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417081\Desktop\"/>
    </mc:Choice>
  </mc:AlternateContent>
  <xr:revisionPtr revIDLastSave="0" documentId="8_{B0779E3D-4150-47B1-BA41-208609666B5E}" xr6:coauthVersionLast="47" xr6:coauthVersionMax="47" xr10:uidLastSave="{00000000-0000-0000-0000-000000000000}"/>
  <bookViews>
    <workbookView xWindow="-28920" yWindow="-2655"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BW34" i="10"/>
  <c r="C34" i="10"/>
  <c r="BW35" i="10" l="1"/>
  <c r="BW36" i="10" s="1"/>
  <c r="BW37" i="10" s="1"/>
  <c r="BW38" i="10" s="1"/>
  <c r="BW39" i="10" s="1"/>
  <c r="BW40" i="10" s="1"/>
  <c r="BW41" i="10" s="1"/>
  <c r="BW42" i="10" s="1"/>
  <c r="C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AM35" i="10" s="1"/>
  <c r="BE34" i="10"/>
  <c r="BE35" i="10" s="1"/>
  <c r="BE36" i="10" s="1"/>
</calcChain>
</file>

<file path=xl/sharedStrings.xml><?xml version="1.0" encoding="utf-8"?>
<sst xmlns="http://schemas.openxmlformats.org/spreadsheetml/2006/main" count="1188" uniqueCount="621">
  <si>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</si>
  <si>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</si>
  <si>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</si>
  <si>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</si>
  <si>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</si>
  <si>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</si>
  <si>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</si>
  <si>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</si>
  <si>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</si>
  <si>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</si>
  <si>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</si>
  <si>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</si>
  <si>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</si>
  <si>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</si>
  <si>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</si>
  <si>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</si>
  <si>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</si>
  <si>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</si>
  <si>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</si>
  <si>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</si>
  <si>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</si>
  <si>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</si>
  <si>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</si>
  <si>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</si>
  <si>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</si>
  <si>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</si>
  <si>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</si>
  <si>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</si>
  <si>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</si>
  <si>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</si>
  <si>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</si>
  <si>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</si>
  <si>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</si>
  <si>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</si>
  <si>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</si>
  <si>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</si>
  <si>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</si>
  <si>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</si>
  <si>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</si>
  <si>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</si>
  <si>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</si>
  <si>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</si>
  <si>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</si>
  <si>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</si>
  <si>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</si>
  <si>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</si>
  <si>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</si>
  <si>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</si>
  <si>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</si>
  <si>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</si>
  <si>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</si>
  <si>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</si>
  <si>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</si>
  <si>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</si>
  <si>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</si>
  <si>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</si>
  <si>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</si>
  <si>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</si>
  <si>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</si>
  <si>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</si>
  <si>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</si>
  <si>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</si>
  <si>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</si>
  <si>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</si>
  <si>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</si>
  <si>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</si>
  <si>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</si>
  <si>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</si>
  <si>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</si>
  <si>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</si>
  <si>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</si>
  <si>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</si>
  <si>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</si>
  <si>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</si>
  <si>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</si>
  <si>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</si>
  <si>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</si>
  <si>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</si>
  <si>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</si>
  <si>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</si>
  <si>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</si>
  <si>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</si>
  <si>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</si>
  <si>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</si>
  <si>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</si>
  <si>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</si>
  <si>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</si>
  <si>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</si>
  <si>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</si>
  <si>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</si>
  <si>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</si>
  <si>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</si>
  <si>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</si>
  <si>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</si>
  <si>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</si>
  <si>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</si>
  <si>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</si>
  <si>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</si>
  <si>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</si>
  <si>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</si>
  <si>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</si>
  <si>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</si>
  <si>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</si>
  <si>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</si>
  <si>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</si>
  <si>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</si>
  <si>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</si>
  <si>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</si>
  <si>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</si>
  <si>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</si>
  <si>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</si>
  <si>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</si>
  <si>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</si>
  <si>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</si>
  <si>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</si>
  <si>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</si>
  <si>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</si>
  <si>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</si>
  <si>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</si>
  <si>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</si>
  <si>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</si>
  <si>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</si>
  <si>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</si>
  <si>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</si>
  <si>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</si>
  <si>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</si>
  <si>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</si>
  <si>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</si>
  <si>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</si>
  <si>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</si>
  <si>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</si>
  <si>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</si>
  <si>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</si>
  <si>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</si>
  <si>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</si>
  <si>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</si>
  <si>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</si>
  <si>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</si>
  <si>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</si>
  <si>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</si>
  <si>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</si>
  <si>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</si>
  <si>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</si>
  <si>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</si>
  <si>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</si>
  <si>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</si>
  <si>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</si>
  <si>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</si>
  <si>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</si>
  <si>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</si>
  <si>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</si>
  <si>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</si>
  <si>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</si>
  <si>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</si>
  <si>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</si>
  <si>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</si>
  <si>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</si>
  <si>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</si>
  <si>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</si>
  <si>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</si>
  <si>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</si>
  <si>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</si>
  <si>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</si>
  <si>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</si>
  <si>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</si>
  <si>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</si>
  <si>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</si>
  <si>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</si>
  <si>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</si>
  <si>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</si>
  <si>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</si>
  <si>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</si>
  <si>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</si>
  <si>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</si>
  <si>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</si>
  <si>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</si>
  <si>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</si>
  <si>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</si>
  <si>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</si>
  <si>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</si>
  <si>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</si>
  <si>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</si>
  <si>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</si>
  <si>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</si>
  <si>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</si>
  <si>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</si>
  <si>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</si>
  <si>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</si>
  <si>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</si>
  <si>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</si>
  <si>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</si>
  <si>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</si>
  <si>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</si>
  <si>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</si>
  <si>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</si>
  <si>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</si>
  <si>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</si>
  <si>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</si>
  <si>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</si>
  <si>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</si>
  <si>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</si>
  <si>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</si>
  <si>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</si>
  <si>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</si>
  <si>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</si>
  <si>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</si>
  <si>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</si>
  <si>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</si>
  <si>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</si>
  <si>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</si>
  <si>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</si>
  <si>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</si>
  <si>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</si>
  <si>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</si>
  <si>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</si>
  <si>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</si>
  <si>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徳島県美波町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</si>
  <si>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</si>
  <si>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</si>
  <si>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</si>
  <si>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</si>
  <si>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</si>
  <si>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</si>
  <si>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</si>
  <si>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</si>
  <si>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</si>
  <si>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</si>
  <si>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</si>
  <si>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</si>
  <si>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</si>
  <si>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</si>
  <si>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</si>
  <si>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</si>
  <si>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</si>
  <si>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</si>
  <si>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</si>
  <si>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</si>
  <si>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</si>
  <si>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</si>
  <si>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</si>
  <si>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</si>
  <si>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</si>
  <si>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</si>
  <si>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</si>
  <si>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</si>
  <si>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</si>
  <si>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</si>
  <si>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</si>
  <si>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</si>
  <si>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</si>
  <si>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</si>
  <si>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</si>
  <si>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</si>
  <si>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</si>
  <si>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</si>
  <si>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</si>
  <si>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</si>
  <si>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</si>
  <si>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</si>
  <si>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</si>
  <si>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</si>
  <si>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</si>
  <si>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</si>
  <si>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</si>
  <si>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</si>
  <si>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</si>
  <si>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</si>
  <si>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</si>
  <si>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</si>
  <si>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</si>
  <si>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</si>
  <si>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</si>
  <si>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</si>
  <si>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</si>
  <si>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</si>
  <si>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</si>
  <si>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</si>
  <si>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</si>
  <si>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</si>
  <si>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</si>
  <si>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</si>
  <si>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</si>
  <si>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</si>
  <si>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</si>
  <si>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</si>
  <si>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</si>
  <si>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</si>
  <si>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</si>
  <si>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</si>
  <si>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</si>
  <si>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</si>
  <si>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</si>
  <si>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</si>
  <si>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</si>
  <si>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</si>
  <si>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</si>
  <si>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</si>
  <si>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</si>
  <si>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</si>
  <si>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</si>
  <si>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</si>
  <si>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</si>
  <si>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</si>
  <si>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</si>
  <si>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</si>
  <si>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</si>
  <si>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</si>
  <si>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</si>
  <si>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</si>
  <si>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</si>
  <si>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</si>
  <si>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</si>
  <si>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</si>
  <si>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</si>
  <si>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</si>
  <si>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</si>
  <si>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</si>
  <si>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</si>
  <si>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</si>
  <si>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</si>
  <si>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</si>
  <si>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</si>
  <si>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</si>
  <si>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</si>
  <si>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</si>
  <si>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</si>
  <si>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</si>
  <si>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</si>
  <si>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</si>
  <si>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</si>
  <si>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</si>
  <si>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</si>
  <si>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</si>
  <si>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</si>
  <si>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</si>
  <si>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</si>
  <si>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</si>
  <si>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</si>
  <si>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</si>
  <si>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</si>
  <si>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</si>
  <si>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</si>
  <si>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</si>
  <si>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</si>
  <si>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</si>
  <si>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</si>
  <si>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</si>
  <si>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</si>
  <si>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</si>
  <si>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</si>
  <si>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</si>
  <si>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</si>
  <si>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</si>
  <si>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</si>
  <si>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</si>
  <si>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</si>
  <si>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</si>
  <si>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</si>
  <si>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</si>
  <si>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</si>
  <si>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</si>
  <si>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</si>
  <si>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</si>
  <si>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</si>
  <si>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</si>
  <si>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</si>
  <si>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</si>
  <si>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</si>
  <si>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</si>
  <si>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徳島県美波町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</si>
  <si>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</si>
  <si>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</si>
  <si>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</si>
  <si>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</si>
  <si>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</si>
  <si>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</si>
  <si>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</si>
  <si>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</si>
  <si>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</si>
  <si>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</si>
  <si>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</si>
  <si>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</si>
  <si>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</si>
  <si>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</si>
  <si>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</si>
  <si>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</si>
  <si>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</si>
  <si>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</si>
  <si>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</si>
  <si>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</si>
  <si>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美波町育英奨学金貸付事業特別会計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</si>
  <si>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</si>
  <si>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</si>
  <si>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</si>
  <si>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</si>
  <si>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</si>
  <si>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</si>
  <si>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</si>
  <si>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</si>
  <si>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</si>
  <si>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</si>
  <si>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</si>
  <si>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</si>
  <si>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</si>
  <si>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</si>
  <si>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美波町国民健康保険事業特別会計</t>
    <phoneticPr fontId="5"/>
  </si>
  <si>
    <t>美波町国民健康保険診療所特別会計</t>
    <phoneticPr fontId="5"/>
  </si>
  <si>
    <t>美波町介護保険事業特別会計</t>
    <phoneticPr fontId="5"/>
  </si>
  <si>
    <t>美波町後期高齢者医療特別会計</t>
    <phoneticPr fontId="5"/>
  </si>
  <si>
    <t>美波町病院事業会計</t>
    <phoneticPr fontId="5"/>
  </si>
  <si>
    <t>法適用企業</t>
    <phoneticPr fontId="5"/>
  </si>
  <si>
    <t>美波町水道事業会計</t>
    <phoneticPr fontId="5"/>
  </si>
  <si>
    <t>法適用企業</t>
    <phoneticPr fontId="5"/>
  </si>
  <si>
    <t>美波町簡易水道事業特別会計</t>
    <phoneticPr fontId="5"/>
  </si>
  <si>
    <t>法非適用企業</t>
    <phoneticPr fontId="5"/>
  </si>
  <si>
    <t>美波町公共下水道事業特別会計</t>
    <phoneticPr fontId="5"/>
  </si>
  <si>
    <t>法非適用企業</t>
    <phoneticPr fontId="5"/>
  </si>
  <si>
    <t>美波町漁業集落排水事業特別会計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</si>
  <si>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</si>
  <si>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</si>
  <si>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</si>
  <si>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</si>
  <si>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</si>
  <si>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</si>
  <si>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</si>
  <si>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</si>
  <si>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</si>
  <si>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</si>
  <si>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</si>
  <si>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</si>
  <si>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</si>
  <si>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</si>
  <si>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</si>
  <si>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</si>
  <si>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</si>
  <si>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</si>
  <si>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</si>
  <si>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</si>
  <si>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</si>
  <si>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</si>
  <si>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</si>
  <si>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</si>
  <si>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</si>
  <si>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</si>
  <si>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</si>
  <si>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</si>
  <si>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</si>
  <si>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</si>
  <si>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</si>
  <si>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</si>
  <si>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</si>
  <si>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</si>
  <si>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</si>
  <si>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</si>
  <si>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</si>
  <si>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</si>
  <si>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</si>
  <si>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</si>
  <si>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</si>
  <si>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</si>
  <si>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</si>
  <si>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</si>
  <si>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</si>
  <si>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</si>
  <si>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</si>
  <si>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</si>
  <si>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</si>
  <si>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</si>
  <si>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</si>
  <si>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</si>
  <si>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</si>
  <si>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</si>
  <si>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</si>
  <si>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</si>
  <si>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</si>
  <si>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</si>
  <si>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</si>
  <si>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</si>
  <si>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</si>
  <si>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</si>
  <si>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</si>
  <si>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</si>
  <si>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</si>
  <si>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</si>
  <si>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美波町病院事業会計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</si>
  <si>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</si>
  <si>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美波町水道事業会計</t>
    <phoneticPr fontId="5"/>
  </si>
  <si>
    <t>-</t>
    <phoneticPr fontId="5"/>
  </si>
  <si>
    <t>(Ｆ)</t>
    <phoneticPr fontId="5"/>
  </si>
  <si>
    <t>美波町漁業集落排水事業特別会計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</si>
  <si>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</si>
  <si>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</si>
  <si>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</si>
  <si>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</si>
  <si>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</si>
  <si>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</si>
  <si>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</si>
  <si>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</si>
  <si>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</si>
  <si>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</si>
  <si>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</si>
  <si>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</si>
  <si>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</si>
  <si>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</si>
  <si>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</si>
  <si>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</si>
  <si>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</si>
  <si>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</si>
  <si>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</si>
  <si>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</si>
  <si>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</si>
  <si>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</si>
  <si>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</si>
  <si>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</si>
  <si>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</si>
  <si>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</si>
  <si>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</si>
  <si>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</si>
  <si>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</si>
  <si>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</si>
  <si>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</si>
  <si>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</si>
  <si>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</si>
  <si>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</si>
  <si>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</si>
  <si>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</si>
  <si>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</si>
  <si>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</si>
  <si>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</si>
  <si>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</si>
  <si>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</si>
  <si>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</si>
  <si>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</si>
  <si>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</si>
  <si>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</si>
  <si>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</si>
  <si>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</si>
  <si>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</si>
  <si>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</si>
  <si>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</si>
  <si>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</si>
  <si>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</si>
  <si>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</si>
  <si>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</si>
  <si>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</si>
  <si>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</si>
  <si>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</si>
  <si>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</si>
  <si>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</si>
  <si>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</si>
  <si>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</si>
  <si>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</si>
  <si>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</si>
  <si>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</si>
  <si>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</si>
  <si>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</si>
  <si>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</si>
  <si>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</si>
  <si>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</si>
  <si>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</si>
  <si>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</si>
  <si>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</si>
  <si>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</si>
  <si>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</si>
  <si>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</si>
  <si>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</si>
  <si>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</si>
  <si>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</si>
  <si>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</si>
  <si>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</si>
  <si>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</si>
  <si>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</si>
  <si>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</si>
  <si>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7.15</t>
  </si>
  <si>
    <t>▲ 8.09</t>
  </si>
  <si>
    <t>▲ 6.89</t>
  </si>
  <si>
    <t>▲ 0.18</t>
  </si>
  <si>
    <t>▲ 2.90</t>
  </si>
  <si>
    <t>美波町水道事業会計</t>
  </si>
  <si>
    <t>美波町病院事業会計</t>
  </si>
  <si>
    <t>一般会計</t>
  </si>
  <si>
    <t>美波町介護保険事業特別会計</t>
  </si>
  <si>
    <t>美波町育英奨学金貸付事業特別会計</t>
  </si>
  <si>
    <t>美波町国民健康保険診療所特別会計</t>
  </si>
  <si>
    <t>美波町簡易水道事業特別会計</t>
  </si>
  <si>
    <t>美波町国民健康保険事業特別会計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</si>
  <si>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</si>
  <si>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</si>
  <si>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</si>
  <si>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</si>
  <si>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</si>
  <si>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</si>
  <si>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</si>
  <si>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</si>
  <si>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</si>
  <si>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株式会社道の駅</t>
    <rPh sb="0" eb="2">
      <t>カブシキ</t>
    </rPh>
    <rPh sb="2" eb="4">
      <t>カイシャ</t>
    </rPh>
    <rPh sb="4" eb="5">
      <t>ミチ</t>
    </rPh>
    <rPh sb="6" eb="7">
      <t>エキ</t>
    </rPh>
    <phoneticPr fontId="2"/>
  </si>
  <si>
    <t>徳島県市町村議会議員公務災害補償等組合</t>
  </si>
  <si>
    <t>徳島県市町村総合事務組合（一般会計）</t>
  </si>
  <si>
    <t>徳島県市町村総合事務組合（徳島滞納整理機構特別会計）</t>
  </si>
  <si>
    <t>徳島県後期高齢者医療広域連合（一般会計）</t>
  </si>
  <si>
    <t>徳島県後期高齢者医療広域連合（特別会計）</t>
  </si>
  <si>
    <t>海部老人ホーム町村組合</t>
  </si>
  <si>
    <t>海部郡衛生処理事務組合</t>
  </si>
  <si>
    <t>海部消防組合</t>
  </si>
  <si>
    <t>海部郡特別養護老人ホーム事務組合</t>
  </si>
  <si>
    <t>まちづくり基金</t>
  </si>
  <si>
    <t>育英奨学金基金</t>
  </si>
  <si>
    <t>まち・ひと・しごと創世推進基金</t>
    <rPh sb="9" eb="11">
      <t>ソウセイ</t>
    </rPh>
    <rPh sb="11" eb="13">
      <t>スイシン</t>
    </rPh>
    <rPh sb="13" eb="15">
      <t>キキン</t>
    </rPh>
    <phoneticPr fontId="2"/>
  </si>
  <si>
    <t>地域福祉基金</t>
    <rPh sb="0" eb="2">
      <t>チイキ</t>
    </rPh>
    <rPh sb="2" eb="4">
      <t>フクシ</t>
    </rPh>
    <rPh sb="4" eb="6">
      <t>キキン</t>
    </rPh>
    <phoneticPr fontId="2"/>
  </si>
  <si>
    <t>病院建設基金</t>
    <rPh sb="0" eb="2">
      <t>ビョウイン</t>
    </rPh>
    <rPh sb="2" eb="4">
      <t>ケンセツ</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</si>
  <si>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</si>
  <si>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</si>
  <si>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</si>
  <si>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</si>
  <si>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</si>
  <si>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</si>
  <si>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</si>
  <si>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</si>
  <si>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</si>
  <si>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大規模事業による公債費の増加及び基金の減少により、将来負担比率は19.5％となっている。</t>
    <rPh sb="0" eb="3">
      <t>ダイキボ</t>
    </rPh>
    <rPh sb="3" eb="5">
      <t>ジギョウ</t>
    </rPh>
    <rPh sb="8" eb="11">
      <t>コウサイヒ</t>
    </rPh>
    <rPh sb="12" eb="14">
      <t>ゾウカ</t>
    </rPh>
    <rPh sb="14" eb="15">
      <t>オヨ</t>
    </rPh>
    <rPh sb="16" eb="18">
      <t>キキン</t>
    </rPh>
    <rPh sb="19" eb="21">
      <t>ゲンショウ</t>
    </rPh>
    <rPh sb="25" eb="27">
      <t>ショウライ</t>
    </rPh>
    <rPh sb="27" eb="29">
      <t>フタン</t>
    </rPh>
    <rPh sb="29" eb="31">
      <t>ヒリツ</t>
    </rPh>
    <phoneticPr fontId="5"/>
  </si>
  <si>
    <t>大規模事業による公債費の増加及び基金の減少により、実質公債費率は7.6となっている。</t>
    <rPh sb="0" eb="3">
      <t>ダイキボ</t>
    </rPh>
    <rPh sb="3" eb="5">
      <t>ジギョウ</t>
    </rPh>
    <rPh sb="8" eb="11">
      <t>コウサイヒ</t>
    </rPh>
    <rPh sb="12" eb="14">
      <t>ゾウカ</t>
    </rPh>
    <rPh sb="14" eb="15">
      <t>オヨ</t>
    </rPh>
    <rPh sb="16" eb="18">
      <t>キキン</t>
    </rPh>
    <rPh sb="19" eb="21">
      <t>ゲンショウ</t>
    </rPh>
    <rPh sb="25" eb="27">
      <t>ジッシツ</t>
    </rPh>
    <rPh sb="27" eb="30">
      <t>コウサイヒ</t>
    </rPh>
    <rPh sb="30" eb="31">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</si>
</sst>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F9631D1-BE70-4A35-9EEF-8C69FF99B32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F816-45EF-A38E-59FCAD83D6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155915</c:v>
                </c:pt>
                <c:pt idx="1">
                  <c:v>177119</c:v>
                </c:pt>
                <c:pt idx="2">
                  <c:v>139665</c:v>
                </c:pt>
                <c:pt idx="3">
                  <c:v>191467</c:v>
                </c:pt>
                <c:pt idx="4">
                  <c:v>196460</c:v>
                </c:pt>
              </c:numCache>
            </c:numRef>
          </c:val>
          <c:smooth val="0"/>
          <c:extLst>
            <c:ext xmlns:c16="http://schemas.microsoft.com/office/drawing/2014/chart" uri="{C3380CC4-5D6E-409C-BE32-E72D297353CC}">
              <c16:uniqueId val="{00000001-F816-45EF-A38E-59FCAD83D6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6.13</c:v>
                </c:pt>
                <c:pt idx="1">
                  <c:v>7.26</c:v>
                </c:pt>
                <c:pt idx="2">
                  <c:v>8.07</c:v>
                </c:pt>
                <c:pt idx="3">
                  <c:v>7.25</c:v>
                </c:pt>
                <c:pt idx="4">
                  <c:v>4.5</c:v>
                </c:pt>
              </c:numCache>
            </c:numRef>
          </c:val>
          <c:extLst>
            <c:ext xmlns:c16="http://schemas.microsoft.com/office/drawing/2014/chart" uri="{C3380CC4-5D6E-409C-BE32-E72D297353CC}">
              <c16:uniqueId val="{00000000-B11A-4C62-8511-3E329AF29F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63.18</c:v>
                </c:pt>
                <c:pt idx="1">
                  <c:v>53.18</c:v>
                </c:pt>
                <c:pt idx="2">
                  <c:v>42.43</c:v>
                </c:pt>
                <c:pt idx="3">
                  <c:v>40.18</c:v>
                </c:pt>
                <c:pt idx="4">
                  <c:v>41.17</c:v>
                </c:pt>
              </c:numCache>
            </c:numRef>
          </c:val>
          <c:extLst>
            <c:ext xmlns:c16="http://schemas.microsoft.com/office/drawing/2014/chart" uri="{C3380CC4-5D6E-409C-BE32-E72D297353CC}">
              <c16:uniqueId val="{00000001-B11A-4C62-8511-3E329AF29F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-7.15</c:v>
                </c:pt>
                <c:pt idx="1">
                  <c:v>-8.09</c:v>
                </c:pt>
                <c:pt idx="2">
                  <c:v>-6.89</c:v>
                </c:pt>
                <c:pt idx="3">
                  <c:v>-0.18</c:v>
                </c:pt>
                <c:pt idx="4">
                  <c:v>-2.9</c:v>
                </c:pt>
              </c:numCache>
            </c:numRef>
          </c:val>
          <c:smooth val="0"/>
          <c:extLst>
            <c:ext xmlns:c16="http://schemas.microsoft.com/office/drawing/2014/chart" uri="{C3380CC4-5D6E-409C-BE32-E72D297353CC}">
              <c16:uniqueId val="{00000002-B11A-4C62-8511-3E329AF29F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c:v>
                </c:pt>
                <c:pt idx="2">
                  <c:v>#N/A</c:v>
                </c:pt>
                <c:pt idx="3">
                  <c:v>0.13</c:v>
                </c:pt>
                <c:pt idx="4">
                  <c:v>#N/A</c:v>
                </c:pt>
                <c:pt idx="5">
                  <c:v>0.28000000000000003</c:v>
                </c:pt>
                <c:pt idx="6">
                  <c:v>#N/A</c:v>
                </c:pt>
                <c:pt idx="7">
                  <c:v>0.28999999999999998</c:v>
                </c:pt>
                <c:pt idx="8">
                  <c:v>#N/A</c:v>
                </c:pt>
                <c:pt idx="9">
                  <c:v>0.3</c:v>
                </c:pt>
              </c:numCache>
            </c:numRef>
          </c:val>
          <c:extLst>
            <c:ext xmlns:c16="http://schemas.microsoft.com/office/drawing/2014/chart" uri="{C3380CC4-5D6E-409C-BE32-E72D297353CC}">
              <c16:uniqueId val="{00000000-5173-4193-A943-3C42339BD6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73-4193-A943-3C42339BD666}"/>
            </c:ext>
          </c:extLst>
        </c:ser>
        <c:ser>
          <c:idx val="2"/>
          <c:order val="2"/>
          <c:tx>
            <c:strRef>
              <c:f>データシート!$A$29</c:f>
              <c:strCache>
                <c:ptCount val="1"/>
                <c:pt idx="0">
                  <c:v>美波町国民健康保険事業特別会計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0.04</c:v>
                </c:pt>
                <c:pt idx="4">
                  <c:v>#N/A</c:v>
                </c:pt>
                <c:pt idx="5">
                  <c:v>0.03</c:v>
                </c:pt>
                <c:pt idx="6">
                  <c:v>#N/A</c:v>
                </c:pt>
                <c:pt idx="7">
                  <c:v>0.06</c:v>
                </c:pt>
                <c:pt idx="8">
                  <c:v>#N/A</c:v>
                </c:pt>
                <c:pt idx="9">
                  <c:v>0.26</c:v>
                </c:pt>
              </c:numCache>
            </c:numRef>
          </c:val>
          <c:extLst>
            <c:ext xmlns:c16="http://schemas.microsoft.com/office/drawing/2014/chart" uri="{C3380CC4-5D6E-409C-BE32-E72D297353CC}">
              <c16:uniqueId val="{00000002-5173-4193-A943-3C42339BD666}"/>
            </c:ext>
          </c:extLst>
        </c:ser>
        <c:ser>
          <c:idx val="3"/>
          <c:order val="3"/>
          <c:tx>
            <c:strRef>
              <c:f>データシート!$A$30</c:f>
              <c:strCache>
                <c:ptCount val="1"/>
                <c:pt idx="0">
                  <c:v>美波町簡易水道事業特別会計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0.39</c:v>
                </c:pt>
                <c:pt idx="2">
                  <c:v>#N/A</c:v>
                </c:pt>
                <c:pt idx="3">
                  <c:v>0.31</c:v>
                </c:pt>
                <c:pt idx="4">
                  <c:v>#N/A</c:v>
                </c:pt>
                <c:pt idx="5">
                  <c:v>0.31</c:v>
                </c:pt>
                <c:pt idx="6">
                  <c:v>#N/A</c:v>
                </c:pt>
                <c:pt idx="7">
                  <c:v>0.33</c:v>
                </c:pt>
                <c:pt idx="8">
                  <c:v>#N/A</c:v>
                </c:pt>
                <c:pt idx="9">
                  <c:v>0.36</c:v>
                </c:pt>
              </c:numCache>
            </c:numRef>
          </c:val>
          <c:extLst>
            <c:ext xmlns:c16="http://schemas.microsoft.com/office/drawing/2014/chart" uri="{C3380CC4-5D6E-409C-BE32-E72D297353CC}">
              <c16:uniqueId val="{00000003-5173-4193-A943-3C42339BD666}"/>
            </c:ext>
          </c:extLst>
        </c:ser>
        <c:ser>
          <c:idx val="4"/>
          <c:order val="4"/>
          <c:tx>
            <c:strRef>
              <c:f>データシート!$A$31</c:f>
              <c:strCache>
                <c:ptCount val="1"/>
                <c:pt idx="0">
                  <c:v>美波町国民健康保険診療所特別会計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c:v>
                </c:pt>
                <c:pt idx="2">
                  <c:v>#N/A</c:v>
                </c:pt>
                <c:pt idx="3">
                  <c:v>0.3</c:v>
                </c:pt>
                <c:pt idx="4">
                  <c:v>#N/A</c:v>
                </c:pt>
                <c:pt idx="5">
                  <c:v>0.26</c:v>
                </c:pt>
                <c:pt idx="6">
                  <c:v>#N/A</c:v>
                </c:pt>
                <c:pt idx="7">
                  <c:v>0.35</c:v>
                </c:pt>
                <c:pt idx="8">
                  <c:v>#N/A</c:v>
                </c:pt>
                <c:pt idx="9">
                  <c:v>0.47</c:v>
                </c:pt>
              </c:numCache>
            </c:numRef>
          </c:val>
          <c:extLst>
            <c:ext xmlns:c16="http://schemas.microsoft.com/office/drawing/2014/chart" uri="{C3380CC4-5D6E-409C-BE32-E72D297353CC}">
              <c16:uniqueId val="{00000004-5173-4193-A943-3C42339BD666}"/>
            </c:ext>
          </c:extLst>
        </c:ser>
        <c:ser>
          <c:idx val="5"/>
          <c:order val="5"/>
          <c:tx>
            <c:strRef>
              <c:f>データシート!$A$32</c:f>
              <c:strCache>
                <c:ptCount val="1"/>
                <c:pt idx="0">
                  <c:v>美波町育英奨学金貸付事業特別会計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0.37</c:v>
                </c:pt>
                <c:pt idx="4">
                  <c:v>#N/A</c:v>
                </c:pt>
                <c:pt idx="5">
                  <c:v>0.43</c:v>
                </c:pt>
                <c:pt idx="6">
                  <c:v>#N/A</c:v>
                </c:pt>
                <c:pt idx="7">
                  <c:v>0.49</c:v>
                </c:pt>
                <c:pt idx="8">
                  <c:v>#N/A</c:v>
                </c:pt>
                <c:pt idx="9">
                  <c:v>0.49</c:v>
                </c:pt>
              </c:numCache>
            </c:numRef>
          </c:val>
          <c:extLst>
            <c:ext xmlns:c16="http://schemas.microsoft.com/office/drawing/2014/chart" uri="{C3380CC4-5D6E-409C-BE32-E72D297353CC}">
              <c16:uniqueId val="{00000005-5173-4193-A943-3C42339BD666}"/>
            </c:ext>
          </c:extLst>
        </c:ser>
        <c:ser>
          <c:idx val="6"/>
          <c:order val="6"/>
          <c:tx>
            <c:strRef>
              <c:f>データシート!$A$33</c:f>
              <c:strCache>
                <c:ptCount val="1"/>
                <c:pt idx="0">
                  <c:v>美波町介護保険事業特別会計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3.51</c:v>
                </c:pt>
                <c:pt idx="2">
                  <c:v>#N/A</c:v>
                </c:pt>
                <c:pt idx="3">
                  <c:v>3.88</c:v>
                </c:pt>
                <c:pt idx="4">
                  <c:v>#N/A</c:v>
                </c:pt>
                <c:pt idx="5">
                  <c:v>2.77</c:v>
                </c:pt>
                <c:pt idx="6">
                  <c:v>#N/A</c:v>
                </c:pt>
                <c:pt idx="7">
                  <c:v>2.85</c:v>
                </c:pt>
                <c:pt idx="8">
                  <c:v>#N/A</c:v>
                </c:pt>
                <c:pt idx="9">
                  <c:v>3.84</c:v>
                </c:pt>
              </c:numCache>
            </c:numRef>
          </c:val>
          <c:extLst>
            <c:ext xmlns:c16="http://schemas.microsoft.com/office/drawing/2014/chart" uri="{C3380CC4-5D6E-409C-BE32-E72D297353CC}">
              <c16:uniqueId val="{00000006-5173-4193-A943-3C42339BD6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5.9</c:v>
                </c:pt>
                <c:pt idx="2">
                  <c:v>#N/A</c:v>
                </c:pt>
                <c:pt idx="3">
                  <c:v>6.88</c:v>
                </c:pt>
                <c:pt idx="4">
                  <c:v>#N/A</c:v>
                </c:pt>
                <c:pt idx="5">
                  <c:v>7.63</c:v>
                </c:pt>
                <c:pt idx="6">
                  <c:v>#N/A</c:v>
                </c:pt>
                <c:pt idx="7">
                  <c:v>6.75</c:v>
                </c:pt>
                <c:pt idx="8">
                  <c:v>#N/A</c:v>
                </c:pt>
                <c:pt idx="9">
                  <c:v>4</c:v>
                </c:pt>
              </c:numCache>
            </c:numRef>
          </c:val>
          <c:extLst>
            <c:ext xmlns:c16="http://schemas.microsoft.com/office/drawing/2014/chart" uri="{C3380CC4-5D6E-409C-BE32-E72D297353CC}">
              <c16:uniqueId val="{00000007-5173-4193-A943-3C42339BD666}"/>
            </c:ext>
          </c:extLst>
        </c:ser>
        <c:ser>
          <c:idx val="8"/>
          <c:order val="8"/>
          <c:tx>
            <c:strRef>
              <c:f>データシート!$A$35</c:f>
              <c:strCache>
                <c:ptCount val="1"/>
                <c:pt idx="0">
                  <c:v>美波町病院事業会計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8.5</c:v>
                </c:pt>
                <c:pt idx="2">
                  <c:v>#N/A</c:v>
                </c:pt>
                <c:pt idx="3">
                  <c:v>9.49</c:v>
                </c:pt>
                <c:pt idx="4">
                  <c:v>#N/A</c:v>
                </c:pt>
                <c:pt idx="5">
                  <c:v>8.18</c:v>
                </c:pt>
                <c:pt idx="6">
                  <c:v>#N/A</c:v>
                </c:pt>
                <c:pt idx="7">
                  <c:v>7.81</c:v>
                </c:pt>
                <c:pt idx="8">
                  <c:v>#N/A</c:v>
                </c:pt>
                <c:pt idx="9">
                  <c:v>5.77</c:v>
                </c:pt>
              </c:numCache>
            </c:numRef>
          </c:val>
          <c:extLst>
            <c:ext xmlns:c16="http://schemas.microsoft.com/office/drawing/2014/chart" uri="{C3380CC4-5D6E-409C-BE32-E72D297353CC}">
              <c16:uniqueId val="{00000008-5173-4193-A943-3C42339BD666}"/>
            </c:ext>
          </c:extLst>
        </c:ser>
        <c:ser>
          <c:idx val="9"/>
          <c:order val="9"/>
          <c:tx>
            <c:strRef>
              <c:f>データシート!$A$36</c:f>
              <c:strCache>
                <c:ptCount val="1"/>
                <c:pt idx="0">
                  <c:v>美波町水道事業会計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5.36</c:v>
                </c:pt>
                <c:pt idx="2">
                  <c:v>#N/A</c:v>
                </c:pt>
                <c:pt idx="3">
                  <c:v>5.47</c:v>
                </c:pt>
                <c:pt idx="4">
                  <c:v>#N/A</c:v>
                </c:pt>
                <c:pt idx="5">
                  <c:v>6.4</c:v>
                </c:pt>
                <c:pt idx="6">
                  <c:v>#N/A</c:v>
                </c:pt>
                <c:pt idx="7">
                  <c:v>6.26</c:v>
                </c:pt>
                <c:pt idx="8">
                  <c:v>#N/A</c:v>
                </c:pt>
                <c:pt idx="9">
                  <c:v>6.25</c:v>
                </c:pt>
              </c:numCache>
            </c:numRef>
          </c:val>
          <c:extLst>
            <c:ext xmlns:c16="http://schemas.microsoft.com/office/drawing/2014/chart" uri="{C3380CC4-5D6E-409C-BE32-E72D297353CC}">
              <c16:uniqueId val="{00000009-5173-4193-A943-3C42339BD6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611</c:v>
                </c:pt>
                <c:pt idx="5">
                  <c:v>676</c:v>
                </c:pt>
                <c:pt idx="8">
                  <c:v>712</c:v>
                </c:pt>
                <c:pt idx="11">
                  <c:v>745</c:v>
                </c:pt>
                <c:pt idx="14">
                  <c:v>780</c:v>
                </c:pt>
              </c:numCache>
            </c:numRef>
          </c:val>
          <c:extLst>
            <c:ext xmlns:c16="http://schemas.microsoft.com/office/drawing/2014/chart" uri="{C3380CC4-5D6E-409C-BE32-E72D297353CC}">
              <c16:uniqueId val="{00000000-2923-4235-8AA0-6CA60CD53E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23-4235-8AA0-6CA60CD53E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23-4235-8AA0-6CA60CD53E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9</c:v>
                </c:pt>
                <c:pt idx="6">
                  <c:v>9</c:v>
                </c:pt>
                <c:pt idx="9">
                  <c:v>0</c:v>
                </c:pt>
                <c:pt idx="12">
                  <c:v>0</c:v>
                </c:pt>
              </c:numCache>
            </c:numRef>
          </c:val>
          <c:extLst>
            <c:ext xmlns:c16="http://schemas.microsoft.com/office/drawing/2014/chart" uri="{C3380CC4-5D6E-409C-BE32-E72D297353CC}">
              <c16:uniqueId val="{00000003-2923-4235-8AA0-6CA60CD53E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101</c:v>
                </c:pt>
                <c:pt idx="3">
                  <c:v>117</c:v>
                </c:pt>
                <c:pt idx="6">
                  <c:v>126</c:v>
                </c:pt>
                <c:pt idx="9">
                  <c:v>114</c:v>
                </c:pt>
                <c:pt idx="12">
                  <c:v>170</c:v>
                </c:pt>
              </c:numCache>
            </c:numRef>
          </c:val>
          <c:extLst>
            <c:ext xmlns:c16="http://schemas.microsoft.com/office/drawing/2014/chart" uri="{C3380CC4-5D6E-409C-BE32-E72D297353CC}">
              <c16:uniqueId val="{00000004-2923-4235-8AA0-6CA60CD53E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23-4235-8AA0-6CA60CD53E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23-4235-8AA0-6CA60CD53E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661</c:v>
                </c:pt>
                <c:pt idx="3">
                  <c:v>737</c:v>
                </c:pt>
                <c:pt idx="6">
                  <c:v>768</c:v>
                </c:pt>
                <c:pt idx="9">
                  <c:v>846</c:v>
                </c:pt>
                <c:pt idx="12">
                  <c:v>916</c:v>
                </c:pt>
              </c:numCache>
            </c:numRef>
          </c:val>
          <c:extLst>
            <c:ext xmlns:c16="http://schemas.microsoft.com/office/drawing/2014/chart" uri="{C3380CC4-5D6E-409C-BE32-E72D297353CC}">
              <c16:uniqueId val="{00000007-2923-4235-8AA0-6CA60CD53E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159</c:v>
                </c:pt>
                <c:pt idx="2">
                  <c:v>#N/A</c:v>
                </c:pt>
                <c:pt idx="3">
                  <c:v>#N/A</c:v>
                </c:pt>
                <c:pt idx="4">
                  <c:v>187</c:v>
                </c:pt>
                <c:pt idx="5">
                  <c:v>#N/A</c:v>
                </c:pt>
                <c:pt idx="6">
                  <c:v>#N/A</c:v>
                </c:pt>
                <c:pt idx="7">
                  <c:v>191</c:v>
                </c:pt>
                <c:pt idx="8">
                  <c:v>#N/A</c:v>
                </c:pt>
                <c:pt idx="9">
                  <c:v>#N/A</c:v>
                </c:pt>
                <c:pt idx="10">
                  <c:v>215</c:v>
                </c:pt>
                <c:pt idx="11">
                  <c:v>#N/A</c:v>
                </c:pt>
                <c:pt idx="12">
                  <c:v>#N/A</c:v>
                </c:pt>
                <c:pt idx="13">
                  <c:v>306</c:v>
                </c:pt>
                <c:pt idx="14">
                  <c:v>#N/A</c:v>
                </c:pt>
              </c:numCache>
            </c:numRef>
          </c:val>
          <c:smooth val="0"/>
          <c:extLst>
            <c:ext xmlns:c16="http://schemas.microsoft.com/office/drawing/2014/chart" uri="{C3380CC4-5D6E-409C-BE32-E72D297353CC}">
              <c16:uniqueId val="{00000008-2923-4235-8AA0-6CA60CD53E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7162</c:v>
                </c:pt>
                <c:pt idx="5">
                  <c:v>7446</c:v>
                </c:pt>
                <c:pt idx="8">
                  <c:v>7370</c:v>
                </c:pt>
                <c:pt idx="11">
                  <c:v>7274</c:v>
                </c:pt>
                <c:pt idx="14">
                  <c:v>7102</c:v>
                </c:pt>
              </c:numCache>
            </c:numRef>
          </c:val>
          <c:extLst>
            <c:ext xmlns:c16="http://schemas.microsoft.com/office/drawing/2014/chart" uri="{C3380CC4-5D6E-409C-BE32-E72D297353CC}">
              <c16:uniqueId val="{00000000-77AD-420F-9117-B541E03FAC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c:v>
                </c:pt>
                <c:pt idx="5">
                  <c:v>46</c:v>
                </c:pt>
                <c:pt idx="8">
                  <c:v>26</c:v>
                </c:pt>
                <c:pt idx="11">
                  <c:v>18</c:v>
                </c:pt>
                <c:pt idx="14">
                  <c:v>52</c:v>
                </c:pt>
              </c:numCache>
            </c:numRef>
          </c:val>
          <c:extLst>
            <c:ext xmlns:c16="http://schemas.microsoft.com/office/drawing/2014/chart" uri="{C3380CC4-5D6E-409C-BE32-E72D297353CC}">
              <c16:uniqueId val="{00000001-77AD-420F-9117-B541E03FAC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3517</c:v>
                </c:pt>
                <c:pt idx="5">
                  <c:v>3140</c:v>
                </c:pt>
                <c:pt idx="8">
                  <c:v>2804</c:v>
                </c:pt>
                <c:pt idx="11">
                  <c:v>2816</c:v>
                </c:pt>
                <c:pt idx="14">
                  <c:v>2768</c:v>
                </c:pt>
              </c:numCache>
            </c:numRef>
          </c:val>
          <c:extLst>
            <c:ext xmlns:c16="http://schemas.microsoft.com/office/drawing/2014/chart" uri="{C3380CC4-5D6E-409C-BE32-E72D297353CC}">
              <c16:uniqueId val="{00000002-77AD-420F-9117-B541E03FAC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AD-420F-9117-B541E03FAC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AD-420F-9117-B541E03FAC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AD-420F-9117-B541E03FAC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701</c:v>
                </c:pt>
                <c:pt idx="3">
                  <c:v>689</c:v>
                </c:pt>
                <c:pt idx="6">
                  <c:v>635</c:v>
                </c:pt>
                <c:pt idx="9">
                  <c:v>655</c:v>
                </c:pt>
                <c:pt idx="12">
                  <c:v>532</c:v>
                </c:pt>
              </c:numCache>
            </c:numRef>
          </c:val>
          <c:extLst>
            <c:ext xmlns:c16="http://schemas.microsoft.com/office/drawing/2014/chart" uri="{C3380CC4-5D6E-409C-BE32-E72D297353CC}">
              <c16:uniqueId val="{00000006-77AD-420F-9117-B541E03FAC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c:v>
                </c:pt>
                <c:pt idx="3">
                  <c:v>7</c:v>
                </c:pt>
                <c:pt idx="6">
                  <c:v>0</c:v>
                </c:pt>
                <c:pt idx="9">
                  <c:v>0</c:v>
                </c:pt>
                <c:pt idx="12">
                  <c:v>0</c:v>
                </c:pt>
              </c:numCache>
            </c:numRef>
          </c:val>
          <c:extLst>
            <c:ext xmlns:c16="http://schemas.microsoft.com/office/drawing/2014/chart" uri="{C3380CC4-5D6E-409C-BE32-E72D297353CC}">
              <c16:uniqueId val="{00000007-77AD-420F-9117-B541E03FAC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1611</c:v>
                </c:pt>
                <c:pt idx="3">
                  <c:v>1766</c:v>
                </c:pt>
                <c:pt idx="6">
                  <c:v>1938</c:v>
                </c:pt>
                <c:pt idx="9">
                  <c:v>1873</c:v>
                </c:pt>
                <c:pt idx="12">
                  <c:v>2145</c:v>
                </c:pt>
              </c:numCache>
            </c:numRef>
          </c:val>
          <c:extLst>
            <c:ext xmlns:c16="http://schemas.microsoft.com/office/drawing/2014/chart" uri="{C3380CC4-5D6E-409C-BE32-E72D297353CC}">
              <c16:uniqueId val="{00000008-77AD-420F-9117-B541E03FAC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AD-420F-9117-B541E03FAC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7953</c:v>
                </c:pt>
                <c:pt idx="3">
                  <c:v>8287</c:v>
                </c:pt>
                <c:pt idx="6">
                  <c:v>8179</c:v>
                </c:pt>
                <c:pt idx="9">
                  <c:v>8102</c:v>
                </c:pt>
                <c:pt idx="12">
                  <c:v>7846</c:v>
                </c:pt>
              </c:numCache>
            </c:numRef>
          </c:val>
          <c:extLst>
            <c:ext xmlns:c16="http://schemas.microsoft.com/office/drawing/2014/chart" uri="{C3380CC4-5D6E-409C-BE32-E72D297353CC}">
              <c16:uniqueId val="{0000000A-77AD-420F-9117-B541E03FAC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118</c:v>
                </c:pt>
                <c:pt idx="5">
                  <c:v>#N/A</c:v>
                </c:pt>
                <c:pt idx="6">
                  <c:v>#N/A</c:v>
                </c:pt>
                <c:pt idx="7">
                  <c:v>552</c:v>
                </c:pt>
                <c:pt idx="8">
                  <c:v>#N/A</c:v>
                </c:pt>
                <c:pt idx="9">
                  <c:v>#N/A</c:v>
                </c:pt>
                <c:pt idx="10">
                  <c:v>522</c:v>
                </c:pt>
                <c:pt idx="11">
                  <c:v>#N/A</c:v>
                </c:pt>
                <c:pt idx="12">
                  <c:v>#N/A</c:v>
                </c:pt>
                <c:pt idx="13">
                  <c:v>602</c:v>
                </c:pt>
                <c:pt idx="14">
                  <c:v>#N/A</c:v>
                </c:pt>
              </c:numCache>
            </c:numRef>
          </c:val>
          <c:smooth val="0"/>
          <c:extLst>
            <c:ext xmlns:c16="http://schemas.microsoft.com/office/drawing/2014/chart" uri="{C3380CC4-5D6E-409C-BE32-E72D297353CC}">
              <c16:uniqueId val="{0000000B-77AD-420F-9117-B541E03FAC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1570</c:v>
                </c:pt>
                <c:pt idx="1">
                  <c:v>1577</c:v>
                </c:pt>
                <c:pt idx="2">
                  <c:v>1578</c:v>
                </c:pt>
              </c:numCache>
            </c:numRef>
          </c:val>
          <c:extLst>
            <c:ext xmlns:c16="http://schemas.microsoft.com/office/drawing/2014/chart" uri="{C3380CC4-5D6E-409C-BE32-E72D297353CC}">
              <c16:uniqueId val="{00000000-1D33-480E-8289-C60DB41FB6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825</c:v>
                </c:pt>
                <c:pt idx="1">
                  <c:v>830</c:v>
                </c:pt>
                <c:pt idx="2">
                  <c:v>781</c:v>
                </c:pt>
              </c:numCache>
            </c:numRef>
          </c:val>
          <c:extLst>
            <c:ext xmlns:c16="http://schemas.microsoft.com/office/drawing/2014/chart" uri="{C3380CC4-5D6E-409C-BE32-E72D297353CC}">
              <c16:uniqueId val="{00000001-1D33-480E-8289-C60DB41FB6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1463</c:v>
                </c:pt>
                <c:pt idx="1">
                  <c:v>1535</c:v>
                </c:pt>
                <c:pt idx="2">
                  <c:v>1567</c:v>
                </c:pt>
              </c:numCache>
            </c:numRef>
          </c:val>
          <c:extLst>
            <c:ext xmlns:c16="http://schemas.microsoft.com/office/drawing/2014/chart" uri="{C3380CC4-5D6E-409C-BE32-E72D297353CC}">
              <c16:uniqueId val="{00000002-1D33-480E-8289-C60DB41FB6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{869A6E75-3A6E-4A39-A2CA-570D4628D13E}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4EB-4FAC-8CE0-4E70D4629B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{2CCF19C9-ABFA-4936-A2F2-DAC0ACDEB3EE}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EB-4FAC-8CE0-4E70D4629B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{9246EBED-B88A-4FE8-B23B-86D7D6186E51}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EB-4FAC-8CE0-4E70D4629B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{4F719D36-02A5-4EFB-8FDF-4AF4BD55535F}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EB-4FAC-8CE0-4E70D4629B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{1514FE5A-DDB5-4B2B-AD4B-27060E4A01FA}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EB-4FAC-8CE0-4E70D4629B33}"/>
                </c:ext>
              </c:extLst>
            </c:dLbl>
            <c:dLbl>
              <c:idx val="8"/>
              <c:layout>
                <c:manualLayout>
                  <c:x val="-4.55386699664478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{8F477304-4DBE-4F27-9C89-DF4BAEAEE77B}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4EB-4FAC-8CE0-4E70D4629B3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{CD852BBE-03FF-485C-9903-CD5EB42BE942}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4EB-4FAC-8CE0-4E70D4629B3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{78941C23-8398-4BE9-AFCE-71F0EC66D14E}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4EB-4FAC-8CE0-4E70D4629B3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{B59C8755-EB6F-44D3-84D6-07A57E71F01F}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4EB-4FAC-8CE0-4E70D4629B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63.3</c:v>
                </c:pt>
                <c:pt idx="16">
                  <c:v>64.599999999999994</c:v>
                </c:pt>
                <c:pt idx="24">
                  <c:v>63.8</c:v>
                </c:pt>
                <c:pt idx="32">
                  <c:v>66.7</c:v>
                </c:pt>
              </c:numCache>
            </c:numRef>
          </c:xVal>
          <c:yVal>
            <c:numRef>
              <c:f>公会計指標分析・財政指標組合せ分析表!$BP$51:$DC$51</c:f>
              <c:numCache>
                <c:formatCode>#,##0.0;"▲ "#,##0.0</c:formatCode>
                <c:ptCount val="40"/>
                <c:pt idx="8">
                  <c:v>4.0999999999999996</c:v>
                </c:pt>
                <c:pt idx="16">
                  <c:v>18.2</c:v>
                </c:pt>
                <c:pt idx="24">
                  <c:v>16.2</c:v>
                </c:pt>
                <c:pt idx="32">
                  <c:v>19.5</c:v>
                </c:pt>
              </c:numCache>
            </c:numRef>
          </c:yVal>
          <c:smooth val="0"/>
          <c:extLst>
            <c:ext xmlns:c16="http://schemas.microsoft.com/office/drawing/2014/chart" uri="{C3380CC4-5D6E-409C-BE32-E72D297353CC}">
              <c16:uniqueId val="{00000009-54EB-4FAC-8CE0-4E70D4629B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{F4A5B2BF-7FFA-4A3D-BBCB-9C2E4880B6FC}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4EB-4FAC-8CE0-4E70D4629B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{E5A8CACB-D178-4EF9-829A-A92FC37B1E7B}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EB-4FAC-8CE0-4E70D4629B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{93C7CA8B-A2FF-469B-87D9-3ACDBF0F2E13}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EB-4FAC-8CE0-4E70D4629B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{9E845F92-15D5-4907-8230-FAC56478E9F5}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EB-4FAC-8CE0-4E70D4629B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{169E307C-54BB-4574-81D2-5B00A12F671E}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EB-4FAC-8CE0-4E70D4629B33}"/>
                </c:ext>
              </c:extLst>
            </c:dLbl>
            <c:dLbl>
              <c:idx val="8"/>
              <c:layout>
                <c:manualLayout>
                  <c:x val="-1.84928313340205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{B890A973-345B-40D5-B5E3-BCD97B14BEE9}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4EB-4FAC-8CE0-4E70D4629B3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{EA723FE0-E4C2-47AC-94A9-132F14BB1B58}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4EB-4FAC-8CE0-4E70D4629B3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{31EE67CA-7907-4506-958F-1ACEBCF5620B}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4EB-4FAC-8CE0-4E70D4629B3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{571F28D1-E5C8-4B76-B328-40A85F7A21A4}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4EB-4FAC-8CE0-4E70D4629B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54EB-4FAC-8CE0-4E70D4629B33}"/>
            </c:ext>
          </c:extLst>
        </c:ser>
        <c:dLbls>
          <c:showLegendKey val="0"/>
          <c:showVal val="1"/>
          <c:showCatName val="0"/>
          <c:showSerName val="0"/>
          <c:showPercent val="0"/>
          <c:showBubbleSize val="0"/>
        </c:dLbls>
        <c:axId val="46179840"/>
        <c:axId val="46181760"/>
      </c:scatterChart>
      <c:valAx>
        <c:axId val="46179840"/>
        <c:scaling>
          <c:orientation val="maxMin"/>
          <c:max val="67"/>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{DD77ABF9-408C-4FD1-B538-C83FF46B47F4}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FF8-4158-A5B0-0926D3DE61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{3B9BA30E-5DC6-44CC-9D07-9023AA4917B3}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F8-4158-A5B0-0926D3DE61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{E4CA7865-31B3-4348-A962-9FD0EE835A6B}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F8-4158-A5B0-0926D3DE61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{484E819F-B6F5-41EE-B942-ABF01927DF29}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F8-4158-A5B0-0926D3DE61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{DD5E20EF-E484-44B7-8A9E-8E2A851270D1}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F8-4158-A5B0-0926D3DE61D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{568EA684-2309-4FB5-8915-143115EA2B7F}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FF8-4158-A5B0-0926D3DE61D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{BD6964C2-3FAE-41FD-91BD-5A98BB52F9BD}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FF8-4158-A5B0-0926D3DE61D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{77241CCF-534C-4F55-9719-A1EA13D33227}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FF8-4158-A5B0-0926D3DE61D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{F85C5A72-3441-4B7C-A54C-43BC2214E925}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FF8-4158-A5B0-0926D3DE61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5.6</c:v>
                </c:pt>
                <c:pt idx="16">
                  <c:v>6.1</c:v>
                </c:pt>
                <c:pt idx="24">
                  <c:v>6.5</c:v>
                </c:pt>
                <c:pt idx="32">
                  <c:v>7.6</c:v>
                </c:pt>
              </c:numCache>
            </c:numRef>
          </c:xVal>
          <c:yVal>
            <c:numRef>
              <c:f>公会計指標分析・財政指標組合せ分析表!$BP$73:$DC$73</c:f>
              <c:numCache>
                <c:formatCode>#,##0.0;"▲ "#,##0.0</c:formatCode>
                <c:ptCount val="40"/>
                <c:pt idx="8">
                  <c:v>4.0999999999999996</c:v>
                </c:pt>
                <c:pt idx="16">
                  <c:v>18.2</c:v>
                </c:pt>
                <c:pt idx="24">
                  <c:v>16.2</c:v>
                </c:pt>
                <c:pt idx="32">
                  <c:v>19.5</c:v>
                </c:pt>
              </c:numCache>
            </c:numRef>
          </c:yVal>
          <c:smooth val="0"/>
          <c:extLst>
            <c:ext xmlns:c16="http://schemas.microsoft.com/office/drawing/2014/chart" uri="{C3380CC4-5D6E-409C-BE32-E72D297353CC}">
              <c16:uniqueId val="{00000009-BFF8-4158-A5B0-0926D3DE61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{9263E0D1-1B0A-4E46-BE25-23E7426434B0}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FF8-4158-A5B0-0926D3DE61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{672217F9-969B-44D6-A782-97A2643C5DBC}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F8-4158-A5B0-0926D3DE61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{F28624E7-45C7-410D-8F4B-1D7589A65EAD}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F8-4158-A5B0-0926D3DE61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{3471F682-E3A7-4924-B033-3C6EE781C4CD}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F8-4158-A5B0-0926D3DE61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{D3D9CA75-1C4F-4656-8F87-F2539FC0D65B}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F8-4158-A5B0-0926D3DE61D6}"/>
                </c:ext>
              </c:extLst>
            </c:dLbl>
            <c:dLbl>
              <c:idx val="8"/>
              <c:layout>
                <c:manualLayout>
                  <c:x val="-4.490505736590119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{8C5489E1-3CA6-4C8F-A8C9-5C32C69F7618}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FF8-4158-A5B0-0926D3DE61D6}"/>
                </c:ext>
              </c:extLst>
            </c:dLbl>
            <c:dLbl>
              <c:idx val="16"/>
              <c:layout>
                <c:manualLayout>
                  <c:x val="-1.82356280842500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{851EB4D1-5098-440C-B35E-A1D65048DCA3}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FF8-4158-A5B0-0926D3DE61D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{19367696-4C78-422A-A826-E1376F3D8B87}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FF8-4158-A5B0-0926D3DE61D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{551E4B5B-4D48-4422-A606-3B13D026EAAA}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FF8-4158-A5B0-0926D3DE61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BFF8-4158-A5B0-0926D3DE61D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E5D8FC9-EA28-4C26-AFE0-89434E4157F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F4E122B-4376-4305-9F60-8F243EF6D03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A334D5B-5DC6-4B4F-A07C-25C25F33F02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DCE967C-DCC7-4CCA-BBAF-9DA7680B9AF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F2E28D3-22F3-43C6-9566-B614C1E023B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936E764-4299-45DD-994E-D80FEC3A39E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27C2F26-FE96-4A23-9D14-495EF0B6CD2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F006A9B-8C1E-4228-B916-1ED7DD1EF2D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7A16A88-0309-4396-9537-69DF836FA84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C2A95E0-AF1E-4EA3-BBBD-498EB966D6B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6,011
140.74
6,789,166
6,588,711
172,544
3,833,145
7,846,406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D12A8D3-31FE-4470-B039-3C27A206C7D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5B52002-F1D2-40AD-B26D-9237424545D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27F1F4E-C551-436A-B578-057EC53E0BF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D07ECC3-1A84-4744-B24E-52B16729516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2131789-412A-44B3-82E4-FC348387EB6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DD8D4C0-D4F4-4392-8D8D-688F0A87AA0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0BC073D-233C-4BA9-881A-70124F842D9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F49852D-7DB5-4856-9209-49118E22D70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8F7FE16-4E28-45CD-8D9A-BCC248B9B83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12ABA12-5CFB-4C89-894D-5259F5A86B6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3FA81C5-BAAE-44A7-A1B0-15D198F1325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39D39F6-3D58-4ADA-86D3-D89965B9C9B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2900AB0-D02E-403F-BB9E-385611B895B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DF80C12-3098-49CF-A3B3-1648AFCEB85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7F9200E-05AA-41FC-8478-361CC537310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7A29D3F-AE43-485C-B77E-A3913EC1D64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190E92E-70C0-402C-9859-5BCCB024217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8295352-6D4C-4631-ABBC-5AB45DE1FD9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934779B-1B1A-4E2B-BE3B-6AC5A7849E5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E13847C-D708-48F5-8725-7343DF8CF91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A20F961-86CC-4228-8C70-79AC612A8AD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F450E7A-45EA-4653-9277-CB1CAE4C254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F724D90-01B6-4958-BB8F-EC6D5DF89AE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29395BF-E05F-4707-872B-EB3188CB39D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EED2B31-D54D-4523-AD0D-0AF08C7B07D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39BC1E4-A242-4220-B53F-70DBB52ACF8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3A64EB6-EB2F-4FC1-8FB9-C4789D25D6C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935144F-31CF-4693-8E36-A1FA58BED5D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8D8F7A9-B8B0-49DB-A12A-405F1BF935B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62B0063-BF8E-43F1-9AAD-1E215A28434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59DF757-F72F-4BEA-B487-6B41B4DBD02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BA8CA40-B3DC-4D6D-A038-9C34603A811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191E6A3-C511-4EA2-A75F-BD656F7742A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3594505-38E9-4942-B2F9-3719B5F51BF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37AF865-30FB-4A30-8D03-3993A3D337C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94548A7-9D36-4B7D-9323-E0BCBA52CA1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BFF7CAD-BE34-46C0-9670-E978BAB544E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人口の減少や高齢化、大型事業所が少ないことから、地方税収が乏しく、類似団体数値を大幅に下回っている。</a:t>
          </a:r>
        </a:p>
        <a:p>
          <a:r>
            <a:rPr kumimoji="1" lang="ja-JP" altLang="en-US" sz="1300">
              <a:latin typeface="ＭＳ Ｐゴシック" panose="020B0600070205080204" pitchFamily="50" charset="-128"/>
              <a:ea typeface="ＭＳ Ｐゴシック" panose="020B0600070205080204" pitchFamily="50" charset="-128"/>
            </a:rPr>
            <a:t>　今後は、税の徴収力を強化することに努めるとともに、地方創生事業により、新しい地域産業の創出や、活力あるまちづくり施策を展開しつつ、事務事業や組織機構の見直し、民間委託の推進、定員管理・給与の適正化を進め、経常的経費の抑制等、歳出の徹底した見直し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1D1FB81-76B4-4E74-A716-EEFAC1A2300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B0D70C1F-CB1D-4F35-945A-170D5C94A494}"/>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B8E16A5F-EA04-422F-ACFB-822CFA781C6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FCCFA57-E53C-4EC0-9F3B-F3CA1A9B04BA}"/>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0CA751A-1730-41A5-B845-A6DE2896504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38FB1B5-BCEC-4D8A-A375-6B4DA1B953A7}"/>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9042CA4-B5F2-4581-B121-B07377C47913}"/>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56E63E5B-EDB0-4EF3-B124-5EA16CD0F2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703D33BB-7454-4FC5-A093-ADE62EFD83F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6874AE64-E9A2-457B-8843-52806A69F328}"/>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44481DB-3D2E-48CA-8F53-4157EEF41EF6}"/>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8D9FBCA-6D33-4C77-BA8A-626D02DA692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6B36692E-7669-4085-ACD8-193D9A567FD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DB1088F2-8319-43B7-ADA5-6DC9BCEA818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7E6584A-6C7B-4083-8246-17BE7DD3056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2D0019B-4F36-4AA0-A1F6-98359160D4D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4707ECDE-8CB1-420C-B54B-21E70DCC9AD9}"/>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EBCCD2D4-7CC8-495F-905E-F34732392E93}"/>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CB284860-A89A-4B64-B425-4676A96F60B9}"/>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22EAF023-C5BC-4838-8225-EAAA7AF4EDC5}"/>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62B12FDF-13F8-4C43-99BE-471D4C71B932}"/>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A9C70D92-CCCA-4E3E-B804-EE6D8E694A3E}"/>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C789E6A7-EC41-4A08-8E7A-36FDE7F4DA6D}"/>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68E37049-2D79-4AEE-A236-CBA8A0DB7E34}"/>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AF80BCD-6865-4620-A07A-A5E2758059B9}"/>
            </a:ext>
          </a:extLst>
        </xdr:cNvPr>
        <xdr:cNvCxnSpPr/>
      </xdr:nvCxnSpPr>
      <xdr:spPr>
        <a:xfrm>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DD8A3AE4-9EA2-451B-8925-38C696B70423}"/>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E40E438B-7ADD-4A60-B3EA-3706C1EB6868}"/>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F6E156E7-196B-4946-95E7-84A8C5044958}"/>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1173627F-116B-40EA-89D7-D8AC12BA4A49}"/>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240E0EF0-B47D-40F5-9907-5FB55C5E9F98}"/>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C1F251A2-FC9A-4682-9EFD-FF586776CE1E}"/>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A2437E8D-E696-443B-84E5-396EAD8BA93F}"/>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D87A7977-672B-4EEE-BEE2-FE8F1A0413A9}"/>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1A5D3DCB-0323-450C-83FB-B5B6275E909B}"/>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BC97FE2A-677A-45F3-A192-D3E6F6F3FADA}"/>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ADEC8BF-72BA-48A7-ACAA-04D687DE9EE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B09D0D3-9439-4EDC-87E6-DC54BD0EF5D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0D386F7-CD60-4DA2-ABEE-95942F2282B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9CB6F87-3CEA-4EB5-8250-596632DBD39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48D3094-E02E-4CD1-9421-37512BF1EB0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F6B55092-210B-4521-8507-41F6A2EF335E}"/>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6D9B54A0-2A60-4D9D-873F-447DA1A1BFAB}"/>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F1527664-0D96-4B72-A217-97D52C12C879}"/>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DDCA6E7F-41CB-4834-80E9-5EE8FE2678A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A67FDAAE-05E4-4E22-BD80-DB3A4B7B1EF2}"/>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2C2EA2A0-05E8-419C-9A34-DED63642D739}"/>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2893E078-363D-44C3-A2CD-D0A72D0A0B9B}"/>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C91C3E81-4ACD-4FE4-A972-91BD2710196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F21AA8D7-6707-43F0-8FD2-12EBAB74B92D}"/>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C896E1B9-00EC-4B22-A57D-B6479312DFDB}"/>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6731EAB0-ECFE-4B28-8676-08A81B2175E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6A4C6394-6C31-4EDA-A1F2-C1293BD860C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2CDB640-CBBB-449B-B98A-15B7D497E17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E64FBFB-BC48-4DF3-BD39-DE0805F26D0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41966935-BB9D-455F-AB56-55FEDC12BF7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3190570-2EF4-4CE1-B1FC-2FD6001E68E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9CB030F4-3178-47D1-B46C-48F4D51AC54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22CB4717-BA21-4E29-AABC-FE511074FD3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19C1B65F-15DF-4D8C-8E64-5839C8FF8A2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63281D3A-11EA-4BD0-8A2B-EB34C42A38D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C636EB4-F8DD-4B62-BD39-B2FF163052B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9FA0B3DF-B490-4397-86A6-CC48C61C10F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1307274F-F8F9-4839-92B6-521ED3EA069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年度は地方交付税の増額があり、経常収支比率が改善されたが、全国的に同様の傾向があるため、あくまで一時的なものである。</a:t>
          </a:r>
        </a:p>
        <a:p>
          <a:r>
            <a:rPr kumimoji="1" lang="ja-JP" altLang="en-US" sz="1300">
              <a:latin typeface="ＭＳ Ｐゴシック" panose="020B0600070205080204" pitchFamily="50" charset="-128"/>
              <a:ea typeface="ＭＳ Ｐゴシック" panose="020B0600070205080204" pitchFamily="50" charset="-128"/>
            </a:rPr>
            <a:t>　今後の見込みとして、人口減少による税収減や、地方交付税の縮減、大規模事業に伴う地方債発行、これに伴う公債費の増加、各特別会計及び事業会計の収支不足を補う財政補填の増額が予想されるため、一層の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E9EA6DD6-62DB-44CA-A0A7-31B59CE51D6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A49646F-ADA8-4371-9990-0B60C1FBDDB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FB0AC4A-FC41-4351-8099-1718D35EA41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8BCB548E-5C1C-489D-AB9A-1941CC81875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333FE28B-53D1-4A91-9D4A-501DE32A897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27F03ADA-B028-4D2B-BAB5-224F22B4304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6B802055-2AF6-4C41-A959-A58110A714F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DEFA95D0-D2F6-49BF-863E-7FDC21E5A53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123D8225-641A-4D5C-8F46-A22C85B9E2E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AE5E63BA-4435-494B-9FCA-A372989CC694}"/>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412F4ADC-7139-4D44-9CA3-45FED7A6275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0EB1A44-4DE3-4A24-A7E9-00777B1960F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2FEAA056-7416-47B0-8BBB-48D251A4D19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91ED89EC-82C8-446D-A6DA-A4DD1759A63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E24775DE-4CD8-4495-88A9-508CD4107648}"/>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21D1B1C1-FB96-49EE-9F3F-41EC37A509E6}"/>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14BBF7AD-D21A-42B1-9F51-F5C2010A4D13}"/>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3AD5D7B0-598A-4BEC-8C82-7BCA4706D944}"/>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129BF214-B6BD-4543-878A-53185326B9A1}"/>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66</xdr:row>
      <xdr:rowOff>19812</xdr:rowOff>
    </xdr:to>
    <xdr:cxnSp macro="">
      <xdr:nvCxnSpPr>
        <xdr:cNvPr id="131" name="直線コネクタ 130">
          <a:extLst>
            <a:ext uri="{FF2B5EF4-FFF2-40B4-BE49-F238E27FC236}">
              <a16:creationId xmlns:a16="http://schemas.microsoft.com/office/drawing/2014/main" id="{34FDCA5A-261D-48E4-B6AD-10BF149E6504}"/>
            </a:ext>
          </a:extLst>
        </xdr:cNvPr>
        <xdr:cNvCxnSpPr/>
      </xdr:nvCxnSpPr>
      <xdr:spPr>
        <a:xfrm>
          <a:off x="4114800" y="1111834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4D06412F-206D-4D4A-975B-83695C7073C9}"/>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E86E6B93-1722-45D2-9CFB-6F3DFFFD81E8}"/>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66</xdr:row>
      <xdr:rowOff>39116</xdr:rowOff>
    </xdr:to>
    <xdr:cxnSp macro="">
      <xdr:nvCxnSpPr>
        <xdr:cNvPr id="134" name="直線コネクタ 133">
          <a:extLst>
            <a:ext uri="{FF2B5EF4-FFF2-40B4-BE49-F238E27FC236}">
              <a16:creationId xmlns:a16="http://schemas.microsoft.com/office/drawing/2014/main" id="{75CD773F-005C-4B96-9557-CF4627C5CFEF}"/>
            </a:ext>
          </a:extLst>
        </xdr:cNvPr>
        <xdr:cNvCxnSpPr/>
      </xdr:nvCxnSpPr>
      <xdr:spPr>
        <a:xfrm flipV="1">
          <a:off x="3225800" y="1111834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63407954-E70A-405D-86B8-0B71D7C01403}"/>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3BB4B353-A806-469F-A739-6CE065EF1F3E}"/>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66</xdr:row>
      <xdr:rowOff>39116</xdr:rowOff>
    </xdr:to>
    <xdr:cxnSp macro="">
      <xdr:nvCxnSpPr>
        <xdr:cNvPr id="137" name="直線コネクタ 136">
          <a:extLst>
            <a:ext uri="{FF2B5EF4-FFF2-40B4-BE49-F238E27FC236}">
              <a16:creationId xmlns:a16="http://schemas.microsoft.com/office/drawing/2014/main" id="{9F2A7E99-42A6-4971-9C1F-FA92886EA207}"/>
            </a:ext>
          </a:extLst>
        </xdr:cNvPr>
        <xdr:cNvCxnSpPr/>
      </xdr:nvCxnSpPr>
      <xdr:spPr>
        <a:xfrm>
          <a:off x="2336800" y="112582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71B16DB9-76B7-4F21-A9D1-9F1C5A1CB49E}"/>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C7528D64-85E7-4718-89F5-774E17060B32}"/>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20809922-DB11-4823-8AB3-F9F11DF5F320}"/>
            </a:ext>
          </a:extLst>
        </xdr:cNvPr>
        <xdr:cNvCxnSpPr/>
      </xdr:nvCxnSpPr>
      <xdr:spPr>
        <a:xfrm>
          <a:off x="1447800" y="1117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129AFC4B-1106-47CE-9345-72292E0A1A6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F23161F3-5131-463A-BEEE-A425775D4AF2}"/>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9B297B9E-BC39-4880-9542-37F2C07876B5}"/>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DD40EF7E-4895-4C1D-87F2-20C6B01786B6}"/>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6B0251E-6054-4060-AABF-5850E9E07CD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AAB67FB-0A06-4674-A535-AE91813492D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8ECD029-86DF-4C1C-A5E1-E1E052D24E5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F9EE672-51AB-425E-A043-2D9BFE97E2C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FF8B96F-4CC3-4A2F-9A4F-E9143B84108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140462</xdr:rowOff>
    </xdr:from>
    <xdr:to>
      <xdr:col>23</xdr:col>
      <xdr:colOff>184150</xdr:colOff>
      <xdr:row>66</xdr:row>
      <xdr:rowOff>70612</xdr:rowOff>
    </xdr:to>
    <xdr:sp macro="" textlink="">
      <xdr:nvSpPr>
        <xdr:cNvPr id="150" name="楕円 149">
          <a:extLst>
            <a:ext uri="{FF2B5EF4-FFF2-40B4-BE49-F238E27FC236}">
              <a16:creationId xmlns:a16="http://schemas.microsoft.com/office/drawing/2014/main" id="{D3201D9F-B58D-46D0-939F-51BDCF1DA5EE}"/>
            </a:ext>
          </a:extLst>
        </xdr:cNvPr>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36339</xdr:rowOff>
    </xdr:from>
    <xdr:ext cx="762000" cy="259045"/>
    <xdr:sp macro="" textlink="">
      <xdr:nvSpPr>
        <xdr:cNvPr id="151" name="財政構造の弾力性該当値テキスト">
          <a:extLst>
            <a:ext uri="{FF2B5EF4-FFF2-40B4-BE49-F238E27FC236}">
              <a16:creationId xmlns:a16="http://schemas.microsoft.com/office/drawing/2014/main" id="{6C8FB471-2643-4116-988A-99BA2971BF62}"/>
            </a:ext>
          </a:extLst>
        </xdr:cNvPr>
        <xdr:cNvSpPr txBox="1"/>
      </xdr:nvSpPr>
      <xdr:spPr>
        <a:xfrm>
          <a:off x="5041900" y="1118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2" name="楕円 151">
          <a:extLst>
            <a:ext uri="{FF2B5EF4-FFF2-40B4-BE49-F238E27FC236}">
              <a16:creationId xmlns:a16="http://schemas.microsoft.com/office/drawing/2014/main" id="{61032956-823C-4994-9433-670D55367057}"/>
            </a:ext>
          </a:extLst>
        </xdr:cNvPr>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3" name="テキスト ボックス 152">
          <a:extLst>
            <a:ext uri="{FF2B5EF4-FFF2-40B4-BE49-F238E27FC236}">
              <a16:creationId xmlns:a16="http://schemas.microsoft.com/office/drawing/2014/main" id="{D6D9C170-9F92-4EBA-904F-E2780008BFCE}"/>
            </a:ext>
          </a:extLst>
        </xdr:cNvPr>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4" name="楕円 153">
          <a:extLst>
            <a:ext uri="{FF2B5EF4-FFF2-40B4-BE49-F238E27FC236}">
              <a16:creationId xmlns:a16="http://schemas.microsoft.com/office/drawing/2014/main" id="{66B25A89-C028-45AE-B6A3-80916A5C3AB5}"/>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5" name="テキスト ボックス 154">
          <a:extLst>
            <a:ext uri="{FF2B5EF4-FFF2-40B4-BE49-F238E27FC236}">
              <a16:creationId xmlns:a16="http://schemas.microsoft.com/office/drawing/2014/main" id="{66ADB1C4-C46F-489A-87F3-17AFA4B4B92F}"/>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a:extLst>
            <a:ext uri="{FF2B5EF4-FFF2-40B4-BE49-F238E27FC236}">
              <a16:creationId xmlns:a16="http://schemas.microsoft.com/office/drawing/2014/main" id="{9B100FFB-00B9-4D81-919B-1D2B537E952A}"/>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a:extLst>
            <a:ext uri="{FF2B5EF4-FFF2-40B4-BE49-F238E27FC236}">
              <a16:creationId xmlns:a16="http://schemas.microsoft.com/office/drawing/2014/main" id="{A94BA0FD-9C49-4F23-AF12-D26071477F89}"/>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8" name="楕円 157">
          <a:extLst>
            <a:ext uri="{FF2B5EF4-FFF2-40B4-BE49-F238E27FC236}">
              <a16:creationId xmlns:a16="http://schemas.microsoft.com/office/drawing/2014/main" id="{6B381458-8A20-4AB8-8226-6BEEAAEBB922}"/>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9" name="テキスト ボックス 158">
          <a:extLst>
            <a:ext uri="{FF2B5EF4-FFF2-40B4-BE49-F238E27FC236}">
              <a16:creationId xmlns:a16="http://schemas.microsoft.com/office/drawing/2014/main" id="{881F9D8E-380E-4CDB-AB79-6B3947B34F4A}"/>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A9D5A071-F4DB-441E-A93E-6F9E89D6816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689F0B6E-9F6A-4FA9-BCD6-DB4CC3899A5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D40BF2D3-2587-403A-A36F-947DA92AC34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6BD83F2-13A1-4B46-A6F0-5EE769BE2FB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0778720-1C6E-4E2F-854E-8BE51FEBDD8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79ADC6A0-6549-444E-8498-1E9EBA2055D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99D3E07-272F-4C16-8F23-5651F95B4D3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225D6A7-C79D-41B7-A0DF-DE6716F8EF4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DAC918CB-8C57-4654-8FC0-177A9C1DD23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BC4B26FE-2049-45F3-AE4B-5146F82FCF8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BDD6176F-6579-4205-A478-155AA4690F5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46119848-226A-420F-8906-CB7AC68888D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290E5F3-B584-4F2F-82AC-1380A6F1F3E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類似団体よりも上回ることとなった。</a:t>
          </a:r>
        </a:p>
        <a:p>
          <a:r>
            <a:rPr kumimoji="1" lang="ja-JP" altLang="en-US" sz="1300">
              <a:latin typeface="ＭＳ Ｐゴシック" panose="020B0600070205080204" pitchFamily="50" charset="-128"/>
              <a:ea typeface="ＭＳ Ｐゴシック" panose="020B0600070205080204" pitchFamily="50" charset="-128"/>
            </a:rPr>
            <a:t>　業務の効率化を図るためのクラウド化や国の法改正に伴う新たなシステム整備、既存システムの改良や各種計画策定を委託しており、それらによる物件費の増加が原因であると予想される。</a:t>
          </a:r>
        </a:p>
        <a:p>
          <a:r>
            <a:rPr kumimoji="1" lang="ja-JP" altLang="en-US" sz="1300">
              <a:latin typeface="ＭＳ Ｐゴシック" panose="020B0600070205080204" pitchFamily="50" charset="-128"/>
              <a:ea typeface="ＭＳ Ｐゴシック" panose="020B0600070205080204" pitchFamily="50" charset="-128"/>
            </a:rPr>
            <a:t>　今後は、物件費の増加を抑えるためにも、安易なシステム化を抑制し、委託契約の業務分担を見直しすることにより、物件費の削減に努める。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9FE0AD81-4A2A-4715-83E4-269AE280233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522D05FE-6AAA-4B29-B0DD-B3517B6FA45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4CCCD332-891D-46D4-A78C-F151F1887C2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E99185FA-1C9B-4E05-8198-953BF6F4EBC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2D98A700-3087-4527-A288-17A6544AB8A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450B576-00CC-4B5B-8EDB-5D88871595D6}"/>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89471AA7-E959-4892-A616-5554FA536F4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89FD78D0-41C3-4586-BB57-9CBC295683C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F374A1B8-B13A-46A4-87B7-605ED37FE2C6}"/>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6791B663-1BD1-42AD-8694-677FBF0C6399}"/>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4DEA7AA5-6ECD-4B92-AAF5-144FDDAF863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A8CC098-1A8B-4B0B-B0AE-07AC006768A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40495EE0-DF22-4F3C-ABE1-7163374B6F3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61566B3E-8D01-4CFC-A9AF-BE9EC23A064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AA253349-7047-4AD7-9C8C-3B3199D8EBC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2AD93249-D99C-41E5-947A-98E4043AE8E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BD5FC24E-60A8-4B98-BD8C-25E7B393F4FC}"/>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238F4488-1236-40E7-973B-E05705AE22A5}"/>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922E4594-9E90-4D9E-9FC2-C211AF46A7B6}"/>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FBB924DF-785F-416F-9843-88128043C11F}"/>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12911F77-C35B-4721-A543-C6E6974AC7B9}"/>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29248</xdr:rowOff>
    </xdr:from>
    <xdr:to>
      <xdr:col>23</xdr:col>
      <xdr:colOff>133350</xdr:colOff>
      <xdr:row>82</xdr:row>
      <xdr:rowOff>30367</xdr:rowOff>
    </xdr:to>
    <xdr:cxnSp macro="">
      <xdr:nvCxnSpPr>
        <xdr:cNvPr id="194" name="直線コネクタ 193">
          <a:extLst>
            <a:ext uri="{FF2B5EF4-FFF2-40B4-BE49-F238E27FC236}">
              <a16:creationId xmlns:a16="http://schemas.microsoft.com/office/drawing/2014/main" id="{3E59B97E-3D61-4D34-9FF4-625CF3232E16}"/>
            </a:ext>
          </a:extLst>
        </xdr:cNvPr>
        <xdr:cNvCxnSpPr/>
      </xdr:nvCxnSpPr>
      <xdr:spPr>
        <a:xfrm flipV="1">
          <a:off x="4114800" y="14088148"/>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8B531D75-1C8A-41E9-A923-876411DDBA5B}"/>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33A86BAC-0BDE-4689-ACB2-BCA3D2DE1C64}"/>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16089</xdr:rowOff>
    </xdr:from>
    <xdr:to>
      <xdr:col>19</xdr:col>
      <xdr:colOff>133350</xdr:colOff>
      <xdr:row>82</xdr:row>
      <xdr:rowOff>30367</xdr:rowOff>
    </xdr:to>
    <xdr:cxnSp macro="">
      <xdr:nvCxnSpPr>
        <xdr:cNvPr id="197" name="直線コネクタ 196">
          <a:extLst>
            <a:ext uri="{FF2B5EF4-FFF2-40B4-BE49-F238E27FC236}">
              <a16:creationId xmlns:a16="http://schemas.microsoft.com/office/drawing/2014/main" id="{EDB61F54-CFB1-4992-A858-363C3E5F61DC}"/>
            </a:ext>
          </a:extLst>
        </xdr:cNvPr>
        <xdr:cNvCxnSpPr/>
      </xdr:nvCxnSpPr>
      <xdr:spPr>
        <a:xfrm>
          <a:off x="3225800" y="14074989"/>
          <a:ext cx="889000" cy="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2EC43300-A849-4576-A580-9674D31C39F2}"/>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DA1225FA-1C12-439A-9045-1DDB5DBC349A}"/>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128623</xdr:rowOff>
    </xdr:from>
    <xdr:to>
      <xdr:col>15</xdr:col>
      <xdr:colOff>82550</xdr:colOff>
      <xdr:row>82</xdr:row>
      <xdr:rowOff>16089</xdr:rowOff>
    </xdr:to>
    <xdr:cxnSp macro="">
      <xdr:nvCxnSpPr>
        <xdr:cNvPr id="200" name="直線コネクタ 199">
          <a:extLst>
            <a:ext uri="{FF2B5EF4-FFF2-40B4-BE49-F238E27FC236}">
              <a16:creationId xmlns:a16="http://schemas.microsoft.com/office/drawing/2014/main" id="{A7847F2E-0C96-4BF1-A6D5-2E881175E221}"/>
            </a:ext>
          </a:extLst>
        </xdr:cNvPr>
        <xdr:cNvCxnSpPr/>
      </xdr:nvCxnSpPr>
      <xdr:spPr>
        <a:xfrm>
          <a:off x="2336800" y="14016073"/>
          <a:ext cx="889000" cy="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B4CF19B-8675-4FB8-A35C-EF2ECB5F9987}"/>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90C1C411-D914-42C3-8B38-717ECC2F7141}"/>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101354</xdr:rowOff>
    </xdr:from>
    <xdr:to>
      <xdr:col>11</xdr:col>
      <xdr:colOff>31750</xdr:colOff>
      <xdr:row>81</xdr:row>
      <xdr:rowOff>128623</xdr:rowOff>
    </xdr:to>
    <xdr:cxnSp macro="">
      <xdr:nvCxnSpPr>
        <xdr:cNvPr id="203" name="直線コネクタ 202">
          <a:extLst>
            <a:ext uri="{FF2B5EF4-FFF2-40B4-BE49-F238E27FC236}">
              <a16:creationId xmlns:a16="http://schemas.microsoft.com/office/drawing/2014/main" id="{DCBCDC83-5EB0-4FCC-BC21-17524BFD349C}"/>
            </a:ext>
          </a:extLst>
        </xdr:cNvPr>
        <xdr:cNvCxnSpPr/>
      </xdr:nvCxnSpPr>
      <xdr:spPr>
        <a:xfrm>
          <a:off x="1447800" y="13988804"/>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D596C5E1-C903-45BC-AC53-B5BE6FAFF705}"/>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948B165D-846D-44AD-B3BB-3349BAC0F809}"/>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31651A94-0AE6-4EE2-9944-04E43763146D}"/>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78F961C-909D-47D0-AFCC-FFD22EEC3D61}"/>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CD7D771-4265-47E8-B6D9-A251CC8ACF0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29CA5DE-3FEB-4FDA-B41A-CCE2A41CACA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5573B6C-C941-444C-BBC1-185270A622E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0E63EA2-A2BE-4AFD-9490-CB76BA0D1F3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530702F-2082-4ABF-9418-3AF624E4974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149898</xdr:rowOff>
    </xdr:from>
    <xdr:to>
      <xdr:col>23</xdr:col>
      <xdr:colOff>184150</xdr:colOff>
      <xdr:row>82</xdr:row>
      <xdr:rowOff>80048</xdr:rowOff>
    </xdr:to>
    <xdr:sp macro="" textlink="">
      <xdr:nvSpPr>
        <xdr:cNvPr id="213" name="楕円 212">
          <a:extLst>
            <a:ext uri="{FF2B5EF4-FFF2-40B4-BE49-F238E27FC236}">
              <a16:creationId xmlns:a16="http://schemas.microsoft.com/office/drawing/2014/main" id="{B2F85D8E-FB17-4B11-8ED3-2F8D2D1FD228}"/>
            </a:ext>
          </a:extLst>
        </xdr:cNvPr>
        <xdr:cNvSpPr/>
      </xdr:nvSpPr>
      <xdr:spPr>
        <a:xfrm>
          <a:off x="4902200" y="140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121975</xdr:rowOff>
    </xdr:from>
    <xdr:ext cx="762000" cy="259045"/>
    <xdr:sp macro="" textlink="">
      <xdr:nvSpPr>
        <xdr:cNvPr id="214" name="人件費・物件費等の状況該当値テキスト">
          <a:extLst>
            <a:ext uri="{FF2B5EF4-FFF2-40B4-BE49-F238E27FC236}">
              <a16:creationId xmlns:a16="http://schemas.microsoft.com/office/drawing/2014/main" id="{FC2D83F9-78B4-4217-B2CF-55E7D0F827AD}"/>
            </a:ext>
          </a:extLst>
        </xdr:cNvPr>
        <xdr:cNvSpPr txBox="1"/>
      </xdr:nvSpPr>
      <xdr:spPr>
        <a:xfrm>
          <a:off x="5041900" y="1400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151017</xdr:rowOff>
    </xdr:from>
    <xdr:to>
      <xdr:col>19</xdr:col>
      <xdr:colOff>184150</xdr:colOff>
      <xdr:row>82</xdr:row>
      <xdr:rowOff>81167</xdr:rowOff>
    </xdr:to>
    <xdr:sp macro="" textlink="">
      <xdr:nvSpPr>
        <xdr:cNvPr id="215" name="楕円 214">
          <a:extLst>
            <a:ext uri="{FF2B5EF4-FFF2-40B4-BE49-F238E27FC236}">
              <a16:creationId xmlns:a16="http://schemas.microsoft.com/office/drawing/2014/main" id="{77E82CA5-7B30-4872-8B2D-A1043C38AC8F}"/>
            </a:ext>
          </a:extLst>
        </xdr:cNvPr>
        <xdr:cNvSpPr/>
      </xdr:nvSpPr>
      <xdr:spPr>
        <a:xfrm>
          <a:off x="4064000" y="140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65944</xdr:rowOff>
    </xdr:from>
    <xdr:ext cx="736600" cy="259045"/>
    <xdr:sp macro="" textlink="">
      <xdr:nvSpPr>
        <xdr:cNvPr id="216" name="テキスト ボックス 215">
          <a:extLst>
            <a:ext uri="{FF2B5EF4-FFF2-40B4-BE49-F238E27FC236}">
              <a16:creationId xmlns:a16="http://schemas.microsoft.com/office/drawing/2014/main" id="{21B5A0AE-6A42-4019-9571-25109C2ED96C}"/>
            </a:ext>
          </a:extLst>
        </xdr:cNvPr>
        <xdr:cNvSpPr txBox="1"/>
      </xdr:nvSpPr>
      <xdr:spPr>
        <a:xfrm>
          <a:off x="3733800" y="14124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136739</xdr:rowOff>
    </xdr:from>
    <xdr:to>
      <xdr:col>15</xdr:col>
      <xdr:colOff>133350</xdr:colOff>
      <xdr:row>82</xdr:row>
      <xdr:rowOff>66889</xdr:rowOff>
    </xdr:to>
    <xdr:sp macro="" textlink="">
      <xdr:nvSpPr>
        <xdr:cNvPr id="217" name="楕円 216">
          <a:extLst>
            <a:ext uri="{FF2B5EF4-FFF2-40B4-BE49-F238E27FC236}">
              <a16:creationId xmlns:a16="http://schemas.microsoft.com/office/drawing/2014/main" id="{4DE8C7A5-7C27-4C75-B5ED-4C156A8C445E}"/>
            </a:ext>
          </a:extLst>
        </xdr:cNvPr>
        <xdr:cNvSpPr/>
      </xdr:nvSpPr>
      <xdr:spPr>
        <a:xfrm>
          <a:off x="3175000" y="140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51666</xdr:rowOff>
    </xdr:from>
    <xdr:ext cx="762000" cy="259045"/>
    <xdr:sp macro="" textlink="">
      <xdr:nvSpPr>
        <xdr:cNvPr id="218" name="テキスト ボックス 217">
          <a:extLst>
            <a:ext uri="{FF2B5EF4-FFF2-40B4-BE49-F238E27FC236}">
              <a16:creationId xmlns:a16="http://schemas.microsoft.com/office/drawing/2014/main" id="{52C83D79-50DF-4C9B-A5FF-867A2ACCC44D}"/>
            </a:ext>
          </a:extLst>
        </xdr:cNvPr>
        <xdr:cNvSpPr txBox="1"/>
      </xdr:nvSpPr>
      <xdr:spPr>
        <a:xfrm>
          <a:off x="2844800" y="1411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77823</xdr:rowOff>
    </xdr:from>
    <xdr:to>
      <xdr:col>11</xdr:col>
      <xdr:colOff>82550</xdr:colOff>
      <xdr:row>82</xdr:row>
      <xdr:rowOff>7973</xdr:rowOff>
    </xdr:to>
    <xdr:sp macro="" textlink="">
      <xdr:nvSpPr>
        <xdr:cNvPr id="219" name="楕円 218">
          <a:extLst>
            <a:ext uri="{FF2B5EF4-FFF2-40B4-BE49-F238E27FC236}">
              <a16:creationId xmlns:a16="http://schemas.microsoft.com/office/drawing/2014/main" id="{E4B2C8F7-717A-44F6-9663-F143DDB516C4}"/>
            </a:ext>
          </a:extLst>
        </xdr:cNvPr>
        <xdr:cNvSpPr/>
      </xdr:nvSpPr>
      <xdr:spPr>
        <a:xfrm>
          <a:off x="2286000" y="139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164200</xdr:rowOff>
    </xdr:from>
    <xdr:ext cx="762000" cy="259045"/>
    <xdr:sp macro="" textlink="">
      <xdr:nvSpPr>
        <xdr:cNvPr id="220" name="テキスト ボックス 219">
          <a:extLst>
            <a:ext uri="{FF2B5EF4-FFF2-40B4-BE49-F238E27FC236}">
              <a16:creationId xmlns:a16="http://schemas.microsoft.com/office/drawing/2014/main" id="{B78ED4F7-EBA2-49E5-ACA1-0CDF51EDF3F7}"/>
            </a:ext>
          </a:extLst>
        </xdr:cNvPr>
        <xdr:cNvSpPr txBox="1"/>
      </xdr:nvSpPr>
      <xdr:spPr>
        <a:xfrm>
          <a:off x="1955800" y="140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50554</xdr:rowOff>
    </xdr:from>
    <xdr:to>
      <xdr:col>7</xdr:col>
      <xdr:colOff>31750</xdr:colOff>
      <xdr:row>81</xdr:row>
      <xdr:rowOff>152154</xdr:rowOff>
    </xdr:to>
    <xdr:sp macro="" textlink="">
      <xdr:nvSpPr>
        <xdr:cNvPr id="221" name="楕円 220">
          <a:extLst>
            <a:ext uri="{FF2B5EF4-FFF2-40B4-BE49-F238E27FC236}">
              <a16:creationId xmlns:a16="http://schemas.microsoft.com/office/drawing/2014/main" id="{F9E3CEF4-7010-490C-A749-E05027448024}"/>
            </a:ext>
          </a:extLst>
        </xdr:cNvPr>
        <xdr:cNvSpPr/>
      </xdr:nvSpPr>
      <xdr:spPr>
        <a:xfrm>
          <a:off x="1397000" y="13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136931</xdr:rowOff>
    </xdr:from>
    <xdr:ext cx="762000" cy="259045"/>
    <xdr:sp macro="" textlink="">
      <xdr:nvSpPr>
        <xdr:cNvPr id="222" name="テキスト ボックス 221">
          <a:extLst>
            <a:ext uri="{FF2B5EF4-FFF2-40B4-BE49-F238E27FC236}">
              <a16:creationId xmlns:a16="http://schemas.microsoft.com/office/drawing/2014/main" id="{5FC05F5B-B62B-472D-B48B-40CB3CB75DE4}"/>
            </a:ext>
          </a:extLst>
        </xdr:cNvPr>
        <xdr:cNvSpPr txBox="1"/>
      </xdr:nvSpPr>
      <xdr:spPr>
        <a:xfrm>
          <a:off x="1066800" y="14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FBFD6AE-7C3A-4BE6-8A0A-3801373B805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9DE4344B-482A-4499-B361-7FC9A8C030C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C4EF9AC7-4242-4EB5-AE9A-2C5792BBB7D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B1E2310C-4BC3-44AE-A0CB-34F33F855BF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21C0B577-E10D-4BCB-AB14-83ACBC3EBC4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45476C91-1DF2-4202-A285-5D9DE57C35C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C694A7F0-B50D-48EE-A87C-99CC82D51B6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DD29820E-ADCD-4663-8885-43CC8525C84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2A676A90-2EE0-4A76-A481-5B602031A51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FB71F7E6-35CF-4079-8335-D0E6F32ADCE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8A35255B-CB4D-4240-994E-5A8432709AC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BF41CF42-7458-4C02-8CA8-B783A57B75F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2CB06851-43FC-44D9-8870-A5BE98F3948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類似団体と比較して近接した数値となっている。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人事院勧告を尊重した適正な給与水準及び給与制度の維持管理に努めると共に、勤務評定導入についての検討や各種手当の見直しに努め、なお一層の適正化を図る。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29FDEA75-F4CB-42F7-970E-65DE99608C3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C6EF5D8C-0152-4ECF-829F-286057A4433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4A22A95F-D66C-41A1-B30E-A1B241752A2B}"/>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4FF1AA7A-EAF8-4EC7-AC9A-BCE260E65AC9}"/>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3E37193-506C-4C57-92C9-22988ED5E047}"/>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3CDD60F7-4C39-4A7B-84BF-D8322FA8BE2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866FBEE7-0F0A-49FC-BCC0-66392C62C54B}"/>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DAC7867B-51CC-4EC6-829F-D28FE9DFC98D}"/>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F7493AEE-BC59-4021-B16E-52D423E69CE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E750B83C-EE19-44CB-A66F-937D546D2AD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67379270-0C50-4340-84C3-0EBF6045B9E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7314286F-634E-4058-9FD0-EFE6EBA13E5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85CFBBBC-C45F-4417-8E73-43AC4EB6494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E6ECE3DB-D77C-449D-BB2E-1E143F13EB4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1F07448E-1D44-40A9-8360-8D69B355A43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FC06534E-99EC-4E6A-8656-0AA7AC570F7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28E94869-108B-49AC-B58F-4F1F52C52EE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71796016-1B49-456D-B15C-335C8CAE0381}"/>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1F2FFC4B-BAC6-4CBE-A81F-C0289476CAA6}"/>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551C705B-298D-478D-B5C2-DB3F7E52BD97}"/>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AA056DE9-19D7-4740-A93F-6D25D88A3666}"/>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A8E1F109-D5F5-403C-A3C7-6FAD51F72FF4}"/>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66221</xdr:rowOff>
    </xdr:to>
    <xdr:cxnSp macro="">
      <xdr:nvCxnSpPr>
        <xdr:cNvPr id="258" name="直線コネクタ 257">
          <a:extLst>
            <a:ext uri="{FF2B5EF4-FFF2-40B4-BE49-F238E27FC236}">
              <a16:creationId xmlns:a16="http://schemas.microsoft.com/office/drawing/2014/main" id="{6378F082-1022-41BB-BC72-85B058F3CB74}"/>
            </a:ext>
          </a:extLst>
        </xdr:cNvPr>
        <xdr:cNvCxnSpPr/>
      </xdr:nvCxnSpPr>
      <xdr:spPr>
        <a:xfrm flipV="1">
          <a:off x="16179800" y="145360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7249568F-B51D-422B-BE64-8A5C88D62AF3}"/>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AD2F9D76-0315-495C-A2B7-8F48940CE965}"/>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66221</xdr:rowOff>
    </xdr:to>
    <xdr:cxnSp macro="">
      <xdr:nvCxnSpPr>
        <xdr:cNvPr id="261" name="直線コネクタ 260">
          <a:extLst>
            <a:ext uri="{FF2B5EF4-FFF2-40B4-BE49-F238E27FC236}">
              <a16:creationId xmlns:a16="http://schemas.microsoft.com/office/drawing/2014/main" id="{C9E294F2-B09E-4111-80FE-CFED6C6CC81B}"/>
            </a:ext>
          </a:extLst>
        </xdr:cNvPr>
        <xdr:cNvCxnSpPr/>
      </xdr:nvCxnSpPr>
      <xdr:spPr>
        <a:xfrm>
          <a:off x="15290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D854B717-C42D-4D2D-9810-3BE45D04A957}"/>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C3AFFF3F-A04B-4287-846B-E377FFF2AAF8}"/>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86</xdr:row>
      <xdr:rowOff>136071</xdr:rowOff>
    </xdr:to>
    <xdr:cxnSp macro="">
      <xdr:nvCxnSpPr>
        <xdr:cNvPr id="264" name="直線コネクタ 263">
          <a:extLst>
            <a:ext uri="{FF2B5EF4-FFF2-40B4-BE49-F238E27FC236}">
              <a16:creationId xmlns:a16="http://schemas.microsoft.com/office/drawing/2014/main" id="{45484515-4ED6-4751-B05D-92D4673409C1}"/>
            </a:ext>
          </a:extLst>
        </xdr:cNvPr>
        <xdr:cNvCxnSpPr/>
      </xdr:nvCxnSpPr>
      <xdr:spPr>
        <a:xfrm flipV="1">
          <a:off x="14401800" y="145705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4FCCE1E8-459B-4107-A03E-78301047629B}"/>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D2FE35BD-EFE4-4366-B447-DEAD21B94A92}"/>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56545</xdr:rowOff>
    </xdr:to>
    <xdr:cxnSp macro="">
      <xdr:nvCxnSpPr>
        <xdr:cNvPr id="267" name="直線コネクタ 266">
          <a:extLst>
            <a:ext uri="{FF2B5EF4-FFF2-40B4-BE49-F238E27FC236}">
              <a16:creationId xmlns:a16="http://schemas.microsoft.com/office/drawing/2014/main" id="{10EBCEF9-DAB3-481C-A192-D829DAC2AC52}"/>
            </a:ext>
          </a:extLst>
        </xdr:cNvPr>
        <xdr:cNvCxnSpPr/>
      </xdr:nvCxnSpPr>
      <xdr:spPr>
        <a:xfrm flipV="1">
          <a:off x="13512800" y="1488077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C29ABDDC-AFD8-4835-A3E4-E8FE3A0B7BE1}"/>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21B966E5-4AF0-4DA8-958B-AF7105EAADD4}"/>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B4A9604-C507-490E-9A4E-CD4410E18C6B}"/>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DBEDB654-DA56-4C08-BE19-730D34E293C5}"/>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7D92D7C-D275-4EF0-8977-7A3F8AE1E26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8872BED-3A40-47DC-8530-1AF3EFD2D6F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4DD88D2-00ED-4FEF-9E7B-78752D6DA6E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4870576-232F-42A8-A02E-9BB76DA325D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0FB093F-D3E9-4EF0-8183-F8C2A4AA2C1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7" name="楕円 276">
          <a:extLst>
            <a:ext uri="{FF2B5EF4-FFF2-40B4-BE49-F238E27FC236}">
              <a16:creationId xmlns:a16="http://schemas.microsoft.com/office/drawing/2014/main" id="{6BCA38DF-9CB3-4DFE-811D-2B198590EA79}"/>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8" name="給与水準   （国との比較）該当値テキスト">
          <a:extLst>
            <a:ext uri="{FF2B5EF4-FFF2-40B4-BE49-F238E27FC236}">
              <a16:creationId xmlns:a16="http://schemas.microsoft.com/office/drawing/2014/main" id="{E4ABA85A-B1BE-4259-AF88-0F52F2217835}"/>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9" name="楕円 278">
          <a:extLst>
            <a:ext uri="{FF2B5EF4-FFF2-40B4-BE49-F238E27FC236}">
              <a16:creationId xmlns:a16="http://schemas.microsoft.com/office/drawing/2014/main" id="{1A332D04-44B0-4DDD-9B6B-CA71E85A086C}"/>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0" name="テキスト ボックス 279">
          <a:extLst>
            <a:ext uri="{FF2B5EF4-FFF2-40B4-BE49-F238E27FC236}">
              <a16:creationId xmlns:a16="http://schemas.microsoft.com/office/drawing/2014/main" id="{94B75CF4-4055-49FC-820E-C590665611CA}"/>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a:extLst>
            <a:ext uri="{FF2B5EF4-FFF2-40B4-BE49-F238E27FC236}">
              <a16:creationId xmlns:a16="http://schemas.microsoft.com/office/drawing/2014/main" id="{F37B2D0F-B4D8-4132-B087-8F0B8FF8C2D8}"/>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2" name="テキスト ボックス 281">
          <a:extLst>
            <a:ext uri="{FF2B5EF4-FFF2-40B4-BE49-F238E27FC236}">
              <a16:creationId xmlns:a16="http://schemas.microsoft.com/office/drawing/2014/main" id="{23E28D71-DEBB-4D68-8C3C-D71BC1A9C9E1}"/>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3" name="楕円 282">
          <a:extLst>
            <a:ext uri="{FF2B5EF4-FFF2-40B4-BE49-F238E27FC236}">
              <a16:creationId xmlns:a16="http://schemas.microsoft.com/office/drawing/2014/main" id="{06D313EE-75F5-4C8C-BCCC-2E2249470736}"/>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4" name="テキスト ボックス 283">
          <a:extLst>
            <a:ext uri="{FF2B5EF4-FFF2-40B4-BE49-F238E27FC236}">
              <a16:creationId xmlns:a16="http://schemas.microsoft.com/office/drawing/2014/main" id="{B49AA8D7-5F5B-4FCF-A7DC-F539126B8B19}"/>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5" name="楕円 284">
          <a:extLst>
            <a:ext uri="{FF2B5EF4-FFF2-40B4-BE49-F238E27FC236}">
              <a16:creationId xmlns:a16="http://schemas.microsoft.com/office/drawing/2014/main" id="{E05A6936-DB78-495C-8FAB-C23E525D9291}"/>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6" name="テキスト ボックス 285">
          <a:extLst>
            <a:ext uri="{FF2B5EF4-FFF2-40B4-BE49-F238E27FC236}">
              <a16:creationId xmlns:a16="http://schemas.microsoft.com/office/drawing/2014/main" id="{A6FEBF8D-59D3-4E55-98BD-A5886B6688DD}"/>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8074888C-E5C4-4C34-AABE-E42767E8279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74631D5E-5C15-4D5F-82B8-CB8FD2DED7D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A348DBC5-DDD1-4556-9210-56E1D53961E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EDD90CC1-5FE5-4369-871C-736F8D221B1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11B91C29-B66B-45B0-AF8C-803902D32D2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DE524823-A19D-43DA-9507-2B3C78529D5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FE0FED9D-FDC3-4792-AA1F-E6278B596AE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B8B9C28C-C2DB-4240-B23E-7940C74F046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BF19A742-1BF1-4F0D-B9B8-3299B4FA83E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BBF3DA51-80E8-4F8A-B8C8-2B8FDE01AED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5D7AAC8-515F-408F-A062-8218C3DC65A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DDA1CBBD-E6A3-4164-8A9E-290FD19412F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380B783-1D4D-480A-AC57-7160EFB9A1F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類似団体と比較して、下回る数値となっている。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平成１７年度以降、退職者不補充や採用抑制を続けており、今後も退職者の補充を必要最小限度に留め、定員管理の適正化に努める。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524565EB-8745-4C6E-B1A5-27F82AEDBF5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D0A31B54-3B28-4EB4-B9C0-33077019666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35D9CA3D-134D-47BF-A1CC-7CC0F0743DD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173A5EB-CA5E-4810-A957-60F098EDD9B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EFB4FE16-9BAF-45D7-8D4A-94BB792060CC}"/>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87DCDE4B-7E2C-4EEC-9E9F-25D3F1C7F05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FEAF716D-0840-496C-976C-B72A2529A48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3E290A16-446D-4FD6-A611-12ABEC6E2C4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B0CAB419-1CD0-49CB-BD27-8A84FD62245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1602AA06-1F9B-4787-B2E6-D600B0ADD908}"/>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FE2015C4-2735-489A-B6B0-EFF8D54738D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83A93555-A78F-42CC-BAFF-E99F4D522D11}"/>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14A16DEF-FE52-4F24-B157-89903F62A61F}"/>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EC318847-E1F6-4A85-9810-02A425C38DD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7FC5E7CD-0C2F-4CC5-9077-C5D15DAA58B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F7B24C92-0913-46F6-94DF-96C691A07DA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3D7B3FF9-0146-4A10-8C94-737D4993A282}"/>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D89CA3C1-2CED-433B-8672-964EAB699B8A}"/>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35F00C67-955D-4D02-A653-EB80681643DD}"/>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D1151F1F-C1A2-45D1-9DF6-97F0704C0819}"/>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C0B74EB2-630F-4941-B9E9-6796B77FC8BF}"/>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36153</xdr:rowOff>
    </xdr:from>
    <xdr:to>
      <xdr:col>81</xdr:col>
      <xdr:colOff>44450</xdr:colOff>
      <xdr:row>64</xdr:row>
      <xdr:rowOff>46609</xdr:rowOff>
    </xdr:to>
    <xdr:cxnSp macro="">
      <xdr:nvCxnSpPr>
        <xdr:cNvPr id="321" name="直線コネクタ 320">
          <a:extLst>
            <a:ext uri="{FF2B5EF4-FFF2-40B4-BE49-F238E27FC236}">
              <a16:creationId xmlns:a16="http://schemas.microsoft.com/office/drawing/2014/main" id="{A4E7DEF8-F4C8-4398-9372-3836F5BDBE1D}"/>
            </a:ext>
          </a:extLst>
        </xdr:cNvPr>
        <xdr:cNvCxnSpPr/>
      </xdr:nvCxnSpPr>
      <xdr:spPr>
        <a:xfrm>
          <a:off x="16179800" y="11008953"/>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67106456-900F-4429-BD34-32AC8DB5D697}"/>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8BED3440-445C-45BA-9366-16226643646E}"/>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162560</xdr:rowOff>
    </xdr:from>
    <xdr:to>
      <xdr:col>77</xdr:col>
      <xdr:colOff>44450</xdr:colOff>
      <xdr:row>64</xdr:row>
      <xdr:rowOff>36153</xdr:rowOff>
    </xdr:to>
    <xdr:cxnSp macro="">
      <xdr:nvCxnSpPr>
        <xdr:cNvPr id="324" name="直線コネクタ 323">
          <a:extLst>
            <a:ext uri="{FF2B5EF4-FFF2-40B4-BE49-F238E27FC236}">
              <a16:creationId xmlns:a16="http://schemas.microsoft.com/office/drawing/2014/main" id="{D73FAB61-845F-4AFB-A929-E7318A679DAD}"/>
            </a:ext>
          </a:extLst>
        </xdr:cNvPr>
        <xdr:cNvCxnSpPr/>
      </xdr:nvCxnSpPr>
      <xdr:spPr>
        <a:xfrm>
          <a:off x="15290800" y="10963910"/>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E3ABBE7B-0745-4B8B-9BD5-24FF047629A3}"/>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EA6F6D67-7B55-42DF-A0E6-95E07A47FF0C}"/>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134408</xdr:rowOff>
    </xdr:from>
    <xdr:to>
      <xdr:col>72</xdr:col>
      <xdr:colOff>203200</xdr:colOff>
      <xdr:row>63</xdr:row>
      <xdr:rowOff>162560</xdr:rowOff>
    </xdr:to>
    <xdr:cxnSp macro="">
      <xdr:nvCxnSpPr>
        <xdr:cNvPr id="327" name="直線コネクタ 326">
          <a:extLst>
            <a:ext uri="{FF2B5EF4-FFF2-40B4-BE49-F238E27FC236}">
              <a16:creationId xmlns:a16="http://schemas.microsoft.com/office/drawing/2014/main" id="{0B856055-53AB-4D4A-9AB8-AD6AE3CEA4DD}"/>
            </a:ext>
          </a:extLst>
        </xdr:cNvPr>
        <xdr:cNvCxnSpPr/>
      </xdr:nvCxnSpPr>
      <xdr:spPr>
        <a:xfrm>
          <a:off x="14401800" y="109357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1141C7D7-B8CE-4C68-B23E-05F60562597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98D38864-8961-4651-B47F-C49B436234DC}"/>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70062</xdr:rowOff>
    </xdr:from>
    <xdr:to>
      <xdr:col>68</xdr:col>
      <xdr:colOff>152400</xdr:colOff>
      <xdr:row>63</xdr:row>
      <xdr:rowOff>134408</xdr:rowOff>
    </xdr:to>
    <xdr:cxnSp macro="">
      <xdr:nvCxnSpPr>
        <xdr:cNvPr id="330" name="直線コネクタ 329">
          <a:extLst>
            <a:ext uri="{FF2B5EF4-FFF2-40B4-BE49-F238E27FC236}">
              <a16:creationId xmlns:a16="http://schemas.microsoft.com/office/drawing/2014/main" id="{8BE43682-8946-4698-A5F9-A64BEE606D83}"/>
            </a:ext>
          </a:extLst>
        </xdr:cNvPr>
        <xdr:cNvCxnSpPr/>
      </xdr:nvCxnSpPr>
      <xdr:spPr>
        <a:xfrm>
          <a:off x="13512800" y="1087141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3975D5AC-5AA1-4735-A346-05BABEEFE193}"/>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4D6C69E7-ADC9-4C9A-B309-15D68D541C46}"/>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1D0BDA89-A4C2-47A1-A760-C970BE61F1C3}"/>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741F1257-D9C9-4BD0-A1DC-B842E4445C33}"/>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99E7F93-3C30-45C7-86CC-AE7BA9B7C0D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A524F57-8010-4DDE-ACB8-3741B24EEF9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F116269-98AB-4AE4-A26E-8CB9366CEC1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FCCEB6D-4BD8-4349-80EC-6C89DEF48F8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B41EC5A8-C6EB-40E7-82CE-8DE14AA5627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167259</xdr:rowOff>
    </xdr:from>
    <xdr:to>
      <xdr:col>81</xdr:col>
      <xdr:colOff>95250</xdr:colOff>
      <xdr:row>64</xdr:row>
      <xdr:rowOff>97409</xdr:rowOff>
    </xdr:to>
    <xdr:sp macro="" textlink="">
      <xdr:nvSpPr>
        <xdr:cNvPr id="340" name="楕円 339">
          <a:extLst>
            <a:ext uri="{FF2B5EF4-FFF2-40B4-BE49-F238E27FC236}">
              <a16:creationId xmlns:a16="http://schemas.microsoft.com/office/drawing/2014/main" id="{D0548CC1-BBCD-4A71-BCE3-037D0A08F98F}"/>
            </a:ext>
          </a:extLst>
        </xdr:cNvPr>
        <xdr:cNvSpPr/>
      </xdr:nvSpPr>
      <xdr:spPr>
        <a:xfrm>
          <a:off x="169672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139336</xdr:rowOff>
    </xdr:from>
    <xdr:ext cx="762000" cy="259045"/>
    <xdr:sp macro="" textlink="">
      <xdr:nvSpPr>
        <xdr:cNvPr id="341" name="定員管理の状況該当値テキスト">
          <a:extLst>
            <a:ext uri="{FF2B5EF4-FFF2-40B4-BE49-F238E27FC236}">
              <a16:creationId xmlns:a16="http://schemas.microsoft.com/office/drawing/2014/main" id="{BA50A340-0F58-497C-9FCE-239D8C4E0F95}"/>
            </a:ext>
          </a:extLst>
        </xdr:cNvPr>
        <xdr:cNvSpPr txBox="1"/>
      </xdr:nvSpPr>
      <xdr:spPr>
        <a:xfrm>
          <a:off x="17106900" y="1094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156803</xdr:rowOff>
    </xdr:from>
    <xdr:to>
      <xdr:col>77</xdr:col>
      <xdr:colOff>95250</xdr:colOff>
      <xdr:row>64</xdr:row>
      <xdr:rowOff>86953</xdr:rowOff>
    </xdr:to>
    <xdr:sp macro="" textlink="">
      <xdr:nvSpPr>
        <xdr:cNvPr id="342" name="楕円 341">
          <a:extLst>
            <a:ext uri="{FF2B5EF4-FFF2-40B4-BE49-F238E27FC236}">
              <a16:creationId xmlns:a16="http://schemas.microsoft.com/office/drawing/2014/main" id="{67DF718A-4406-4BED-9254-D26FA82BF5C4}"/>
            </a:ext>
          </a:extLst>
        </xdr:cNvPr>
        <xdr:cNvSpPr/>
      </xdr:nvSpPr>
      <xdr:spPr>
        <a:xfrm>
          <a:off x="16129000" y="109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71730</xdr:rowOff>
    </xdr:from>
    <xdr:ext cx="736600" cy="259045"/>
    <xdr:sp macro="" textlink="">
      <xdr:nvSpPr>
        <xdr:cNvPr id="343" name="テキスト ボックス 342">
          <a:extLst>
            <a:ext uri="{FF2B5EF4-FFF2-40B4-BE49-F238E27FC236}">
              <a16:creationId xmlns:a16="http://schemas.microsoft.com/office/drawing/2014/main" id="{F6DDDAE3-2938-4F14-857B-58A3A0E48ABB}"/>
            </a:ext>
          </a:extLst>
        </xdr:cNvPr>
        <xdr:cNvSpPr txBox="1"/>
      </xdr:nvSpPr>
      <xdr:spPr>
        <a:xfrm>
          <a:off x="15798800" y="110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111760</xdr:rowOff>
    </xdr:from>
    <xdr:to>
      <xdr:col>73</xdr:col>
      <xdr:colOff>44450</xdr:colOff>
      <xdr:row>64</xdr:row>
      <xdr:rowOff>41910</xdr:rowOff>
    </xdr:to>
    <xdr:sp macro="" textlink="">
      <xdr:nvSpPr>
        <xdr:cNvPr id="344" name="楕円 343">
          <a:extLst>
            <a:ext uri="{FF2B5EF4-FFF2-40B4-BE49-F238E27FC236}">
              <a16:creationId xmlns:a16="http://schemas.microsoft.com/office/drawing/2014/main" id="{69DF1CBC-7A2F-466C-8208-00E932E0A8A8}"/>
            </a:ext>
          </a:extLst>
        </xdr:cNvPr>
        <xdr:cNvSpPr/>
      </xdr:nvSpPr>
      <xdr:spPr>
        <a:xfrm>
          <a:off x="15240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26687</xdr:rowOff>
    </xdr:from>
    <xdr:ext cx="762000" cy="259045"/>
    <xdr:sp macro="" textlink="">
      <xdr:nvSpPr>
        <xdr:cNvPr id="345" name="テキスト ボックス 344">
          <a:extLst>
            <a:ext uri="{FF2B5EF4-FFF2-40B4-BE49-F238E27FC236}">
              <a16:creationId xmlns:a16="http://schemas.microsoft.com/office/drawing/2014/main" id="{E4087488-73E5-4748-AB01-72643EB638A9}"/>
            </a:ext>
          </a:extLst>
        </xdr:cNvPr>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83608</xdr:rowOff>
    </xdr:from>
    <xdr:to>
      <xdr:col>68</xdr:col>
      <xdr:colOff>203200</xdr:colOff>
      <xdr:row>64</xdr:row>
      <xdr:rowOff>13758</xdr:rowOff>
    </xdr:to>
    <xdr:sp macro="" textlink="">
      <xdr:nvSpPr>
        <xdr:cNvPr id="346" name="楕円 345">
          <a:extLst>
            <a:ext uri="{FF2B5EF4-FFF2-40B4-BE49-F238E27FC236}">
              <a16:creationId xmlns:a16="http://schemas.microsoft.com/office/drawing/2014/main" id="{C32EB4C3-7904-4B3B-9139-A7C616B17E54}"/>
            </a:ext>
          </a:extLst>
        </xdr:cNvPr>
        <xdr:cNvSpPr/>
      </xdr:nvSpPr>
      <xdr:spPr>
        <a:xfrm>
          <a:off x="14351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169985</xdr:rowOff>
    </xdr:from>
    <xdr:ext cx="762000" cy="259045"/>
    <xdr:sp macro="" textlink="">
      <xdr:nvSpPr>
        <xdr:cNvPr id="347" name="テキスト ボックス 346">
          <a:extLst>
            <a:ext uri="{FF2B5EF4-FFF2-40B4-BE49-F238E27FC236}">
              <a16:creationId xmlns:a16="http://schemas.microsoft.com/office/drawing/2014/main" id="{3E6E8D40-4AEB-40BF-890C-1DB59CEFAFA2}"/>
            </a:ext>
          </a:extLst>
        </xdr:cNvPr>
        <xdr:cNvSpPr txBox="1"/>
      </xdr:nvSpPr>
      <xdr:spPr>
        <a:xfrm>
          <a:off x="14020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48" name="楕円 347">
          <a:extLst>
            <a:ext uri="{FF2B5EF4-FFF2-40B4-BE49-F238E27FC236}">
              <a16:creationId xmlns:a16="http://schemas.microsoft.com/office/drawing/2014/main" id="{5E74D1DD-8759-476D-B61B-637BBCA5B1A7}"/>
            </a:ext>
          </a:extLst>
        </xdr:cNvPr>
        <xdr:cNvSpPr/>
      </xdr:nvSpPr>
      <xdr:spPr>
        <a:xfrm>
          <a:off x="13462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49" name="テキスト ボックス 348">
          <a:extLst>
            <a:ext uri="{FF2B5EF4-FFF2-40B4-BE49-F238E27FC236}">
              <a16:creationId xmlns:a16="http://schemas.microsoft.com/office/drawing/2014/main" id="{4A7D26DD-9022-46DB-8E86-A207461F041E}"/>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29C79FB0-FDBA-4E76-B316-DAE86F65703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72676D5F-D1C7-4D26-BD5D-65A433AC95E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3A38B7E2-819B-421E-82FD-4D3284F65C7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5B485D55-C4C2-4630-8F77-334BE55BE23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659B662D-25E9-4B42-AB57-D0B419CAB7C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F4A5BC7A-A97C-4AB4-9565-4FDEC4B2E3B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ACBC8415-C589-4FD6-85DC-2143FBA6905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27E36203-DFE6-4494-8DCA-B5FE0EDA843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B6A3D4BF-33E6-456D-B207-1F9834CC4ED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6A95075D-79A4-4E23-B26C-AF5D8C0D6E5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87FD89B4-1E71-4057-8D4A-E7C213BE366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5921F312-DB21-4FF1-933D-CD31EED72FC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1DC0DA81-43B9-45C8-A4F2-000DA6BC81A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類似団体と比較して良好な数値となっている。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しかし、大規模事業に要した起債の償還開始や、高台整備事業に伴う起債発行により、数値が悪化傾向にあり、他団体との差も縮まっている。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起債発行を財源とする事業の厳格化に努め、財政健全化を図る。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6BAFAD51-FCFF-4A42-9A74-7C7511F661A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938F88DE-D502-4345-BFC8-B0E21566039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64345681-9D03-4C82-811A-4195B06B668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8FF38725-0C00-4183-968C-DA3E01CD69D8}"/>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2C7C8D45-8201-49E9-9E72-B448CD902F6F}"/>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5F954101-4EEB-4C26-9959-188D70E6172A}"/>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21FF6FBB-06F5-416B-AEB4-A6BA1B0FE38F}"/>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EF94BBEE-C736-42E6-B34A-0089BE694295}"/>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247EC85A-5730-490A-B444-31CE8B3489F8}"/>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17C14380-F106-47F0-8839-9029C514494A}"/>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FEBAEB66-1C51-4C90-92BA-7C9463992AC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55B0722D-1BDE-48FA-9C22-33F8FAA60B4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AFF26D8D-E71E-49E6-AE40-A2C93A0B0CF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D2B8FC07-0F87-40BB-8450-6412CFAEA5EB}"/>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417C04C2-6064-4BF8-AFA0-FEBACFD89BCA}"/>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57528F13-57EB-4449-B2B0-28146DE39E3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42696F3C-88DD-4F42-B1B1-366018E7D90E}"/>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F65655BC-4850-4685-89C1-2486F35B3582}"/>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136652</xdr:rowOff>
    </xdr:to>
    <xdr:cxnSp macro="">
      <xdr:nvCxnSpPr>
        <xdr:cNvPr id="381" name="直線コネクタ 380">
          <a:extLst>
            <a:ext uri="{FF2B5EF4-FFF2-40B4-BE49-F238E27FC236}">
              <a16:creationId xmlns:a16="http://schemas.microsoft.com/office/drawing/2014/main" id="{D5F7C9B5-A88F-40DF-8F9F-0BF3E3557A04}"/>
            </a:ext>
          </a:extLst>
        </xdr:cNvPr>
        <xdr:cNvCxnSpPr/>
      </xdr:nvCxnSpPr>
      <xdr:spPr>
        <a:xfrm>
          <a:off x="16179800" y="68884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66E1F2F4-537F-4BB3-9C7F-22AB9C300E6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AEA6B91D-729B-4FE3-8586-19C84364F061}"/>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30480</xdr:rowOff>
    </xdr:to>
    <xdr:cxnSp macro="">
      <xdr:nvCxnSpPr>
        <xdr:cNvPr id="384" name="直線コネクタ 383">
          <a:extLst>
            <a:ext uri="{FF2B5EF4-FFF2-40B4-BE49-F238E27FC236}">
              <a16:creationId xmlns:a16="http://schemas.microsoft.com/office/drawing/2014/main" id="{2E7F68CD-E939-42A2-A6F8-6B99C29A3598}"/>
            </a:ext>
          </a:extLst>
        </xdr:cNvPr>
        <xdr:cNvCxnSpPr/>
      </xdr:nvCxnSpPr>
      <xdr:spPr>
        <a:xfrm>
          <a:off x="15290800" y="684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B0296A82-31C0-40FE-91E4-77DCFE434F3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3D37150C-6DDF-4F31-A257-144F299AC375}"/>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163322</xdr:rowOff>
    </xdr:to>
    <xdr:cxnSp macro="">
      <xdr:nvCxnSpPr>
        <xdr:cNvPr id="387" name="直線コネクタ 386">
          <a:extLst>
            <a:ext uri="{FF2B5EF4-FFF2-40B4-BE49-F238E27FC236}">
              <a16:creationId xmlns:a16="http://schemas.microsoft.com/office/drawing/2014/main" id="{A7E7840C-865E-4EF2-80A5-BE34556F2158}"/>
            </a:ext>
          </a:extLst>
        </xdr:cNvPr>
        <xdr:cNvCxnSpPr/>
      </xdr:nvCxnSpPr>
      <xdr:spPr>
        <a:xfrm>
          <a:off x="14401800" y="680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92CF084F-95AD-464A-A47F-0960471C6C9B}"/>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53977EC2-1813-49E4-88CC-DBC4C3D1DB5B}"/>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115062</xdr:rowOff>
    </xdr:to>
    <xdr:cxnSp macro="">
      <xdr:nvCxnSpPr>
        <xdr:cNvPr id="390" name="直線コネクタ 389">
          <a:extLst>
            <a:ext uri="{FF2B5EF4-FFF2-40B4-BE49-F238E27FC236}">
              <a16:creationId xmlns:a16="http://schemas.microsoft.com/office/drawing/2014/main" id="{CA8AF0C7-2971-4601-A3E9-E6004510FDA6}"/>
            </a:ext>
          </a:extLst>
        </xdr:cNvPr>
        <xdr:cNvCxnSpPr/>
      </xdr:nvCxnSpPr>
      <xdr:spPr>
        <a:xfrm>
          <a:off x="13512800" y="674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F974CFEB-99D6-4C44-B1BD-B2E12523007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3E94A7BE-4370-4B23-9A7C-45CBCF64712E}"/>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6EDA12CC-CDB7-4757-BCDD-C3D0651EC3ED}"/>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6E4F27D1-4BF0-4283-8A91-B4BB2B288C44}"/>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B44B24C-5686-47C1-98D5-BEB0B47AEC4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70A6891-E3B5-432B-ABE4-B1340657BF2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BD0095A-7F67-4F45-8F78-FAE7BA9A7CF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FB3FEE0-37F8-438F-9601-BD2E95E7E49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469196F-6071-4690-BF34-E5779651B26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0" name="楕円 399">
          <a:extLst>
            <a:ext uri="{FF2B5EF4-FFF2-40B4-BE49-F238E27FC236}">
              <a16:creationId xmlns:a16="http://schemas.microsoft.com/office/drawing/2014/main" id="{91A30E76-C4DF-46FD-A478-5E2EBBFDB335}"/>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1" name="公債費負担の状況該当値テキスト">
          <a:extLst>
            <a:ext uri="{FF2B5EF4-FFF2-40B4-BE49-F238E27FC236}">
              <a16:creationId xmlns:a16="http://schemas.microsoft.com/office/drawing/2014/main" id="{35E4A7C0-4A07-4318-B3CD-23AE433B832C}"/>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2" name="楕円 401">
          <a:extLst>
            <a:ext uri="{FF2B5EF4-FFF2-40B4-BE49-F238E27FC236}">
              <a16:creationId xmlns:a16="http://schemas.microsoft.com/office/drawing/2014/main" id="{E0A5B71D-5E30-4B90-B13D-9E2659E696B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3" name="テキスト ボックス 402">
          <a:extLst>
            <a:ext uri="{FF2B5EF4-FFF2-40B4-BE49-F238E27FC236}">
              <a16:creationId xmlns:a16="http://schemas.microsoft.com/office/drawing/2014/main" id="{592437C5-1B49-4EB9-9649-2EE396040489}"/>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4" name="楕円 403">
          <a:extLst>
            <a:ext uri="{FF2B5EF4-FFF2-40B4-BE49-F238E27FC236}">
              <a16:creationId xmlns:a16="http://schemas.microsoft.com/office/drawing/2014/main" id="{E7794766-C97A-4E81-9E15-553E7CD9F7E4}"/>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5" name="テキスト ボックス 404">
          <a:extLst>
            <a:ext uri="{FF2B5EF4-FFF2-40B4-BE49-F238E27FC236}">
              <a16:creationId xmlns:a16="http://schemas.microsoft.com/office/drawing/2014/main" id="{B04C2387-9B80-4560-B541-4C7868DE39B1}"/>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6" name="楕円 405">
          <a:extLst>
            <a:ext uri="{FF2B5EF4-FFF2-40B4-BE49-F238E27FC236}">
              <a16:creationId xmlns:a16="http://schemas.microsoft.com/office/drawing/2014/main" id="{5B1E81F2-A5C9-4529-87E6-F48032A47B60}"/>
            </a:ext>
          </a:extLst>
        </xdr:cNvPr>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7" name="テキスト ボックス 406">
          <a:extLst>
            <a:ext uri="{FF2B5EF4-FFF2-40B4-BE49-F238E27FC236}">
              <a16:creationId xmlns:a16="http://schemas.microsoft.com/office/drawing/2014/main" id="{D1B3A6DA-26F3-446A-9BED-F371040EF5CA}"/>
            </a:ext>
          </a:extLst>
        </xdr:cNvPr>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a:extLst>
            <a:ext uri="{FF2B5EF4-FFF2-40B4-BE49-F238E27FC236}">
              <a16:creationId xmlns:a16="http://schemas.microsoft.com/office/drawing/2014/main" id="{B0338489-2264-4C99-8510-4909A17C3D2B}"/>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1B2ED5DC-5092-447A-A627-AE1136872BD1}"/>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B1AAAE65-EF8D-4564-8BFE-D92E2089897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12C264F-6B86-44B0-BA97-55186E8A85F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16432B7-57D8-4B28-A9FE-B321F78B3D3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B7FCFDD3-4F16-4FBC-88BB-76893E66783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64B09FE8-5F96-4FF9-90E0-70E37C111BD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51C9CBCB-7911-4308-81AD-96BC97F6299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A86F7369-4814-4F24-8BF3-075AA84BE6C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99C742A-2C84-4CA6-B1E8-80BEF0BA5B8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7F442518-9DB7-44A2-9D45-37C7056B824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D316CBE-A6CC-40FE-A441-C668136E80A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33DC91C-D1D9-4EA4-9004-B7CC6CC7A6C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30D9AD3-0DEE-419E-9240-AB66C16612D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1D7087A5-1885-4DB8-81D3-9128F667493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類似団体と比較して大幅に下回る数値となっている。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大規模事業の起債償還開始や、高台整備事業等に伴う地方債残高の増加、収支不足を補うための基金等の取り崩しにより、急激に数値が悪化している。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道路・橋梁など社会資本の長寿命化や公共施設等の適正管理などに伴う地方債発行を継続しなけらばならないため、国庫補助金など特定財源を活用し、過疎対策事業債等の交付税措置の高い地方債を財源とすること、高額な事業実施時期を延伸、又は実施期間の複数年化を図り、将来負担の悪化を防ぐ。</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9894C37-CE7C-48D9-90BD-D1E218CD7C6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509D502-1ECC-45C0-9C3F-6B14C3EBE60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7708998-A996-4079-9645-DCEB0E4B175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1C6C58DD-CD70-45B9-A3D4-86B424DCD02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2E570AE1-5FDC-4802-B855-40E7AEB4837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FB43E4C4-5F54-4B58-9124-14661E1D3D61}"/>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CD3C4589-23FC-4241-BE12-6E760160EC7E}"/>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BBD35EAB-E3DE-4EC9-B47F-6C6F1A43E5B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AD7B38DA-3F04-44AA-A72C-91A0E279D17B}"/>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4B43F3D-0C8B-4E5C-9004-6EC9EC38F40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282E146C-DA70-4C1F-99AD-729F9E7354F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24758CF0-0D46-4A15-B089-B159EA34A5F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1AE03F9C-5D3F-496D-B273-55C8B6E859B7}"/>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A7C782E-9EBA-454B-8077-364B25FE609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637FE855-2FCA-4A2A-A947-E5EBE835366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DD9941CC-346A-4727-ADBE-A88CBDB87774}"/>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C407C577-CC52-46C3-8B94-3C0153BF9356}"/>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6208CE6A-3267-4C33-85D2-120F2E5EF5AF}"/>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2B6844BA-6FB5-43C3-B5F6-1CBDC5899E4E}"/>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2893C267-9A35-4A45-9BCF-1037056C1FE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16087</xdr:rowOff>
    </xdr:from>
    <xdr:to>
      <xdr:col>81</xdr:col>
      <xdr:colOff>44450</xdr:colOff>
      <xdr:row>15</xdr:row>
      <xdr:rowOff>60325</xdr:rowOff>
    </xdr:to>
    <xdr:cxnSp macro="">
      <xdr:nvCxnSpPr>
        <xdr:cNvPr id="443" name="直線コネクタ 442">
          <a:extLst>
            <a:ext uri="{FF2B5EF4-FFF2-40B4-BE49-F238E27FC236}">
              <a16:creationId xmlns:a16="http://schemas.microsoft.com/office/drawing/2014/main" id="{76E05A1B-9358-42FC-A456-04D492A912E3}"/>
            </a:ext>
          </a:extLst>
        </xdr:cNvPr>
        <xdr:cNvCxnSpPr/>
      </xdr:nvCxnSpPr>
      <xdr:spPr>
        <a:xfrm>
          <a:off x="16179800" y="258783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272259BC-05B1-4636-9C21-91D5FBCB4EAC}"/>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9B265FC3-AD8D-4ED6-BF3C-7FB6C6AF97E1}"/>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16087</xdr:rowOff>
    </xdr:from>
    <xdr:to>
      <xdr:col>77</xdr:col>
      <xdr:colOff>44450</xdr:colOff>
      <xdr:row>15</xdr:row>
      <xdr:rowOff>42898</xdr:rowOff>
    </xdr:to>
    <xdr:cxnSp macro="">
      <xdr:nvCxnSpPr>
        <xdr:cNvPr id="446" name="直線コネクタ 445">
          <a:extLst>
            <a:ext uri="{FF2B5EF4-FFF2-40B4-BE49-F238E27FC236}">
              <a16:creationId xmlns:a16="http://schemas.microsoft.com/office/drawing/2014/main" id="{33F06DE5-BE78-4EB8-9A81-5E1CE663ED66}"/>
            </a:ext>
          </a:extLst>
        </xdr:cNvPr>
        <xdr:cNvCxnSpPr/>
      </xdr:nvCxnSpPr>
      <xdr:spPr>
        <a:xfrm flipV="1">
          <a:off x="15290800" y="258783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3D403C3B-7C40-43B1-A095-6C0834F30522}"/>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57F470F7-6556-4C40-B998-0085F4911212}"/>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25329</xdr:rowOff>
    </xdr:from>
    <xdr:to>
      <xdr:col>72</xdr:col>
      <xdr:colOff>203200</xdr:colOff>
      <xdr:row>15</xdr:row>
      <xdr:rowOff>42898</xdr:rowOff>
    </xdr:to>
    <xdr:cxnSp macro="">
      <xdr:nvCxnSpPr>
        <xdr:cNvPr id="449" name="直線コネクタ 448">
          <a:extLst>
            <a:ext uri="{FF2B5EF4-FFF2-40B4-BE49-F238E27FC236}">
              <a16:creationId xmlns:a16="http://schemas.microsoft.com/office/drawing/2014/main" id="{9916F995-6865-4246-BF89-9EC9093ADB23}"/>
            </a:ext>
          </a:extLst>
        </xdr:cNvPr>
        <xdr:cNvCxnSpPr/>
      </xdr:nvCxnSpPr>
      <xdr:spPr>
        <a:xfrm>
          <a:off x="14401800" y="2425629"/>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D83DF86A-B6BB-400F-81E6-92EFB5BDC688}"/>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9B1E36E6-55F0-4B93-85C7-B79F3E08DB3B}"/>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2" name="フローチャート: 判断 451">
          <a:extLst>
            <a:ext uri="{FF2B5EF4-FFF2-40B4-BE49-F238E27FC236}">
              <a16:creationId xmlns:a16="http://schemas.microsoft.com/office/drawing/2014/main" id="{F4790DD1-E297-4712-A844-7312E9F09EB4}"/>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BDEBBD96-FBB2-4111-9601-11F95827FBBE}"/>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4" name="フローチャート: 判断 453">
          <a:extLst>
            <a:ext uri="{FF2B5EF4-FFF2-40B4-BE49-F238E27FC236}">
              <a16:creationId xmlns:a16="http://schemas.microsoft.com/office/drawing/2014/main" id="{3BD343CD-84A1-4725-9810-CCAF3449404E}"/>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5" name="テキスト ボックス 454">
          <a:extLst>
            <a:ext uri="{FF2B5EF4-FFF2-40B4-BE49-F238E27FC236}">
              <a16:creationId xmlns:a16="http://schemas.microsoft.com/office/drawing/2014/main" id="{742717EE-7A3B-4224-8AE3-761D9F14D27C}"/>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BEB884A-F89C-4316-A9D4-AE16C2A73D0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B432064-D98F-4D63-90D0-6D803227483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B0AA62E-077D-4F81-8C3A-034180ADBC5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009532F-0B1F-43F6-92B9-FDAE6C895BE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3D5C2C6-C544-436C-913F-0BA2C0E9809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9525</xdr:rowOff>
    </xdr:from>
    <xdr:to>
      <xdr:col>81</xdr:col>
      <xdr:colOff>95250</xdr:colOff>
      <xdr:row>15</xdr:row>
      <xdr:rowOff>111125</xdr:rowOff>
    </xdr:to>
    <xdr:sp macro="" textlink="">
      <xdr:nvSpPr>
        <xdr:cNvPr id="461" name="楕円 460">
          <a:extLst>
            <a:ext uri="{FF2B5EF4-FFF2-40B4-BE49-F238E27FC236}">
              <a16:creationId xmlns:a16="http://schemas.microsoft.com/office/drawing/2014/main" id="{909975BE-744B-4862-86DB-0A2DCC7B12CD}"/>
            </a:ext>
          </a:extLst>
        </xdr:cNvPr>
        <xdr:cNvSpPr/>
      </xdr:nvSpPr>
      <xdr:spPr>
        <a:xfrm>
          <a:off x="16967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153052</xdr:rowOff>
    </xdr:from>
    <xdr:ext cx="762000" cy="259045"/>
    <xdr:sp macro="" textlink="">
      <xdr:nvSpPr>
        <xdr:cNvPr id="462" name="将来負担の状況該当値テキスト">
          <a:extLst>
            <a:ext uri="{FF2B5EF4-FFF2-40B4-BE49-F238E27FC236}">
              <a16:creationId xmlns:a16="http://schemas.microsoft.com/office/drawing/2014/main" id="{35F8B162-B893-4287-B917-BD99AD60E5BC}"/>
            </a:ext>
          </a:extLst>
        </xdr:cNvPr>
        <xdr:cNvSpPr txBox="1"/>
      </xdr:nvSpPr>
      <xdr:spPr>
        <a:xfrm>
          <a:off x="171069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136737</xdr:rowOff>
    </xdr:from>
    <xdr:to>
      <xdr:col>77</xdr:col>
      <xdr:colOff>95250</xdr:colOff>
      <xdr:row>15</xdr:row>
      <xdr:rowOff>66887</xdr:rowOff>
    </xdr:to>
    <xdr:sp macro="" textlink="">
      <xdr:nvSpPr>
        <xdr:cNvPr id="463" name="楕円 462">
          <a:extLst>
            <a:ext uri="{FF2B5EF4-FFF2-40B4-BE49-F238E27FC236}">
              <a16:creationId xmlns:a16="http://schemas.microsoft.com/office/drawing/2014/main" id="{5E895094-7F97-43DC-8DCF-02C863CF2CCF}"/>
            </a:ext>
          </a:extLst>
        </xdr:cNvPr>
        <xdr:cNvSpPr/>
      </xdr:nvSpPr>
      <xdr:spPr>
        <a:xfrm>
          <a:off x="16129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51664</xdr:rowOff>
    </xdr:from>
    <xdr:ext cx="736600" cy="259045"/>
    <xdr:sp macro="" textlink="">
      <xdr:nvSpPr>
        <xdr:cNvPr id="464" name="テキスト ボックス 463">
          <a:extLst>
            <a:ext uri="{FF2B5EF4-FFF2-40B4-BE49-F238E27FC236}">
              <a16:creationId xmlns:a16="http://schemas.microsoft.com/office/drawing/2014/main" id="{24E22CD1-D421-4693-8899-30B79055CD70}"/>
            </a:ext>
          </a:extLst>
        </xdr:cNvPr>
        <xdr:cNvSpPr txBox="1"/>
      </xdr:nvSpPr>
      <xdr:spPr>
        <a:xfrm>
          <a:off x="15798800" y="262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163548</xdr:rowOff>
    </xdr:from>
    <xdr:to>
      <xdr:col>73</xdr:col>
      <xdr:colOff>44450</xdr:colOff>
      <xdr:row>15</xdr:row>
      <xdr:rowOff>93698</xdr:rowOff>
    </xdr:to>
    <xdr:sp macro="" textlink="">
      <xdr:nvSpPr>
        <xdr:cNvPr id="465" name="楕円 464">
          <a:extLst>
            <a:ext uri="{FF2B5EF4-FFF2-40B4-BE49-F238E27FC236}">
              <a16:creationId xmlns:a16="http://schemas.microsoft.com/office/drawing/2014/main" id="{C1D0CA52-F554-4172-BB21-CFCCA8E5260F}"/>
            </a:ext>
          </a:extLst>
        </xdr:cNvPr>
        <xdr:cNvSpPr/>
      </xdr:nvSpPr>
      <xdr:spPr>
        <a:xfrm>
          <a:off x="15240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78475</xdr:rowOff>
    </xdr:from>
    <xdr:ext cx="762000" cy="259045"/>
    <xdr:sp macro="" textlink="">
      <xdr:nvSpPr>
        <xdr:cNvPr id="466" name="テキスト ボックス 465">
          <a:extLst>
            <a:ext uri="{FF2B5EF4-FFF2-40B4-BE49-F238E27FC236}">
              <a16:creationId xmlns:a16="http://schemas.microsoft.com/office/drawing/2014/main" id="{156B2FCE-F1A6-4B91-B8BF-9911F65F2956}"/>
            </a:ext>
          </a:extLst>
        </xdr:cNvPr>
        <xdr:cNvSpPr txBox="1"/>
      </xdr:nvSpPr>
      <xdr:spPr>
        <a:xfrm>
          <a:off x="14909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145979</xdr:rowOff>
    </xdr:from>
    <xdr:to>
      <xdr:col>68</xdr:col>
      <xdr:colOff>203200</xdr:colOff>
      <xdr:row>14</xdr:row>
      <xdr:rowOff>76129</xdr:rowOff>
    </xdr:to>
    <xdr:sp macro="" textlink="">
      <xdr:nvSpPr>
        <xdr:cNvPr id="467" name="楕円 466">
          <a:extLst>
            <a:ext uri="{FF2B5EF4-FFF2-40B4-BE49-F238E27FC236}">
              <a16:creationId xmlns:a16="http://schemas.microsoft.com/office/drawing/2014/main" id="{49493192-AFA0-4A72-B0FC-E907AFCD0110}"/>
            </a:ext>
          </a:extLst>
        </xdr:cNvPr>
        <xdr:cNvSpPr/>
      </xdr:nvSpPr>
      <xdr:spPr>
        <a:xfrm>
          <a:off x="14351000" y="23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60906</xdr:rowOff>
    </xdr:from>
    <xdr:ext cx="762000" cy="259045"/>
    <xdr:sp macro="" textlink="">
      <xdr:nvSpPr>
        <xdr:cNvPr id="468" name="テキスト ボックス 467">
          <a:extLst>
            <a:ext uri="{FF2B5EF4-FFF2-40B4-BE49-F238E27FC236}">
              <a16:creationId xmlns:a16="http://schemas.microsoft.com/office/drawing/2014/main" id="{5879E652-0B4C-484A-BA90-6EBFC1B23B87}"/>
            </a:ext>
          </a:extLst>
        </xdr:cNvPr>
        <xdr:cNvSpPr txBox="1"/>
      </xdr:nvSpPr>
      <xdr:spPr>
        <a:xfrm>
          <a:off x="14020800" y="246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6,011
140.74
6,789,166
6,588,711
172,544
3,833,145
7,846,406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類似団体と比較して、下回る数値となっている。</a:t>
          </a:r>
        </a:p>
        <a:p>
          <a:r>
            <a:rPr kumimoji="1" lang="ja-JP" altLang="en-US" sz="1300">
              <a:latin typeface="ＭＳ Ｐゴシック" panose="020B0600070205080204" pitchFamily="50" charset="-128"/>
              <a:ea typeface="ＭＳ Ｐゴシック" panose="020B0600070205080204" pitchFamily="50" charset="-128"/>
            </a:rPr>
            <a:t>　平成１７年度以降、退職者不補充及び必要最小限度の補充に留めており、今後も人件費の抑制に努める。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8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経常的な事務経費の削減に努めており、類似団体平均値と近接した値となっている。今後も「行財政改革プラン」に掲げている毎年３％以上の削減（一般財源べース）に努め、適正化を図る。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930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154432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93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154432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類似団体と比較して近接した数値となっている。</a:t>
          </a:r>
        </a:p>
        <a:p>
          <a:r>
            <a:rPr kumimoji="1" lang="ja-JP" altLang="en-US" sz="1300">
              <a:latin typeface="ＭＳ Ｐゴシック" panose="020B0600070205080204" pitchFamily="50" charset="-128"/>
              <a:ea typeface="ＭＳ Ｐゴシック" panose="020B0600070205080204" pitchFamily="50" charset="-128"/>
            </a:rPr>
            <a:t>　健康診断、健康相談など定期的に実施し、自立した生活が送れるように保健活動に努める。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数値で推移しているが、国民健康保険特別会計、診療所特別会計、公共下水道事業特別会計、水道会計（簡易水道）の収支不足を補う財政補填の繰出金の増加が見込まれるため、各会計への経費節減などを求めて、繰出金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7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36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類似団体と同程度の数値で推移しているが、病院会計の収支不足を補う財政補填の増加が見込まれるため、各会計の経費節減などを求めていく方針である。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病院建設事業や高台整備事業など大規模事業に要する起債、継続的な臨時財政対策債の発行により、公債費は高い数値となっている。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今後は、事業の取捨選択に努め、起債発行を抑制し、適正な地方債管理に努める。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78</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943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6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類似団体と同程度の数値で推移している。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134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78</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1341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78</xdr:row>
      <xdr:rowOff>153670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46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17797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134638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39088</xdr:rowOff>
    </xdr:from>
    <xdr:to>
      <xdr:col>29</xdr:col>
      <xdr:colOff>127000</xdr:colOff>
      <xdr:row>13</xdr:row>
      <xdr:rowOff>46030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15563"/>
          <a:ext cx="647700" cy="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46030</xdr:rowOff>
    </xdr:from>
    <xdr:to>
      <xdr:col>26</xdr:col>
      <xdr:colOff>50800</xdr:colOff>
      <xdr:row>13</xdr:row>
      <xdr:rowOff>88892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22505"/>
          <a:ext cx="698500" cy="42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88892</xdr:rowOff>
    </xdr:from>
    <xdr:to>
      <xdr:col>22</xdr:col>
      <xdr:colOff>114300</xdr:colOff>
      <xdr:row>14</xdr:row>
      <xdr:rowOff>52728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65367"/>
          <a:ext cx="698500" cy="13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52728</xdr:rowOff>
    </xdr:from>
    <xdr:to>
      <xdr:col>18</xdr:col>
      <xdr:colOff>177800</xdr:colOff>
      <xdr:row>14</xdr:row>
      <xdr:rowOff>75710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00653"/>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159738</xdr:rowOff>
    </xdr:from>
    <xdr:to>
      <xdr:col>29</xdr:col>
      <xdr:colOff>177800</xdr:colOff>
      <xdr:row>13</xdr:row>
      <xdr:rowOff>89888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6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4815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0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166680</xdr:rowOff>
    </xdr:from>
    <xdr:to>
      <xdr:col>26</xdr:col>
      <xdr:colOff>101600</xdr:colOff>
      <xdr:row>13</xdr:row>
      <xdr:rowOff>96830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7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107007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4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38092</xdr:rowOff>
    </xdr:from>
    <xdr:to>
      <xdr:col>22</xdr:col>
      <xdr:colOff>165100</xdr:colOff>
      <xdr:row>13</xdr:row>
      <xdr:rowOff>139692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1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149869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8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1928</xdr:rowOff>
    </xdr:from>
    <xdr:to>
      <xdr:col>19</xdr:col>
      <xdr:colOff>38100</xdr:colOff>
      <xdr:row>14</xdr:row>
      <xdr:rowOff>103528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4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113705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24910</xdr:rowOff>
    </xdr:from>
    <xdr:to>
      <xdr:col>15</xdr:col>
      <xdr:colOff>101600</xdr:colOff>
      <xdr:row>14</xdr:row>
      <xdr:rowOff>126510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72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136687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4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179072</xdr:rowOff>
    </xdr:from>
    <xdr:to>
      <xdr:col>29</xdr:col>
      <xdr:colOff>127000</xdr:colOff>
      <xdr:row>36</xdr:row>
      <xdr:rowOff>93216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89422"/>
          <a:ext cx="647700" cy="25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93216</xdr:rowOff>
    </xdr:from>
    <xdr:to>
      <xdr:col>26</xdr:col>
      <xdr:colOff>50800</xdr:colOff>
      <xdr:row>37</xdr:row>
      <xdr:rowOff>535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46466"/>
          <a:ext cx="698500" cy="78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535</xdr:rowOff>
    </xdr:from>
    <xdr:to>
      <xdr:col>22</xdr:col>
      <xdr:colOff>114300</xdr:colOff>
      <xdr:row>37</xdr:row>
      <xdr:rowOff>22317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25235"/>
          <a:ext cx="698500" cy="21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22317</xdr:rowOff>
    </xdr:from>
    <xdr:to>
      <xdr:col>18</xdr:col>
      <xdr:colOff>177800</xdr:colOff>
      <xdr:row>37</xdr:row>
      <xdr:rowOff>103063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47017"/>
          <a:ext cx="698500" cy="80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128272</xdr:rowOff>
    </xdr:from>
    <xdr:to>
      <xdr:col>29</xdr:col>
      <xdr:colOff>177800</xdr:colOff>
      <xdr:row>35</xdr:row>
      <xdr:rowOff>229872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3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316249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8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42416</xdr:rowOff>
    </xdr:from>
    <xdr:to>
      <xdr:col>26</xdr:col>
      <xdr:colOff>101600</xdr:colOff>
      <xdr:row>36</xdr:row>
      <xdr:rowOff>144016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154193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6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121185</xdr:rowOff>
    </xdr:from>
    <xdr:to>
      <xdr:col>22</xdr:col>
      <xdr:colOff>165100</xdr:colOff>
      <xdr:row>37</xdr:row>
      <xdr:rowOff>51335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7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36112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142967</xdr:rowOff>
    </xdr:from>
    <xdr:to>
      <xdr:col>19</xdr:col>
      <xdr:colOff>38100</xdr:colOff>
      <xdr:row>37</xdr:row>
      <xdr:rowOff>73117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96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57894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8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52263</xdr:rowOff>
    </xdr:from>
    <xdr:to>
      <xdr:col>15</xdr:col>
      <xdr:colOff>101600</xdr:colOff>
      <xdr:row>37</xdr:row>
      <xdr:rowOff>153863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138640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6,011
140.74
6,789,166
6,588,711
172,544
3,833,145
7,846,406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40023</xdr:rowOff>
    </xdr:from>
    <xdr:to>
      <xdr:col>24</xdr:col>
      <xdr:colOff>63500</xdr:colOff>
      <xdr:row>33</xdr:row>
      <xdr:rowOff>55164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7873"/>
          <a:ext cx="838200" cy="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55164</xdr:rowOff>
    </xdr:from>
    <xdr:to>
      <xdr:col>19</xdr:col>
      <xdr:colOff>177800</xdr:colOff>
      <xdr:row>33</xdr:row>
      <xdr:rowOff>61892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3014"/>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61892</xdr:rowOff>
    </xdr:from>
    <xdr:to>
      <xdr:col>15</xdr:col>
      <xdr:colOff>50800</xdr:colOff>
      <xdr:row>34</xdr:row>
      <xdr:rowOff>161706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9742"/>
          <a:ext cx="889000" cy="27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155923</xdr:rowOff>
    </xdr:from>
    <xdr:to>
      <xdr:col>10</xdr:col>
      <xdr:colOff>114300</xdr:colOff>
      <xdr:row>34</xdr:row>
      <xdr:rowOff>161706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85223"/>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160673</xdr:rowOff>
    </xdr:from>
    <xdr:to>
      <xdr:col>24</xdr:col>
      <xdr:colOff>114300</xdr:colOff>
      <xdr:row>33</xdr:row>
      <xdr:rowOff>90823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4364</xdr:rowOff>
    </xdr:from>
    <xdr:to>
      <xdr:col>20</xdr:col>
      <xdr:colOff>38100</xdr:colOff>
      <xdr:row>33</xdr:row>
      <xdr:rowOff>105964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122491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11092</xdr:rowOff>
    </xdr:from>
    <xdr:to>
      <xdr:col>15</xdr:col>
      <xdr:colOff>101600</xdr:colOff>
      <xdr:row>33</xdr:row>
      <xdr:rowOff>112692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129219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4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110906</xdr:rowOff>
    </xdr:from>
    <xdr:to>
      <xdr:col>10</xdr:col>
      <xdr:colOff>165100</xdr:colOff>
      <xdr:row>35</xdr:row>
      <xdr:rowOff>41056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57583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105123</xdr:rowOff>
    </xdr:from>
    <xdr:to>
      <xdr:col>6</xdr:col>
      <xdr:colOff>38100</xdr:colOff>
      <xdr:row>35</xdr:row>
      <xdr:rowOff>35273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51800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0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77325</xdr:rowOff>
    </xdr:from>
    <xdr:to>
      <xdr:col>24</xdr:col>
      <xdr:colOff>63500</xdr:colOff>
      <xdr:row>57</xdr:row>
      <xdr:rowOff>79531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49975"/>
          <a:ext cx="8382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77325</xdr:rowOff>
    </xdr:from>
    <xdr:to>
      <xdr:col>19</xdr:col>
      <xdr:colOff>177800</xdr:colOff>
      <xdr:row>57</xdr:row>
      <xdr:rowOff>78250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49975"/>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61904</xdr:rowOff>
    </xdr:from>
    <xdr:to>
      <xdr:col>15</xdr:col>
      <xdr:colOff>50800</xdr:colOff>
      <xdr:row>57</xdr:row>
      <xdr:rowOff>78250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34554"/>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61904</xdr:rowOff>
    </xdr:from>
    <xdr:to>
      <xdr:col>10</xdr:col>
      <xdr:colOff>114300</xdr:colOff>
      <xdr:row>57</xdr:row>
      <xdr:rowOff>88256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4554"/>
          <a:ext cx="8890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28731</xdr:rowOff>
    </xdr:from>
    <xdr:to>
      <xdr:col>24</xdr:col>
      <xdr:colOff>114300</xdr:colOff>
      <xdr:row>57</xdr:row>
      <xdr:rowOff>130331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51608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5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26525</xdr:rowOff>
    </xdr:from>
    <xdr:to>
      <xdr:col>20</xdr:col>
      <xdr:colOff>38100</xdr:colOff>
      <xdr:row>57</xdr:row>
      <xdr:rowOff>128125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144652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7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27450</xdr:rowOff>
    </xdr:from>
    <xdr:to>
      <xdr:col>15</xdr:col>
      <xdr:colOff>101600</xdr:colOff>
      <xdr:row>57</xdr:row>
      <xdr:rowOff>129050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145577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7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11104</xdr:rowOff>
    </xdr:from>
    <xdr:to>
      <xdr:col>10</xdr:col>
      <xdr:colOff>165100</xdr:colOff>
      <xdr:row>57</xdr:row>
      <xdr:rowOff>112704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129231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5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37456</xdr:rowOff>
    </xdr:from>
    <xdr:to>
      <xdr:col>6</xdr:col>
      <xdr:colOff>38100</xdr:colOff>
      <xdr:row>57</xdr:row>
      <xdr:rowOff>139056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155583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7626</xdr:rowOff>
    </xdr:from>
    <xdr:to>
      <xdr:col>24</xdr:col>
      <xdr:colOff>63500</xdr:colOff>
      <xdr:row>79</xdr:row>
      <xdr:rowOff>22389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52176"/>
          <a:ext cx="8382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22389</xdr:rowOff>
    </xdr:from>
    <xdr:to>
      <xdr:col>19</xdr:col>
      <xdr:colOff>177800</xdr:colOff>
      <xdr:row>79</xdr:row>
      <xdr:rowOff>26448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66939"/>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26448</xdr:rowOff>
    </xdr:from>
    <xdr:to>
      <xdr:col>15</xdr:col>
      <xdr:colOff>50800</xdr:colOff>
      <xdr:row>79</xdr:row>
      <xdr:rowOff>29668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70998"/>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29668</xdr:rowOff>
    </xdr:from>
    <xdr:to>
      <xdr:col>10</xdr:col>
      <xdr:colOff>114300</xdr:colOff>
      <xdr:row>79</xdr:row>
      <xdr:rowOff>34886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74218"/>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128276</xdr:rowOff>
    </xdr:from>
    <xdr:to>
      <xdr:col>24</xdr:col>
      <xdr:colOff>114300</xdr:colOff>
      <xdr:row>79</xdr:row>
      <xdr:rowOff>58426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43203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143039</xdr:rowOff>
    </xdr:from>
    <xdr:to>
      <xdr:col>20</xdr:col>
      <xdr:colOff>38100</xdr:colOff>
      <xdr:row>79</xdr:row>
      <xdr:rowOff>73189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64316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147098</xdr:rowOff>
    </xdr:from>
    <xdr:to>
      <xdr:col>15</xdr:col>
      <xdr:colOff>101600</xdr:colOff>
      <xdr:row>79</xdr:row>
      <xdr:rowOff>77248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68375</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150318</xdr:rowOff>
    </xdr:from>
    <xdr:to>
      <xdr:col>10</xdr:col>
      <xdr:colOff>165100</xdr:colOff>
      <xdr:row>79</xdr:row>
      <xdr:rowOff>80468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71595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16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155536</xdr:rowOff>
    </xdr:from>
    <xdr:to>
      <xdr:col>6</xdr:col>
      <xdr:colOff>38100</xdr:colOff>
      <xdr:row>79</xdr:row>
      <xdr:rowOff>85686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76813</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24605</xdr:rowOff>
    </xdr:from>
    <xdr:to>
      <xdr:col>24</xdr:col>
      <xdr:colOff>63500</xdr:colOff>
      <xdr:row>96</xdr:row>
      <xdr:rowOff>128172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83805"/>
          <a:ext cx="838200" cy="10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24605</xdr:rowOff>
    </xdr:from>
    <xdr:to>
      <xdr:col>19</xdr:col>
      <xdr:colOff>177800</xdr:colOff>
      <xdr:row>97</xdr:row>
      <xdr:rowOff>146678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83805"/>
          <a:ext cx="889000" cy="2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146678</xdr:rowOff>
    </xdr:from>
    <xdr:to>
      <xdr:col>15</xdr:col>
      <xdr:colOff>50800</xdr:colOff>
      <xdr:row>97</xdr:row>
      <xdr:rowOff>163040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77328"/>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163040</xdr:rowOff>
    </xdr:from>
    <xdr:to>
      <xdr:col>10</xdr:col>
      <xdr:colOff>114300</xdr:colOff>
      <xdr:row>98</xdr:row>
      <xdr:rowOff>12729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93690"/>
          <a:ext cx="889000" cy="2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77372</xdr:rowOff>
    </xdr:from>
    <xdr:to>
      <xdr:col>24</xdr:col>
      <xdr:colOff>114300</xdr:colOff>
      <xdr:row>97</xdr:row>
      <xdr:rowOff>7522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55799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145255</xdr:rowOff>
    </xdr:from>
    <xdr:to>
      <xdr:col>20</xdr:col>
      <xdr:colOff>38100</xdr:colOff>
      <xdr:row>96</xdr:row>
      <xdr:rowOff>75405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66532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95878</xdr:rowOff>
    </xdr:from>
    <xdr:to>
      <xdr:col>15</xdr:col>
      <xdr:colOff>101600</xdr:colOff>
      <xdr:row>98</xdr:row>
      <xdr:rowOff>26028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112240</xdr:rowOff>
    </xdr:from>
    <xdr:to>
      <xdr:col>10</xdr:col>
      <xdr:colOff>165100</xdr:colOff>
      <xdr:row>98</xdr:row>
      <xdr:rowOff>42390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33517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133379</xdr:rowOff>
    </xdr:from>
    <xdr:to>
      <xdr:col>6</xdr:col>
      <xdr:colOff>38100</xdr:colOff>
      <xdr:row>98</xdr:row>
      <xdr:rowOff>63529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54656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145102</xdr:rowOff>
    </xdr:from>
    <xdr:to>
      <xdr:col>55</xdr:col>
      <xdr:colOff>0</xdr:colOff>
      <xdr:row>35</xdr:row>
      <xdr:rowOff>152299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45852"/>
          <a:ext cx="838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145853</xdr:rowOff>
    </xdr:from>
    <xdr:to>
      <xdr:col>50</xdr:col>
      <xdr:colOff>114300</xdr:colOff>
      <xdr:row>35</xdr:row>
      <xdr:rowOff>152299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803703"/>
          <a:ext cx="889000" cy="3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145853</xdr:rowOff>
    </xdr:from>
    <xdr:to>
      <xdr:col>45</xdr:col>
      <xdr:colOff>177800</xdr:colOff>
      <xdr:row>36</xdr:row>
      <xdr:rowOff>134550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803703"/>
          <a:ext cx="889000" cy="50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134550</xdr:rowOff>
    </xdr:from>
    <xdr:to>
      <xdr:col>41</xdr:col>
      <xdr:colOff>50800</xdr:colOff>
      <xdr:row>36</xdr:row>
      <xdr:rowOff>141898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06750"/>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94302</xdr:rowOff>
    </xdr:from>
    <xdr:to>
      <xdr:col>55</xdr:col>
      <xdr:colOff>50800</xdr:colOff>
      <xdr:row>36</xdr:row>
      <xdr:rowOff>24452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117179</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4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101499</xdr:rowOff>
    </xdr:from>
    <xdr:to>
      <xdr:col>50</xdr:col>
      <xdr:colOff>165100</xdr:colOff>
      <xdr:row>36</xdr:row>
      <xdr:rowOff>31649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48176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87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95053</xdr:rowOff>
    </xdr:from>
    <xdr:to>
      <xdr:col>46</xdr:col>
      <xdr:colOff>38100</xdr:colOff>
      <xdr:row>34</xdr:row>
      <xdr:rowOff>25203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7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41730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2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83750</xdr:rowOff>
    </xdr:from>
    <xdr:to>
      <xdr:col>41</xdr:col>
      <xdr:colOff>101600</xdr:colOff>
      <xdr:row>37</xdr:row>
      <xdr:rowOff>13900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30427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3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91098</xdr:rowOff>
    </xdr:from>
    <xdr:to>
      <xdr:col>36</xdr:col>
      <xdr:colOff>165100</xdr:colOff>
      <xdr:row>37</xdr:row>
      <xdr:rowOff>21248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37775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3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137846</xdr:rowOff>
    </xdr:from>
    <xdr:to>
      <xdr:col>55</xdr:col>
      <xdr:colOff>0</xdr:colOff>
      <xdr:row>57</xdr:row>
      <xdr:rowOff>144187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10496"/>
          <a:ext cx="8382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144187</xdr:rowOff>
    </xdr:from>
    <xdr:to>
      <xdr:col>50</xdr:col>
      <xdr:colOff>114300</xdr:colOff>
      <xdr:row>58</xdr:row>
      <xdr:rowOff>38526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16837"/>
          <a:ext cx="889000" cy="6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162409</xdr:rowOff>
    </xdr:from>
    <xdr:to>
      <xdr:col>45</xdr:col>
      <xdr:colOff>177800</xdr:colOff>
      <xdr:row>58</xdr:row>
      <xdr:rowOff>38526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35059"/>
          <a:ext cx="889000" cy="4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162409</xdr:rowOff>
    </xdr:from>
    <xdr:to>
      <xdr:col>41</xdr:col>
      <xdr:colOff>50800</xdr:colOff>
      <xdr:row>58</xdr:row>
      <xdr:rowOff>17888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35059"/>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87046</xdr:rowOff>
    </xdr:from>
    <xdr:to>
      <xdr:col>55</xdr:col>
      <xdr:colOff>50800</xdr:colOff>
      <xdr:row>58</xdr:row>
      <xdr:rowOff>17196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109923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1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93387</xdr:rowOff>
    </xdr:from>
    <xdr:to>
      <xdr:col>50</xdr:col>
      <xdr:colOff>165100</xdr:colOff>
      <xdr:row>58</xdr:row>
      <xdr:rowOff>23537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40064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159176</xdr:rowOff>
    </xdr:from>
    <xdr:to>
      <xdr:col>46</xdr:col>
      <xdr:colOff>38100</xdr:colOff>
      <xdr:row>58</xdr:row>
      <xdr:rowOff>89326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105853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70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111609</xdr:rowOff>
    </xdr:from>
    <xdr:to>
      <xdr:col>41</xdr:col>
      <xdr:colOff>101600</xdr:colOff>
      <xdr:row>58</xdr:row>
      <xdr:rowOff>41759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58286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6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138538</xdr:rowOff>
    </xdr:from>
    <xdr:to>
      <xdr:col>36</xdr:col>
      <xdr:colOff>165100</xdr:colOff>
      <xdr:row>58</xdr:row>
      <xdr:rowOff>68688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85215</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8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133410</xdr:rowOff>
    </xdr:from>
    <xdr:to>
      <xdr:col>55</xdr:col>
      <xdr:colOff>0</xdr:colOff>
      <xdr:row>78</xdr:row>
      <xdr:rowOff>140764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06510"/>
          <a:ext cx="8382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133410</xdr:rowOff>
    </xdr:from>
    <xdr:to>
      <xdr:col>50</xdr:col>
      <xdr:colOff>114300</xdr:colOff>
      <xdr:row>78</xdr:row>
      <xdr:rowOff>155133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06510"/>
          <a:ext cx="889000" cy="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145997</xdr:rowOff>
    </xdr:from>
    <xdr:to>
      <xdr:col>45</xdr:col>
      <xdr:colOff>177800</xdr:colOff>
      <xdr:row>78</xdr:row>
      <xdr:rowOff>155133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19097"/>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145997</xdr:rowOff>
    </xdr:from>
    <xdr:to>
      <xdr:col>41</xdr:col>
      <xdr:colOff>50800</xdr:colOff>
      <xdr:row>78</xdr:row>
      <xdr:rowOff>159215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19097"/>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89964</xdr:rowOff>
    </xdr:from>
    <xdr:to>
      <xdr:col>55</xdr:col>
      <xdr:colOff>50800</xdr:colOff>
      <xdr:row>79</xdr:row>
      <xdr:rowOff>20114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49341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82610</xdr:rowOff>
    </xdr:from>
    <xdr:to>
      <xdr:col>50</xdr:col>
      <xdr:colOff>165100</xdr:colOff>
      <xdr:row>79</xdr:row>
      <xdr:rowOff>12760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29287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104333</xdr:rowOff>
    </xdr:from>
    <xdr:to>
      <xdr:col>46</xdr:col>
      <xdr:colOff>38100</xdr:colOff>
      <xdr:row>79</xdr:row>
      <xdr:rowOff>34483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51010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95197</xdr:rowOff>
    </xdr:from>
    <xdr:to>
      <xdr:col>41</xdr:col>
      <xdr:colOff>101600</xdr:colOff>
      <xdr:row>79</xdr:row>
      <xdr:rowOff>25347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41874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108415</xdr:rowOff>
    </xdr:from>
    <xdr:to>
      <xdr:col>36</xdr:col>
      <xdr:colOff>165100</xdr:colOff>
      <xdr:row>79</xdr:row>
      <xdr:rowOff>38565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55092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56105</xdr:rowOff>
    </xdr:from>
    <xdr:to>
      <xdr:col>55</xdr:col>
      <xdr:colOff>0</xdr:colOff>
      <xdr:row>96</xdr:row>
      <xdr:rowOff>102491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15305"/>
          <a:ext cx="838200" cy="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102491</xdr:rowOff>
    </xdr:from>
    <xdr:to>
      <xdr:col>50</xdr:col>
      <xdr:colOff>114300</xdr:colOff>
      <xdr:row>97</xdr:row>
      <xdr:rowOff>63351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61691"/>
          <a:ext cx="889000" cy="1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27729</xdr:rowOff>
    </xdr:from>
    <xdr:to>
      <xdr:col>45</xdr:col>
      <xdr:colOff>177800</xdr:colOff>
      <xdr:row>97</xdr:row>
      <xdr:rowOff>63351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58379"/>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163382</xdr:rowOff>
    </xdr:from>
    <xdr:to>
      <xdr:col>41</xdr:col>
      <xdr:colOff>50800</xdr:colOff>
      <xdr:row>97</xdr:row>
      <xdr:rowOff>27729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22582"/>
          <a:ext cx="889000" cy="3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5305</xdr:rowOff>
    </xdr:from>
    <xdr:to>
      <xdr:col>55</xdr:col>
      <xdr:colOff>50800</xdr:colOff>
      <xdr:row>96</xdr:row>
      <xdr:rowOff>106905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28182</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1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51691</xdr:rowOff>
    </xdr:from>
    <xdr:to>
      <xdr:col>50</xdr:col>
      <xdr:colOff>165100</xdr:colOff>
      <xdr:row>96</xdr:row>
      <xdr:rowOff>153291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169818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28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12551</xdr:rowOff>
    </xdr:from>
    <xdr:to>
      <xdr:col>46</xdr:col>
      <xdr:colOff>38100</xdr:colOff>
      <xdr:row>97</xdr:row>
      <xdr:rowOff>114151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130678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1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148379</xdr:rowOff>
    </xdr:from>
    <xdr:to>
      <xdr:col>41</xdr:col>
      <xdr:colOff>101600</xdr:colOff>
      <xdr:row>97</xdr:row>
      <xdr:rowOff>78529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0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95056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8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112582</xdr:rowOff>
    </xdr:from>
    <xdr:to>
      <xdr:col>36</xdr:col>
      <xdr:colOff>165100</xdr:colOff>
      <xdr:row>97</xdr:row>
      <xdr:rowOff>42732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59259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34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22748</xdr:rowOff>
    </xdr:from>
    <xdr:to>
      <xdr:col>85</xdr:col>
      <xdr:colOff>127000</xdr:colOff>
      <xdr:row>39</xdr:row>
      <xdr:rowOff>26231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9298"/>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22748</xdr:rowOff>
    </xdr:from>
    <xdr:to>
      <xdr:col>81</xdr:col>
      <xdr:colOff>50800</xdr:colOff>
      <xdr:row>39</xdr:row>
      <xdr:rowOff>29164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9298"/>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11448</xdr:rowOff>
    </xdr:from>
    <xdr:to>
      <xdr:col>76</xdr:col>
      <xdr:colOff>114300</xdr:colOff>
      <xdr:row>39</xdr:row>
      <xdr:rowOff>29164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97998"/>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125954</xdr:rowOff>
    </xdr:from>
    <xdr:to>
      <xdr:col>71</xdr:col>
      <xdr:colOff>177800</xdr:colOff>
      <xdr:row>39</xdr:row>
      <xdr:rowOff>11448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1054"/>
          <a:ext cx="889000" cy="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146881</xdr:rowOff>
    </xdr:from>
    <xdr:to>
      <xdr:col>85</xdr:col>
      <xdr:colOff>177800</xdr:colOff>
      <xdr:row>39</xdr:row>
      <xdr:rowOff>77031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143398</xdr:rowOff>
    </xdr:from>
    <xdr:to>
      <xdr:col>81</xdr:col>
      <xdr:colOff>101600</xdr:colOff>
      <xdr:row>39</xdr:row>
      <xdr:rowOff>73548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64675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5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149814</xdr:rowOff>
    </xdr:from>
    <xdr:to>
      <xdr:col>76</xdr:col>
      <xdr:colOff>165100</xdr:colOff>
      <xdr:row>39</xdr:row>
      <xdr:rowOff>79964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71091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5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132098</xdr:rowOff>
    </xdr:from>
    <xdr:to>
      <xdr:col>72</xdr:col>
      <xdr:colOff>38100</xdr:colOff>
      <xdr:row>39</xdr:row>
      <xdr:rowOff>62248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53375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75154</xdr:rowOff>
    </xdr:from>
    <xdr:to>
      <xdr:col>67</xdr:col>
      <xdr:colOff>101600</xdr:colOff>
      <xdr:row>39</xdr:row>
      <xdr:rowOff>5304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167881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6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155564</xdr:rowOff>
    </xdr:from>
    <xdr:to>
      <xdr:col>85</xdr:col>
      <xdr:colOff>127000</xdr:colOff>
      <xdr:row>76</xdr:row>
      <xdr:rowOff>41227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14314"/>
          <a:ext cx="8382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41227</xdr:rowOff>
    </xdr:from>
    <xdr:to>
      <xdr:col>81</xdr:col>
      <xdr:colOff>50800</xdr:colOff>
      <xdr:row>76</xdr:row>
      <xdr:rowOff>103939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71427"/>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103939</xdr:rowOff>
    </xdr:from>
    <xdr:to>
      <xdr:col>76</xdr:col>
      <xdr:colOff>114300</xdr:colOff>
      <xdr:row>76</xdr:row>
      <xdr:rowOff>134972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34139"/>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134972</xdr:rowOff>
    </xdr:from>
    <xdr:to>
      <xdr:col>71</xdr:col>
      <xdr:colOff>177800</xdr:colOff>
      <xdr:row>77</xdr:row>
      <xdr:rowOff>15673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65172"/>
          <a:ext cx="889000" cy="5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104765</xdr:rowOff>
    </xdr:from>
    <xdr:to>
      <xdr:col>85</xdr:col>
      <xdr:colOff>177800</xdr:colOff>
      <xdr:row>76</xdr:row>
      <xdr:rowOff>34916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63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127642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161877</xdr:rowOff>
    </xdr:from>
    <xdr:to>
      <xdr:col>81</xdr:col>
      <xdr:colOff>101600</xdr:colOff>
      <xdr:row>76</xdr:row>
      <xdr:rowOff>92027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108554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7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53139</xdr:rowOff>
    </xdr:from>
    <xdr:to>
      <xdr:col>76</xdr:col>
      <xdr:colOff>165100</xdr:colOff>
      <xdr:row>76</xdr:row>
      <xdr:rowOff>154739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171266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5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84172</xdr:rowOff>
    </xdr:from>
    <xdr:to>
      <xdr:col>72</xdr:col>
      <xdr:colOff>38100</xdr:colOff>
      <xdr:row>77</xdr:row>
      <xdr:rowOff>14322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30849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8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136323</xdr:rowOff>
    </xdr:from>
    <xdr:to>
      <xdr:col>67</xdr:col>
      <xdr:colOff>101600</xdr:colOff>
      <xdr:row>77</xdr:row>
      <xdr:rowOff>66473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83000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18873</xdr:rowOff>
    </xdr:from>
    <xdr:to>
      <xdr:col>85</xdr:col>
      <xdr:colOff>127000</xdr:colOff>
      <xdr:row>99</xdr:row>
      <xdr:rowOff>33768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92423"/>
          <a:ext cx="8382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9916</xdr:rowOff>
    </xdr:from>
    <xdr:to>
      <xdr:col>81</xdr:col>
      <xdr:colOff>50800</xdr:colOff>
      <xdr:row>99</xdr:row>
      <xdr:rowOff>18873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83466"/>
          <a:ext cx="889000" cy="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153719</xdr:rowOff>
    </xdr:from>
    <xdr:to>
      <xdr:col>76</xdr:col>
      <xdr:colOff>114300</xdr:colOff>
      <xdr:row>99</xdr:row>
      <xdr:rowOff>9916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55819"/>
          <a:ext cx="889000" cy="2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153719</xdr:rowOff>
    </xdr:from>
    <xdr:to>
      <xdr:col>71</xdr:col>
      <xdr:colOff>177800</xdr:colOff>
      <xdr:row>98</xdr:row>
      <xdr:rowOff>157311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5581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154418</xdr:rowOff>
    </xdr:from>
    <xdr:to>
      <xdr:col>85</xdr:col>
      <xdr:colOff>177800</xdr:colOff>
      <xdr:row>99</xdr:row>
      <xdr:rowOff>84568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69345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139523</xdr:rowOff>
    </xdr:from>
    <xdr:to>
      <xdr:col>81</xdr:col>
      <xdr:colOff>101600</xdr:colOff>
      <xdr:row>99</xdr:row>
      <xdr:rowOff>69673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60800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130566</xdr:rowOff>
    </xdr:from>
    <xdr:to>
      <xdr:col>76</xdr:col>
      <xdr:colOff>165100</xdr:colOff>
      <xdr:row>99</xdr:row>
      <xdr:rowOff>60716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51843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102919</xdr:rowOff>
    </xdr:from>
    <xdr:to>
      <xdr:col>72</xdr:col>
      <xdr:colOff>38100</xdr:colOff>
      <xdr:row>99</xdr:row>
      <xdr:rowOff>33069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24196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9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106511</xdr:rowOff>
    </xdr:from>
    <xdr:to>
      <xdr:col>67</xdr:col>
      <xdr:colOff>101600</xdr:colOff>
      <xdr:row>99</xdr:row>
      <xdr:rowOff>36661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27788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139380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54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88580</xdr:rowOff>
    </xdr:from>
    <xdr:to>
      <xdr:col>116</xdr:col>
      <xdr:colOff>114300</xdr:colOff>
      <xdr:row>39</xdr:row>
      <xdr:rowOff>18730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13932"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133375</xdr:rowOff>
    </xdr:from>
    <xdr:to>
      <xdr:col>116</xdr:col>
      <xdr:colOff>63500</xdr:colOff>
      <xdr:row>58</xdr:row>
      <xdr:rowOff>133404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7475"/>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133404</xdr:rowOff>
    </xdr:from>
    <xdr:to>
      <xdr:col>111</xdr:col>
      <xdr:colOff>177800</xdr:colOff>
      <xdr:row>58</xdr:row>
      <xdr:rowOff>134650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7504"/>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134420</xdr:rowOff>
    </xdr:from>
    <xdr:to>
      <xdr:col>107</xdr:col>
      <xdr:colOff>50800</xdr:colOff>
      <xdr:row>58</xdr:row>
      <xdr:rowOff>134650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852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134420</xdr:rowOff>
    </xdr:from>
    <xdr:to>
      <xdr:col>102</xdr:col>
      <xdr:colOff>114300</xdr:colOff>
      <xdr:row>58</xdr:row>
      <xdr:rowOff>134879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8520"/>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82575</xdr:rowOff>
    </xdr:from>
    <xdr:to>
      <xdr:col>116</xdr:col>
      <xdr:colOff>114300</xdr:colOff>
      <xdr:row>59</xdr:row>
      <xdr:rowOff>12725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82604</xdr:rowOff>
    </xdr:from>
    <xdr:to>
      <xdr:col>112</xdr:col>
      <xdr:colOff>38100</xdr:colOff>
      <xdr:row>59</xdr:row>
      <xdr:rowOff>12754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3881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83850</xdr:rowOff>
    </xdr:from>
    <xdr:to>
      <xdr:col>107</xdr:col>
      <xdr:colOff>101600</xdr:colOff>
      <xdr:row>59</xdr:row>
      <xdr:rowOff>14000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5127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83620</xdr:rowOff>
    </xdr:from>
    <xdr:to>
      <xdr:col>102</xdr:col>
      <xdr:colOff>165100</xdr:colOff>
      <xdr:row>59</xdr:row>
      <xdr:rowOff>13770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4897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84079</xdr:rowOff>
    </xdr:from>
    <xdr:to>
      <xdr:col>98</xdr:col>
      <xdr:colOff>38100</xdr:colOff>
      <xdr:row>59</xdr:row>
      <xdr:rowOff>14229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48311</xdr:rowOff>
    </xdr:from>
    <xdr:to>
      <xdr:col>116</xdr:col>
      <xdr:colOff>63500</xdr:colOff>
      <xdr:row>71</xdr:row>
      <xdr:rowOff>94793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21261"/>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92202</xdr:rowOff>
    </xdr:from>
    <xdr:to>
      <xdr:col>111</xdr:col>
      <xdr:colOff>177800</xdr:colOff>
      <xdr:row>71</xdr:row>
      <xdr:rowOff>94793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26515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35179</xdr:rowOff>
    </xdr:from>
    <xdr:to>
      <xdr:col>107</xdr:col>
      <xdr:colOff>50800</xdr:colOff>
      <xdr:row>71</xdr:row>
      <xdr:rowOff>92202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208129"/>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35179</xdr:rowOff>
    </xdr:from>
    <xdr:to>
      <xdr:col>102</xdr:col>
      <xdr:colOff>114300</xdr:colOff>
      <xdr:row>71</xdr:row>
      <xdr:rowOff>105956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208129"/>
          <a:ext cx="889000" cy="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168961</xdr:rowOff>
    </xdr:from>
    <xdr:to>
      <xdr:col>116</xdr:col>
      <xdr:colOff>114300</xdr:colOff>
      <xdr:row>71</xdr:row>
      <xdr:rowOff>99111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1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20388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02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43993</xdr:rowOff>
    </xdr:from>
    <xdr:to>
      <xdr:col>112</xdr:col>
      <xdr:colOff>38100</xdr:colOff>
      <xdr:row>71</xdr:row>
      <xdr:rowOff>145593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1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162120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199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41402</xdr:rowOff>
    </xdr:from>
    <xdr:to>
      <xdr:col>107</xdr:col>
      <xdr:colOff>101600</xdr:colOff>
      <xdr:row>71</xdr:row>
      <xdr:rowOff>143002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21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159529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19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155829</xdr:rowOff>
    </xdr:from>
    <xdr:to>
      <xdr:col>102</xdr:col>
      <xdr:colOff>165100</xdr:colOff>
      <xdr:row>71</xdr:row>
      <xdr:rowOff>85979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1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102506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193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55156</xdr:rowOff>
    </xdr:from>
    <xdr:to>
      <xdr:col>98</xdr:col>
      <xdr:colOff>38100</xdr:colOff>
      <xdr:row>71</xdr:row>
      <xdr:rowOff>156756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2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1833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00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人口減少が続くなかでも、基礎的自治体としての役割を担う職員について、住民福祉向上のために必要な定員の確保に努める。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病院建設事業や高台整備事業など大規模事業に要する起債の発行により、公債費（元利償還金）が平均より高い数値となった。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クラウド化や国の法改正に伴う新たなシステム整備に伴い、平均より高い数値となった。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高台整備事業が増加要因となっている。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将来の財源不足を補うために、できる限りの基金積立を行った。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6,011
140.74
6,789,166
6,588,711
172,544
3,833,145
7,846,406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167703</xdr:rowOff>
    </xdr:from>
    <xdr:to>
      <xdr:col>24</xdr:col>
      <xdr:colOff>63500</xdr:colOff>
      <xdr:row>35</xdr:row>
      <xdr:rowOff>1016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54103"/>
          <a:ext cx="838200" cy="3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xdr:rowOff>
    </xdr:from>
    <xdr:to>
      <xdr:col>19</xdr:col>
      <xdr:colOff>177800</xdr:colOff>
      <xdr:row>35</xdr:row>
      <xdr:rowOff>1397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17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73978</xdr:rowOff>
    </xdr:from>
    <xdr:to>
      <xdr:col>15</xdr:col>
      <xdr:colOff>50800</xdr:colOff>
      <xdr:row>35</xdr:row>
      <xdr:rowOff>1397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3278"/>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73978</xdr:rowOff>
    </xdr:from>
    <xdr:to>
      <xdr:col>10</xdr:col>
      <xdr:colOff>114300</xdr:colOff>
      <xdr:row>35</xdr:row>
      <xdr:rowOff>65596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3278"/>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116903</xdr:rowOff>
    </xdr:from>
    <xdr:to>
      <xdr:col>24</xdr:col>
      <xdr:colOff>114300</xdr:colOff>
      <xdr:row>33</xdr:row>
      <xdr:rowOff>47053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139780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121666</xdr:rowOff>
    </xdr:from>
    <xdr:to>
      <xdr:col>20</xdr:col>
      <xdr:colOff>38100</xdr:colOff>
      <xdr:row>35</xdr:row>
      <xdr:rowOff>51816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68343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122047</xdr:rowOff>
    </xdr:from>
    <xdr:to>
      <xdr:col>15</xdr:col>
      <xdr:colOff>101600</xdr:colOff>
      <xdr:row>35</xdr:row>
      <xdr:rowOff>52197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68724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23178</xdr:rowOff>
    </xdr:from>
    <xdr:to>
      <xdr:col>10</xdr:col>
      <xdr:colOff>165100</xdr:colOff>
      <xdr:row>34</xdr:row>
      <xdr:rowOff>124778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141305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2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14796</xdr:rowOff>
    </xdr:from>
    <xdr:to>
      <xdr:col>6</xdr:col>
      <xdr:colOff>38100</xdr:colOff>
      <xdr:row>35</xdr:row>
      <xdr:rowOff>116396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107523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80973</xdr:rowOff>
    </xdr:from>
    <xdr:to>
      <xdr:col>24</xdr:col>
      <xdr:colOff>63500</xdr:colOff>
      <xdr:row>58</xdr:row>
      <xdr:rowOff>97013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25073"/>
          <a:ext cx="8382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23143</xdr:rowOff>
    </xdr:from>
    <xdr:to>
      <xdr:col>19</xdr:col>
      <xdr:colOff>177800</xdr:colOff>
      <xdr:row>58</xdr:row>
      <xdr:rowOff>97013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7243"/>
          <a:ext cx="889000" cy="7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23143</xdr:rowOff>
    </xdr:from>
    <xdr:to>
      <xdr:col>15</xdr:col>
      <xdr:colOff>50800</xdr:colOff>
      <xdr:row>58</xdr:row>
      <xdr:rowOff>91182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7243"/>
          <a:ext cx="889000" cy="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91182</xdr:rowOff>
    </xdr:from>
    <xdr:to>
      <xdr:col>10</xdr:col>
      <xdr:colOff>114300</xdr:colOff>
      <xdr:row>58</xdr:row>
      <xdr:rowOff>96846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5282"/>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30173</xdr:rowOff>
    </xdr:from>
    <xdr:to>
      <xdr:col>24</xdr:col>
      <xdr:colOff>114300</xdr:colOff>
      <xdr:row>58</xdr:row>
      <xdr:rowOff>131773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46213</xdr:rowOff>
    </xdr:from>
    <xdr:to>
      <xdr:col>20</xdr:col>
      <xdr:colOff>38100</xdr:colOff>
      <xdr:row>58</xdr:row>
      <xdr:rowOff>147813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138940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8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143793</xdr:rowOff>
    </xdr:from>
    <xdr:to>
      <xdr:col>15</xdr:col>
      <xdr:colOff>101600</xdr:colOff>
      <xdr:row>58</xdr:row>
      <xdr:rowOff>73943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65070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40382</xdr:rowOff>
    </xdr:from>
    <xdr:to>
      <xdr:col>10</xdr:col>
      <xdr:colOff>165100</xdr:colOff>
      <xdr:row>58</xdr:row>
      <xdr:rowOff>141982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133109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7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46046</xdr:rowOff>
    </xdr:from>
    <xdr:to>
      <xdr:col>6</xdr:col>
      <xdr:colOff>38100</xdr:colOff>
      <xdr:row>58</xdr:row>
      <xdr:rowOff>147646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138773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166590</xdr:rowOff>
    </xdr:from>
    <xdr:to>
      <xdr:col>24</xdr:col>
      <xdr:colOff>63500</xdr:colOff>
      <xdr:row>74</xdr:row>
      <xdr:rowOff>9705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82440"/>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166590</xdr:rowOff>
    </xdr:from>
    <xdr:to>
      <xdr:col>19</xdr:col>
      <xdr:colOff>177800</xdr:colOff>
      <xdr:row>75</xdr:row>
      <xdr:rowOff>1972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82440"/>
          <a:ext cx="889000" cy="1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1972</xdr:rowOff>
    </xdr:from>
    <xdr:to>
      <xdr:col>15</xdr:col>
      <xdr:colOff>50800</xdr:colOff>
      <xdr:row>75</xdr:row>
      <xdr:rowOff>35988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60722"/>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35988</xdr:rowOff>
    </xdr:from>
    <xdr:to>
      <xdr:col>10</xdr:col>
      <xdr:colOff>114300</xdr:colOff>
      <xdr:row>75</xdr:row>
      <xdr:rowOff>120726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94738"/>
          <a:ext cx="889000" cy="8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130355</xdr:rowOff>
    </xdr:from>
    <xdr:to>
      <xdr:col>24</xdr:col>
      <xdr:colOff>114300</xdr:colOff>
      <xdr:row>74</xdr:row>
      <xdr:rowOff>60505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153232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9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115790</xdr:rowOff>
    </xdr:from>
    <xdr:to>
      <xdr:col>20</xdr:col>
      <xdr:colOff>38100</xdr:colOff>
      <xdr:row>74</xdr:row>
      <xdr:rowOff>45940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62467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0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122622</xdr:rowOff>
    </xdr:from>
    <xdr:to>
      <xdr:col>15</xdr:col>
      <xdr:colOff>101600</xdr:colOff>
      <xdr:row>75</xdr:row>
      <xdr:rowOff>52772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69299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8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156638</xdr:rowOff>
    </xdr:from>
    <xdr:to>
      <xdr:col>10</xdr:col>
      <xdr:colOff>165100</xdr:colOff>
      <xdr:row>75</xdr:row>
      <xdr:rowOff>86788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103315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1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69926</xdr:rowOff>
    </xdr:from>
    <xdr:to>
      <xdr:col>6</xdr:col>
      <xdr:colOff>38100</xdr:colOff>
      <xdr:row>76</xdr:row>
      <xdr:rowOff>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0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44106</xdr:rowOff>
    </xdr:from>
    <xdr:to>
      <xdr:col>24</xdr:col>
      <xdr:colOff>63500</xdr:colOff>
      <xdr:row>98</xdr:row>
      <xdr:rowOff>44748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46206"/>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44748</xdr:rowOff>
    </xdr:from>
    <xdr:to>
      <xdr:col>19</xdr:col>
      <xdr:colOff>177800</xdr:colOff>
      <xdr:row>98</xdr:row>
      <xdr:rowOff>61492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6848"/>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47430</xdr:rowOff>
    </xdr:from>
    <xdr:to>
      <xdr:col>15</xdr:col>
      <xdr:colOff>50800</xdr:colOff>
      <xdr:row>98</xdr:row>
      <xdr:rowOff>61492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9530"/>
          <a:ext cx="8890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42565</xdr:rowOff>
    </xdr:from>
    <xdr:to>
      <xdr:col>10</xdr:col>
      <xdr:colOff>114300</xdr:colOff>
      <xdr:row>98</xdr:row>
      <xdr:rowOff>47430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4665"/>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164756</xdr:rowOff>
    </xdr:from>
    <xdr:to>
      <xdr:col>24</xdr:col>
      <xdr:colOff>114300</xdr:colOff>
      <xdr:row>98</xdr:row>
      <xdr:rowOff>94906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16183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165398</xdr:rowOff>
    </xdr:from>
    <xdr:to>
      <xdr:col>20</xdr:col>
      <xdr:colOff>38100</xdr:colOff>
      <xdr:row>98</xdr:row>
      <xdr:rowOff>95548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112075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7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10692</xdr:rowOff>
    </xdr:from>
    <xdr:to>
      <xdr:col>15</xdr:col>
      <xdr:colOff>101600</xdr:colOff>
      <xdr:row>98</xdr:row>
      <xdr:rowOff>112292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128819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8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168080</xdr:rowOff>
    </xdr:from>
    <xdr:to>
      <xdr:col>10</xdr:col>
      <xdr:colOff>165100</xdr:colOff>
      <xdr:row>98</xdr:row>
      <xdr:rowOff>98230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114757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7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163215</xdr:rowOff>
    </xdr:from>
    <xdr:to>
      <xdr:col>6</xdr:col>
      <xdr:colOff>38100</xdr:colOff>
      <xdr:row>98</xdr:row>
      <xdr:rowOff>93365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109892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6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9684</xdr:rowOff>
    </xdr:from>
    <xdr:to>
      <xdr:col>55</xdr:col>
      <xdr:colOff>0</xdr:colOff>
      <xdr:row>58</xdr:row>
      <xdr:rowOff>22440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53784"/>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9684</xdr:rowOff>
    </xdr:from>
    <xdr:to>
      <xdr:col>50</xdr:col>
      <xdr:colOff>114300</xdr:colOff>
      <xdr:row>58</xdr:row>
      <xdr:rowOff>53788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53784"/>
          <a:ext cx="889000" cy="4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53788</xdr:rowOff>
    </xdr:from>
    <xdr:to>
      <xdr:col>45</xdr:col>
      <xdr:colOff>177800</xdr:colOff>
      <xdr:row>58</xdr:row>
      <xdr:rowOff>87953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97888"/>
          <a:ext cx="8890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41985</xdr:rowOff>
    </xdr:from>
    <xdr:to>
      <xdr:col>41</xdr:col>
      <xdr:colOff>50800</xdr:colOff>
      <xdr:row>58</xdr:row>
      <xdr:rowOff>87953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86085"/>
          <a:ext cx="889000" cy="4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143090</xdr:rowOff>
    </xdr:from>
    <xdr:to>
      <xdr:col>55</xdr:col>
      <xdr:colOff>50800</xdr:colOff>
      <xdr:row>58</xdr:row>
      <xdr:rowOff>73240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165967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130334</xdr:rowOff>
    </xdr:from>
    <xdr:to>
      <xdr:col>50</xdr:col>
      <xdr:colOff>165100</xdr:colOff>
      <xdr:row>58</xdr:row>
      <xdr:rowOff>60484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77011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2988</xdr:rowOff>
    </xdr:from>
    <xdr:to>
      <xdr:col>46</xdr:col>
      <xdr:colOff>38100</xdr:colOff>
      <xdr:row>58</xdr:row>
      <xdr:rowOff>104588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95715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37153</xdr:rowOff>
    </xdr:from>
    <xdr:to>
      <xdr:col>41</xdr:col>
      <xdr:colOff>101600</xdr:colOff>
      <xdr:row>58</xdr:row>
      <xdr:rowOff>138753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129880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162635</xdr:rowOff>
    </xdr:from>
    <xdr:to>
      <xdr:col>36</xdr:col>
      <xdr:colOff>165100</xdr:colOff>
      <xdr:row>58</xdr:row>
      <xdr:rowOff>92785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109312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78112</xdr:rowOff>
    </xdr:from>
    <xdr:to>
      <xdr:col>55</xdr:col>
      <xdr:colOff>0</xdr:colOff>
      <xdr:row>78</xdr:row>
      <xdr:rowOff>107068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512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13608</xdr:rowOff>
    </xdr:from>
    <xdr:to>
      <xdr:col>50</xdr:col>
      <xdr:colOff>114300</xdr:colOff>
      <xdr:row>78</xdr:row>
      <xdr:rowOff>78112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86708"/>
          <a:ext cx="889000" cy="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13608</xdr:rowOff>
    </xdr:from>
    <xdr:to>
      <xdr:col>45</xdr:col>
      <xdr:colOff>177800</xdr:colOff>
      <xdr:row>78</xdr:row>
      <xdr:rowOff>156021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6708"/>
          <a:ext cx="889000" cy="1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146901</xdr:rowOff>
    </xdr:from>
    <xdr:to>
      <xdr:col>41</xdr:col>
      <xdr:colOff>50800</xdr:colOff>
      <xdr:row>78</xdr:row>
      <xdr:rowOff>156021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20001"/>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56268</xdr:rowOff>
    </xdr:from>
    <xdr:to>
      <xdr:col>55</xdr:col>
      <xdr:colOff>50800</xdr:colOff>
      <xdr:row>78</xdr:row>
      <xdr:rowOff>157868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142645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27312</xdr:rowOff>
    </xdr:from>
    <xdr:to>
      <xdr:col>50</xdr:col>
      <xdr:colOff>165100</xdr:colOff>
      <xdr:row>78</xdr:row>
      <xdr:rowOff>128912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120039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134258</xdr:rowOff>
    </xdr:from>
    <xdr:to>
      <xdr:col>46</xdr:col>
      <xdr:colOff>38100</xdr:colOff>
      <xdr:row>78</xdr:row>
      <xdr:rowOff>64408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80935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1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105221</xdr:rowOff>
    </xdr:from>
    <xdr:to>
      <xdr:col>41</xdr:col>
      <xdr:colOff>101600</xdr:colOff>
      <xdr:row>79</xdr:row>
      <xdr:rowOff>35371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26498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96101</xdr:rowOff>
    </xdr:from>
    <xdr:to>
      <xdr:col>36</xdr:col>
      <xdr:colOff>165100</xdr:colOff>
      <xdr:row>79</xdr:row>
      <xdr:rowOff>26251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17378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122422</xdr:rowOff>
    </xdr:from>
    <xdr:to>
      <xdr:col>55</xdr:col>
      <xdr:colOff>0</xdr:colOff>
      <xdr:row>95</xdr:row>
      <xdr:rowOff>133789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10172"/>
          <a:ext cx="8382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133789</xdr:rowOff>
    </xdr:from>
    <xdr:to>
      <xdr:col>50</xdr:col>
      <xdr:colOff>114300</xdr:colOff>
      <xdr:row>96</xdr:row>
      <xdr:rowOff>18176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21539"/>
          <a:ext cx="889000" cy="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18176</xdr:rowOff>
    </xdr:from>
    <xdr:to>
      <xdr:col>45</xdr:col>
      <xdr:colOff>177800</xdr:colOff>
      <xdr:row>96</xdr:row>
      <xdr:rowOff>20686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77376"/>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20686</xdr:rowOff>
    </xdr:from>
    <xdr:to>
      <xdr:col>41</xdr:col>
      <xdr:colOff>50800</xdr:colOff>
      <xdr:row>97</xdr:row>
      <xdr:rowOff>29939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479886"/>
          <a:ext cx="889000" cy="18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71622</xdr:rowOff>
    </xdr:from>
    <xdr:to>
      <xdr:col>55</xdr:col>
      <xdr:colOff>50800</xdr:colOff>
      <xdr:row>96</xdr:row>
      <xdr:rowOff>1772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94499</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1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82989</xdr:rowOff>
    </xdr:from>
    <xdr:to>
      <xdr:col>50</xdr:col>
      <xdr:colOff>165100</xdr:colOff>
      <xdr:row>96</xdr:row>
      <xdr:rowOff>13139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29666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138826</xdr:rowOff>
    </xdr:from>
    <xdr:to>
      <xdr:col>46</xdr:col>
      <xdr:colOff>38100</xdr:colOff>
      <xdr:row>96</xdr:row>
      <xdr:rowOff>68976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85503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20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141336</xdr:rowOff>
    </xdr:from>
    <xdr:to>
      <xdr:col>41</xdr:col>
      <xdr:colOff>101600</xdr:colOff>
      <xdr:row>96</xdr:row>
      <xdr:rowOff>71486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88013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20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150589</xdr:rowOff>
    </xdr:from>
    <xdr:to>
      <xdr:col>36</xdr:col>
      <xdr:colOff>165100</xdr:colOff>
      <xdr:row>97</xdr:row>
      <xdr:rowOff>80739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71866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161550</xdr:rowOff>
    </xdr:from>
    <xdr:to>
      <xdr:col>85</xdr:col>
      <xdr:colOff>127000</xdr:colOff>
      <xdr:row>34</xdr:row>
      <xdr:rowOff>147072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819400"/>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160064</xdr:rowOff>
    </xdr:from>
    <xdr:to>
      <xdr:col>81</xdr:col>
      <xdr:colOff>50800</xdr:colOff>
      <xdr:row>33</xdr:row>
      <xdr:rowOff>161550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8179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160064</xdr:rowOff>
    </xdr:from>
    <xdr:to>
      <xdr:col>76</xdr:col>
      <xdr:colOff>114300</xdr:colOff>
      <xdr:row>34</xdr:row>
      <xdr:rowOff>54870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17914"/>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3664</xdr:rowOff>
    </xdr:from>
    <xdr:to>
      <xdr:col>71</xdr:col>
      <xdr:colOff>177800</xdr:colOff>
      <xdr:row>34</xdr:row>
      <xdr:rowOff>54870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490064"/>
          <a:ext cx="889000" cy="3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96272</xdr:rowOff>
    </xdr:from>
    <xdr:to>
      <xdr:col>85</xdr:col>
      <xdr:colOff>177800</xdr:colOff>
      <xdr:row>35</xdr:row>
      <xdr:rowOff>26422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119149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7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110750</xdr:rowOff>
    </xdr:from>
    <xdr:to>
      <xdr:col>81</xdr:col>
      <xdr:colOff>101600</xdr:colOff>
      <xdr:row>34</xdr:row>
      <xdr:rowOff>40900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57427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5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109264</xdr:rowOff>
    </xdr:from>
    <xdr:to>
      <xdr:col>76</xdr:col>
      <xdr:colOff>165100</xdr:colOff>
      <xdr:row>34</xdr:row>
      <xdr:rowOff>39414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55941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4070</xdr:rowOff>
    </xdr:from>
    <xdr:to>
      <xdr:col>72</xdr:col>
      <xdr:colOff>38100</xdr:colOff>
      <xdr:row>34</xdr:row>
      <xdr:rowOff>105670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122197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124314</xdr:rowOff>
    </xdr:from>
    <xdr:to>
      <xdr:col>67</xdr:col>
      <xdr:colOff>101600</xdr:colOff>
      <xdr:row>32</xdr:row>
      <xdr:rowOff>54464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4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70991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2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112226</xdr:rowOff>
    </xdr:from>
    <xdr:to>
      <xdr:col>85</xdr:col>
      <xdr:colOff>127000</xdr:colOff>
      <xdr:row>56</xdr:row>
      <xdr:rowOff>147629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13426"/>
          <a:ext cx="838200" cy="3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112226</xdr:rowOff>
    </xdr:from>
    <xdr:to>
      <xdr:col>81</xdr:col>
      <xdr:colOff>50800</xdr:colOff>
      <xdr:row>57</xdr:row>
      <xdr:rowOff>11996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13426"/>
          <a:ext cx="889000" cy="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156365</xdr:rowOff>
    </xdr:from>
    <xdr:to>
      <xdr:col>76</xdr:col>
      <xdr:colOff>114300</xdr:colOff>
      <xdr:row>57</xdr:row>
      <xdr:rowOff>11996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57565"/>
          <a:ext cx="889000" cy="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156365</xdr:rowOff>
    </xdr:from>
    <xdr:to>
      <xdr:col>71</xdr:col>
      <xdr:colOff>177800</xdr:colOff>
      <xdr:row>57</xdr:row>
      <xdr:rowOff>78618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57565"/>
          <a:ext cx="889000" cy="9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96829</xdr:rowOff>
    </xdr:from>
    <xdr:to>
      <xdr:col>85</xdr:col>
      <xdr:colOff>177800</xdr:colOff>
      <xdr:row>57</xdr:row>
      <xdr:rowOff>26979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119706</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61426</xdr:rowOff>
    </xdr:from>
    <xdr:to>
      <xdr:col>81</xdr:col>
      <xdr:colOff>101600</xdr:colOff>
      <xdr:row>56</xdr:row>
      <xdr:rowOff>163026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8103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3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132646</xdr:rowOff>
    </xdr:from>
    <xdr:to>
      <xdr:col>76</xdr:col>
      <xdr:colOff>165100</xdr:colOff>
      <xdr:row>57</xdr:row>
      <xdr:rowOff>62796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79323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105565</xdr:rowOff>
    </xdr:from>
    <xdr:to>
      <xdr:col>72</xdr:col>
      <xdr:colOff>38100</xdr:colOff>
      <xdr:row>57</xdr:row>
      <xdr:rowOff>35715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52242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8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27818</xdr:rowOff>
    </xdr:from>
    <xdr:to>
      <xdr:col>67</xdr:col>
      <xdr:colOff>101600</xdr:colOff>
      <xdr:row>57</xdr:row>
      <xdr:rowOff>129418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145945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22749</xdr:rowOff>
    </xdr:from>
    <xdr:to>
      <xdr:col>85</xdr:col>
      <xdr:colOff>127000</xdr:colOff>
      <xdr:row>79</xdr:row>
      <xdr:rowOff>26231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67299"/>
          <a:ext cx="8382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22749</xdr:rowOff>
    </xdr:from>
    <xdr:to>
      <xdr:col>81</xdr:col>
      <xdr:colOff>50800</xdr:colOff>
      <xdr:row>79</xdr:row>
      <xdr:rowOff>29164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67299"/>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11447</xdr:rowOff>
    </xdr:from>
    <xdr:to>
      <xdr:col>76</xdr:col>
      <xdr:colOff>114300</xdr:colOff>
      <xdr:row>79</xdr:row>
      <xdr:rowOff>29164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5997"/>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125954</xdr:rowOff>
    </xdr:from>
    <xdr:to>
      <xdr:col>71</xdr:col>
      <xdr:colOff>177800</xdr:colOff>
      <xdr:row>79</xdr:row>
      <xdr:rowOff>11447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99054"/>
          <a:ext cx="889000" cy="5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146881</xdr:rowOff>
    </xdr:from>
    <xdr:to>
      <xdr:col>85</xdr:col>
      <xdr:colOff>177800</xdr:colOff>
      <xdr:row>79</xdr:row>
      <xdr:rowOff>77031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143399</xdr:rowOff>
    </xdr:from>
    <xdr:to>
      <xdr:col>81</xdr:col>
      <xdr:colOff>101600</xdr:colOff>
      <xdr:row>79</xdr:row>
      <xdr:rowOff>73549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64676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0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149814</xdr:rowOff>
    </xdr:from>
    <xdr:to>
      <xdr:col>76</xdr:col>
      <xdr:colOff>165100</xdr:colOff>
      <xdr:row>79</xdr:row>
      <xdr:rowOff>79964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71091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132097</xdr:rowOff>
    </xdr:from>
    <xdr:to>
      <xdr:col>72</xdr:col>
      <xdr:colOff>38100</xdr:colOff>
      <xdr:row>79</xdr:row>
      <xdr:rowOff>62247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53374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75154</xdr:rowOff>
    </xdr:from>
    <xdr:to>
      <xdr:col>67</xdr:col>
      <xdr:colOff>101600</xdr:colOff>
      <xdr:row>79</xdr:row>
      <xdr:rowOff>5304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167881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5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155564</xdr:rowOff>
    </xdr:from>
    <xdr:to>
      <xdr:col>85</xdr:col>
      <xdr:colOff>127000</xdr:colOff>
      <xdr:row>96</xdr:row>
      <xdr:rowOff>41227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43314"/>
          <a:ext cx="8382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41227</xdr:rowOff>
    </xdr:from>
    <xdr:to>
      <xdr:col>81</xdr:col>
      <xdr:colOff>50800</xdr:colOff>
      <xdr:row>96</xdr:row>
      <xdr:rowOff>103939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00427"/>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103939</xdr:rowOff>
    </xdr:from>
    <xdr:to>
      <xdr:col>76</xdr:col>
      <xdr:colOff>114300</xdr:colOff>
      <xdr:row>96</xdr:row>
      <xdr:rowOff>134972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63139"/>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134972</xdr:rowOff>
    </xdr:from>
    <xdr:to>
      <xdr:col>71</xdr:col>
      <xdr:colOff>177800</xdr:colOff>
      <xdr:row>97</xdr:row>
      <xdr:rowOff>15673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94172"/>
          <a:ext cx="889000" cy="5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104764</xdr:rowOff>
    </xdr:from>
    <xdr:to>
      <xdr:col>85</xdr:col>
      <xdr:colOff>177800</xdr:colOff>
      <xdr:row>96</xdr:row>
      <xdr:rowOff>34914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127641</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4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161877</xdr:rowOff>
    </xdr:from>
    <xdr:to>
      <xdr:col>81</xdr:col>
      <xdr:colOff>101600</xdr:colOff>
      <xdr:row>96</xdr:row>
      <xdr:rowOff>92027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108554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2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53139</xdr:rowOff>
    </xdr:from>
    <xdr:to>
      <xdr:col>76</xdr:col>
      <xdr:colOff>165100</xdr:colOff>
      <xdr:row>96</xdr:row>
      <xdr:rowOff>154739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171266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8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84172</xdr:rowOff>
    </xdr:from>
    <xdr:to>
      <xdr:col>72</xdr:col>
      <xdr:colOff>38100</xdr:colOff>
      <xdr:row>97</xdr:row>
      <xdr:rowOff>14322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30849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1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136323</xdr:rowOff>
    </xdr:from>
    <xdr:to>
      <xdr:col>67</xdr:col>
      <xdr:colOff>101600</xdr:colOff>
      <xdr:row>97</xdr:row>
      <xdr:rowOff>66473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83000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年度にペーパーレス化事業を行っており、単年度支出額が大幅に増加している。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高齢化が進行しており、老人福祉費等高齢者福祉対策費が増加する傾向にある。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高台整備事業に伴い、類似団体より高い数値となっている。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地震津波対策など各種防災対策を進めているため、類似団体より高い数値となっている。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病院建設事業や高台整備事業など大規模事業に要する起債の発行により、類似団体より高い数値となっている。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標準財政規模との比較で年々増加傾向にあったが、合併算定替えの影響により、平成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年度より基金取崩しを行ったため、減少傾向となってきている。</a:t>
          </a:r>
        </a:p>
        <a:p>
          <a:r>
            <a:rPr kumimoji="1" lang="ja-JP" altLang="en-US" sz="1400">
              <a:latin typeface="ＭＳ ゴシック" pitchFamily="49" charset="-128"/>
              <a:ea typeface="ＭＳ ゴシック" pitchFamily="49" charset="-128"/>
            </a:rPr>
            <a:t>　また、実質単年度収支についても、基金取崩しにより減少傾向にあり、今後も財源不足により減少傾向が予想されるため、財源確保に努めていきたい。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概ね財政状況は好調で全会計において黒字決算となっているが、病院会計への運営費補助、国民健康保険診療所特別会計への赤字補填が美波町の財政運営に甚大な影響を与えると考えられる。</a:t>
          </a:r>
        </a:p>
        <a:p>
          <a:r>
            <a:rPr kumimoji="1" lang="ja-JP" altLang="en-US" sz="1400">
              <a:latin typeface="ＭＳ ゴシック" pitchFamily="49" charset="-128"/>
              <a:ea typeface="ＭＳ ゴシック" pitchFamily="49" charset="-128"/>
            </a:rPr>
            <a:t>　また、人口減少による給水人口の減少により、水道会計及び下水道会計への影響も今後の課題である。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元利償還金は、起債発行の抑制により減少傾向にあったが、医療体制整備事業などに伴う起債発行により元利償還金が増加している。</a:t>
          </a:r>
        </a:p>
        <a:p>
          <a:r>
            <a:rPr kumimoji="1" lang="ja-JP" altLang="en-US" sz="1400">
              <a:latin typeface="ＭＳ ゴシック" pitchFamily="49" charset="-128"/>
              <a:ea typeface="ＭＳ ゴシック" pitchFamily="49" charset="-128"/>
            </a:rPr>
            <a:t>　公営企業債の元利償還金に対する繰入金は、病院建設事業の起債償還が始まり、それに対する繰入金が増加している。</a:t>
          </a:r>
        </a:p>
        <a:p>
          <a:r>
            <a:rPr kumimoji="1" lang="ja-JP" altLang="en-US" sz="1400">
              <a:latin typeface="ＭＳ ゴシック" pitchFamily="49" charset="-128"/>
              <a:ea typeface="ＭＳ ゴシック" pitchFamily="49" charset="-128"/>
            </a:rPr>
            <a:t>算入公債費は、起債発行を抑制しつつも、普通交付税算入率の高い起債を選択し、後年度の財政負担軽減に努める。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一般会計等に係る地方債の現在高は、医療体制整備事業に伴い増加している。</a:t>
          </a:r>
        </a:p>
        <a:p>
          <a:r>
            <a:rPr kumimoji="1" lang="ja-JP" altLang="en-US" sz="1400">
              <a:latin typeface="ＭＳ ゴシック" pitchFamily="49" charset="-128"/>
              <a:ea typeface="ＭＳ ゴシック" pitchFamily="49" charset="-128"/>
            </a:rPr>
            <a:t>　公営企業債等繰入見込額は、公共下水道事業、簡易水道整備事業を毎年度発行しているため、増加傾向にある。</a:t>
          </a:r>
        </a:p>
        <a:p>
          <a:r>
            <a:rPr kumimoji="1" lang="ja-JP" altLang="en-US" sz="1400">
              <a:latin typeface="ＭＳ ゴシック" pitchFamily="49" charset="-128"/>
              <a:ea typeface="ＭＳ ゴシック" pitchFamily="49" charset="-128"/>
            </a:rPr>
            <a:t>　企業会計の応益原則に基づき、使用料の適正化を図り、収支改善に努めるよう求める。</a:t>
          </a:r>
        </a:p>
        <a:p>
          <a:r>
            <a:rPr kumimoji="1" lang="ja-JP" altLang="en-US" sz="1400">
              <a:latin typeface="ＭＳ ゴシック" pitchFamily="49" charset="-128"/>
              <a:ea typeface="ＭＳ ゴシック" pitchFamily="49" charset="-128"/>
            </a:rPr>
            <a:t>　退職手当負担見込額は、退職者不補充及び必要最小限度の補充に留めているため、全体的には減少傾向にある。</a:t>
          </a:r>
        </a:p>
        <a:p>
          <a:r>
            <a:rPr kumimoji="1" lang="ja-JP" altLang="en-US" sz="1400">
              <a:latin typeface="ＭＳ ゴシック" pitchFamily="49" charset="-128"/>
              <a:ea typeface="ＭＳ ゴシック" pitchFamily="49" charset="-128"/>
            </a:rPr>
            <a:t>　充当可能基金は、財政調整基金などの取り崩しにより、減少する傾向にあるため、交付税算入率の高い起債を選択することにより、後年度の財政負担の軽減に努める。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年度より普通交付税の縮減に伴い、積立額は年々減少している。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年度より財源不足に伴い、基金取崩しを行っており、合併特例債を財源とする基金の積立も終了したため、今後は減少する見込みとなっている。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年度については、減債基金の取崩しを行い、基金残高が減少した。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普通交付税の合併算定替え終了により、積立額は減少傾向にある。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来年度から、さらなる取崩しが予想されるため、最小限の取崩しとなるよう経費の削減、財源の確保に努める。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：自治組織・地域住民が中心となって、取り組む地域づくり及び町の一体化に関する施策の推進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ふるさと応援基金：ふるさと美波を愛し、ふるさと美波の未来に向けて応援しようとする寄附者の意向を反映し、個性豊かで活力あるまちづくりの推進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まち・ひと・しごと創生推進基金：にぎやかそ美波まち・ひと・しごと創生推進計画に掲げられた事業施策の推進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：利息収入を財源とするまちづくり基金の積立を行っている。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まち・ひと・しごと創生推進基金：企業版ふるさと納税の増加に伴い積立を行っている。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：合併特例債の財源が上限となる本年度以降、現在の財政状況では一般財源による積立は困難である。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今後は厳しい財政状況が予測されるため、地域づくり事業の財源として活用する。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ふるさと応援基金：個性豊かで活力あるまちづくりに関連する事業の財源として活用する。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まち・ひと・しごと創生推進基金：にぎやかそ美波まち・ひと・しごと創生推進計画に掲げられた事業施策の推進のために活用する。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年度より普通交付税の縮減に伴い、積立額は年々減少している。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年度より基金取崩しを行っており、全体的には減少となっている。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年度については、少額ではあるものの積立てを行うことができた。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普通交付税の合併算定替え終了に伴い、来年度からさらなる取崩しが予想されるため、最小限の取崩しとなるよう経費の削減、財源の確保に努める。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年度より普通交付税の縮減に伴い、積立額は年々減少している。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大規模事業の起債償還に伴い、来年度からはさらなる取崩しが予想されるため、最小限の取崩しとなるよう経費の削減、財源の確保に努める。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BEF2BA-8066-4804-951B-D7B930623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BAC587B-D738-4DD9-A456-C97EBF6C1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05A08A3-47D6-4D3F-8491-DCBD4AA77FA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5D646FC3-CCBF-4904-B2FF-FAB88E53CB5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4F6E7F9A-4445-4516-B28A-1F2C035653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35D2F2A6-34E7-47BD-B7E2-714EFD10F77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7603E13-0A70-40BE-BC43-B0432FD58B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3313070-AF24-4FE2-BEF2-B5C5DAD103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8DF0ADF-7868-4A7A-875C-9DFB6270DFD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31A445FC-0D17-48C9-A65D-CA7303E18F4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4CBE317D-0130-4A8E-BB24-4212CA364F5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7BC41921-24B4-44B4-941E-23087E6AC68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5B7184D6-7405-4CF2-BDD1-F0CD1E1313A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2FC64F6-5D1C-471E-ABDA-B841AE28770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6,011
140.74
6,789,166
6,588,711
172,544
3,833,145
7,846,406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620FA06-F53E-4687-AF04-4660DB18594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70B9379-BEAF-4BD1-B12D-93D07E143D3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516DD27A-9EBB-42F3-BA39-76398296649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A303FB8C-5636-4850-9660-AAB0CDA3DF7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12D4E3F7-DBA3-466C-B0FA-07D3DCABE1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B696A1D-2B54-4CD1-B7D6-4B7FA2F3C2C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1E12B88C-FCB9-4934-B671-3BDA8CB5E6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2794724D-C75E-4CDE-A892-58BA5E85F3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0EA3034-25F5-456D-ADAB-FBB60260659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7899263D-A59A-416E-AD05-716128B47D9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975833B1-696E-495A-A246-38BB3846DA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EEFB263-116F-463B-81C4-21EE9BC5608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3570842A-C51E-44AE-85A4-520C6E1392C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41A32CAE-5CE7-4E9D-88B3-797F7A68D76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A274647-E1E1-4089-BD2B-B6FFB2348BA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504C895-88BB-4210-8FC4-107939F9905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3940A02-653F-4115-AAB0-42870DCCDAB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5E82D536-B45B-4542-923A-09F356552DB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4E39EC0F-0CE0-4171-922C-CB59E9C8E3C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8BEF3B35-30AA-4846-8920-3A87B6E4E11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B60A3BBE-4FBD-4476-93EA-D87902F269C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7B81B1B0-1888-4D49-B263-D4062275C11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4CC15A88-25E6-4E6B-884D-E3CAF885958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D87C7695-51D3-4384-AB0B-12C159CFF5F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8790058E-FDF7-4BFB-9256-CBF45954FBE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E231ED9-84AB-4092-94F4-FB9399F43B3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95110E4-91B2-49CA-903C-C4681480B0A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9C2FBC1-05B4-44CA-BDC6-DF55F6E2A52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71287E18-9170-4690-94C8-5CCF6F7B34D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800F0457-1519-4F82-AA8D-A7B07AAFB51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473947A0-629C-43BC-9A57-7DF39263E8F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3A6E6183-A159-41E8-91C2-CB4C796C8C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6F89A97A-7B9E-4369-8357-54010032CD0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C56D5FC-C483-49BB-9766-20D18618386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458F2465-1416-431A-9069-78AA9C63E2E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公共施設（公営住宅、道路、橋梁など）は補修などで施設の維持を図っているため、減価償却率が高くなっている。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CCDEF69-C6B6-418F-B1B5-D4BC5DCA17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4AD37FD0-3139-4C3B-9AAC-48833A4A7E4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A5F925A6-61F8-47A6-B707-38EF49A2937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C81F76C8-0F05-486A-8CBD-1954EFADE57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C8920033-B872-47BA-B285-A815B282676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DA5E5CCF-87AB-4C7F-B03D-241C1EE6ABA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AB11074D-A511-4B09-9CF5-1DC0FB23C03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2DCC011F-CDA7-4748-9F0D-53596BF185B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81F2DA95-6E90-4DEC-9D58-3A11C390777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200FECC7-306E-4B05-AA73-7DD09BEAE93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3604C031-4E3E-487A-ABFB-DD3A5DA7577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A8ECC1A-A236-4328-8162-9F9AB1DE548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94D85E53-2361-45CB-B924-8A7C799F1E5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16842F0-2954-46E1-AFD8-12FFAB6DA5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099EBD3-AC71-4CA8-883B-1897B0FE9E0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67A9A7D-3304-4E72-9F45-F6151BC7AE2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7" name="直線コネクタ 66">
          <a:extLst>
            <a:ext uri="{FF2B5EF4-FFF2-40B4-BE49-F238E27FC236}">
              <a16:creationId xmlns:a16="http://schemas.microsoft.com/office/drawing/2014/main" id="{139AA36D-28D5-4ABE-91F3-2669EB016A75}"/>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8" name="有形固定資産減価償却率最小値テキスト">
          <a:extLst>
            <a:ext uri="{FF2B5EF4-FFF2-40B4-BE49-F238E27FC236}">
              <a16:creationId xmlns:a16="http://schemas.microsoft.com/office/drawing/2014/main" id="{D0100C21-F1B8-4762-A7BF-A9CC0D213ACF}"/>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9" name="直線コネクタ 68">
          <a:extLst>
            <a:ext uri="{FF2B5EF4-FFF2-40B4-BE49-F238E27FC236}">
              <a16:creationId xmlns:a16="http://schemas.microsoft.com/office/drawing/2014/main" id="{F4B2731E-A6E7-4D6B-8E32-F35ECE7A5EAE}"/>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0" name="有形固定資産減価償却率最大値テキスト">
          <a:extLst>
            <a:ext uri="{FF2B5EF4-FFF2-40B4-BE49-F238E27FC236}">
              <a16:creationId xmlns:a16="http://schemas.microsoft.com/office/drawing/2014/main" id="{FE7898BC-F39F-456F-9E82-B6CDEC0AED08}"/>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1" name="直線コネクタ 70">
          <a:extLst>
            <a:ext uri="{FF2B5EF4-FFF2-40B4-BE49-F238E27FC236}">
              <a16:creationId xmlns:a16="http://schemas.microsoft.com/office/drawing/2014/main" id="{C58A36A3-B4FA-4DF5-87EF-0FE38CDE9193}"/>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2" name="有形固定資産減価償却率平均値テキスト">
          <a:extLst>
            <a:ext uri="{FF2B5EF4-FFF2-40B4-BE49-F238E27FC236}">
              <a16:creationId xmlns:a16="http://schemas.microsoft.com/office/drawing/2014/main" id="{D23B0312-BB53-4BC3-922B-64F65350A532}"/>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3" name="フローチャート: 判断 72">
          <a:extLst>
            <a:ext uri="{FF2B5EF4-FFF2-40B4-BE49-F238E27FC236}">
              <a16:creationId xmlns:a16="http://schemas.microsoft.com/office/drawing/2014/main" id="{E77F8B8E-7D99-4E29-87B7-135BA129055A}"/>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4" name="フローチャート: 判断 73">
          <a:extLst>
            <a:ext uri="{FF2B5EF4-FFF2-40B4-BE49-F238E27FC236}">
              <a16:creationId xmlns:a16="http://schemas.microsoft.com/office/drawing/2014/main" id="{87E85D40-D74C-49EA-9676-77073FF7886A}"/>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5" name="フローチャート: 判断 74">
          <a:extLst>
            <a:ext uri="{FF2B5EF4-FFF2-40B4-BE49-F238E27FC236}">
              <a16:creationId xmlns:a16="http://schemas.microsoft.com/office/drawing/2014/main" id="{2D8C8C53-F654-4EC0-856E-244F202A1D75}"/>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6" name="フローチャート: 判断 75">
          <a:extLst>
            <a:ext uri="{FF2B5EF4-FFF2-40B4-BE49-F238E27FC236}">
              <a16:creationId xmlns:a16="http://schemas.microsoft.com/office/drawing/2014/main" id="{4904939E-CCC8-44B3-B479-F76853D15193}"/>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7" name="フローチャート: 判断 76">
          <a:extLst>
            <a:ext uri="{FF2B5EF4-FFF2-40B4-BE49-F238E27FC236}">
              <a16:creationId xmlns:a16="http://schemas.microsoft.com/office/drawing/2014/main" id="{E823F0E2-C547-4573-A1C3-DED98EA74B6B}"/>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BA4C05A-8993-41D0-BF99-F8DC5EA2EFA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564D63E-2391-4C35-A485-83D158DF8E5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0F3D8EB-54AB-4B4D-A138-E4EDD50DA55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7C9B45D-1BEF-41CD-89C5-4B8F87EF027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0FAD0C5-7332-4B66-A426-81696A45D67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83" name="楕円 82">
          <a:extLst>
            <a:ext uri="{FF2B5EF4-FFF2-40B4-BE49-F238E27FC236}">
              <a16:creationId xmlns:a16="http://schemas.microsoft.com/office/drawing/2014/main" id="{9D88F69E-FFF5-4A98-AE76-8042647B9175}"/>
            </a:ext>
          </a:extLst>
        </xdr:cNvPr>
        <xdr:cNvSpPr/>
      </xdr:nvSpPr>
      <xdr:spPr>
        <a:xfrm>
          <a:off x="47117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84" name="有形固定資産減価償却率該当値テキスト">
          <a:extLst>
            <a:ext uri="{FF2B5EF4-FFF2-40B4-BE49-F238E27FC236}">
              <a16:creationId xmlns:a16="http://schemas.microsoft.com/office/drawing/2014/main" id="{B189DD6D-5442-4131-9C0E-7C904DFFE377}"/>
            </a:ext>
          </a:extLst>
        </xdr:cNvPr>
        <xdr:cNvSpPr txBox="1"/>
      </xdr:nvSpPr>
      <xdr:spPr>
        <a:xfrm>
          <a:off x="4813300" y="620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5" name="楕円 84">
          <a:extLst>
            <a:ext uri="{FF2B5EF4-FFF2-40B4-BE49-F238E27FC236}">
              <a16:creationId xmlns:a16="http://schemas.microsoft.com/office/drawing/2014/main" id="{E60D2C87-2544-4E87-82B0-D6D0B57DC7F6}"/>
            </a:ext>
          </a:extLst>
        </xdr:cNvPr>
        <xdr:cNvSpPr/>
      </xdr:nvSpPr>
      <xdr:spPr>
        <a:xfrm>
          <a:off x="4000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32</xdr:row>
      <xdr:rowOff>15663</xdr:rowOff>
    </xdr:to>
    <xdr:cxnSp macro="">
      <xdr:nvCxnSpPr>
        <xdr:cNvPr id="86" name="直線コネクタ 85">
          <a:extLst>
            <a:ext uri="{FF2B5EF4-FFF2-40B4-BE49-F238E27FC236}">
              <a16:creationId xmlns:a16="http://schemas.microsoft.com/office/drawing/2014/main" id="{AAE8583E-FE4D-46C0-BC8E-94DF44A669D7}"/>
            </a:ext>
          </a:extLst>
        </xdr:cNvPr>
        <xdr:cNvCxnSpPr/>
      </xdr:nvCxnSpPr>
      <xdr:spPr>
        <a:xfrm>
          <a:off x="4051300" y="6169237"/>
          <a:ext cx="711200" cy="10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7" name="楕円 86">
          <a:extLst>
            <a:ext uri="{FF2B5EF4-FFF2-40B4-BE49-F238E27FC236}">
              <a16:creationId xmlns:a16="http://schemas.microsoft.com/office/drawing/2014/main" id="{D331B5CF-715D-41E2-9186-C8F35141B1CE}"/>
            </a:ext>
          </a:extLst>
        </xdr:cNvPr>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111548</xdr:rowOff>
    </xdr:to>
    <xdr:cxnSp macro="">
      <xdr:nvCxnSpPr>
        <xdr:cNvPr id="88" name="直線コネクタ 87">
          <a:extLst>
            <a:ext uri="{FF2B5EF4-FFF2-40B4-BE49-F238E27FC236}">
              <a16:creationId xmlns:a16="http://schemas.microsoft.com/office/drawing/2014/main" id="{FB7AF60B-E456-4245-92FE-FE341A6377A7}"/>
            </a:ext>
          </a:extLst>
        </xdr:cNvPr>
        <xdr:cNvCxnSpPr/>
      </xdr:nvCxnSpPr>
      <xdr:spPr>
        <a:xfrm flipV="1">
          <a:off x="3289300" y="616923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9" name="楕円 88">
          <a:extLst>
            <a:ext uri="{FF2B5EF4-FFF2-40B4-BE49-F238E27FC236}">
              <a16:creationId xmlns:a16="http://schemas.microsoft.com/office/drawing/2014/main" id="{229EC427-44A0-47C4-94BC-FFB404E099EF}"/>
            </a:ext>
          </a:extLst>
        </xdr:cNvPr>
        <xdr:cNvSpPr/>
      </xdr:nvSpPr>
      <xdr:spPr>
        <a:xfrm>
          <a:off x="247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111548</xdr:rowOff>
    </xdr:to>
    <xdr:cxnSp macro="">
      <xdr:nvCxnSpPr>
        <xdr:cNvPr id="90" name="直線コネクタ 89">
          <a:extLst>
            <a:ext uri="{FF2B5EF4-FFF2-40B4-BE49-F238E27FC236}">
              <a16:creationId xmlns:a16="http://schemas.microsoft.com/office/drawing/2014/main" id="{D105F482-E4F2-45C5-AFDB-A8B37722ADAD}"/>
            </a:ext>
          </a:extLst>
        </xdr:cNvPr>
        <xdr:cNvCxnSpPr/>
      </xdr:nvCxnSpPr>
      <xdr:spPr>
        <a:xfrm>
          <a:off x="2527300" y="615124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91" name="楕円 90">
          <a:extLst>
            <a:ext uri="{FF2B5EF4-FFF2-40B4-BE49-F238E27FC236}">
              <a16:creationId xmlns:a16="http://schemas.microsoft.com/office/drawing/2014/main" id="{8036BD95-8717-4E8B-A9D1-91F70494D086}"/>
            </a:ext>
          </a:extLst>
        </xdr:cNvPr>
        <xdr:cNvSpPr/>
      </xdr:nvSpPr>
      <xdr:spPr>
        <a:xfrm>
          <a:off x="171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64770</xdr:rowOff>
    </xdr:to>
    <xdr:cxnSp macro="">
      <xdr:nvCxnSpPr>
        <xdr:cNvPr id="92" name="直線コネクタ 91">
          <a:extLst>
            <a:ext uri="{FF2B5EF4-FFF2-40B4-BE49-F238E27FC236}">
              <a16:creationId xmlns:a16="http://schemas.microsoft.com/office/drawing/2014/main" id="{CFFC5A1B-F82A-4C39-B659-8F5BCCCFC1AE}"/>
            </a:ext>
          </a:extLst>
        </xdr:cNvPr>
        <xdr:cNvCxnSpPr/>
      </xdr:nvCxnSpPr>
      <xdr:spPr>
        <a:xfrm>
          <a:off x="1765300" y="610806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3" name="n_1aveValue有形固定資産減価償却率">
          <a:extLst>
            <a:ext uri="{FF2B5EF4-FFF2-40B4-BE49-F238E27FC236}">
              <a16:creationId xmlns:a16="http://schemas.microsoft.com/office/drawing/2014/main" id="{CBA40AFA-CC23-4861-A76A-89D2004F69F5}"/>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4" name="n_2aveValue有形固定資産減価償却率">
          <a:extLst>
            <a:ext uri="{FF2B5EF4-FFF2-40B4-BE49-F238E27FC236}">
              <a16:creationId xmlns:a16="http://schemas.microsoft.com/office/drawing/2014/main" id="{8B267E88-025C-4706-928F-544ED68F0570}"/>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5" name="n_3aveValue有形固定資産減価償却率">
          <a:extLst>
            <a:ext uri="{FF2B5EF4-FFF2-40B4-BE49-F238E27FC236}">
              <a16:creationId xmlns:a16="http://schemas.microsoft.com/office/drawing/2014/main" id="{E93DFF76-E0FC-4842-895E-EED08737C170}"/>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6" name="n_4aveValue有形固定資産減価償却率">
          <a:extLst>
            <a:ext uri="{FF2B5EF4-FFF2-40B4-BE49-F238E27FC236}">
              <a16:creationId xmlns:a16="http://schemas.microsoft.com/office/drawing/2014/main" id="{9A523140-73C9-42FF-84E9-36CA6620EF97}"/>
            </a:ext>
          </a:extLst>
        </xdr:cNvPr>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97" name="n_1mainValue有形固定資産減価償却率">
          <a:extLst>
            <a:ext uri="{FF2B5EF4-FFF2-40B4-BE49-F238E27FC236}">
              <a16:creationId xmlns:a16="http://schemas.microsoft.com/office/drawing/2014/main" id="{6E353C5F-FCE9-476B-86E0-9388EDC445B0}"/>
            </a:ext>
          </a:extLst>
        </xdr:cNvPr>
        <xdr:cNvSpPr txBox="1"/>
      </xdr:nvSpPr>
      <xdr:spPr>
        <a:xfrm>
          <a:off x="38360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98" name="n_2mainValue有形固定資産減価償却率">
          <a:extLst>
            <a:ext uri="{FF2B5EF4-FFF2-40B4-BE49-F238E27FC236}">
              <a16:creationId xmlns:a16="http://schemas.microsoft.com/office/drawing/2014/main" id="{09FC0F9B-EA11-45E1-BCA8-AF0B5839FAEE}"/>
            </a:ext>
          </a:extLst>
        </xdr:cNvPr>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9" name="n_3mainValue有形固定資産減価償却率">
          <a:extLst>
            <a:ext uri="{FF2B5EF4-FFF2-40B4-BE49-F238E27FC236}">
              <a16:creationId xmlns:a16="http://schemas.microsoft.com/office/drawing/2014/main" id="{BDC5C49B-DAE7-453B-83C1-46F8FE28786A}"/>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88917</xdr:rowOff>
    </xdr:from>
    <xdr:ext cx="405111" cy="259045"/>
    <xdr:sp macro="" textlink="">
      <xdr:nvSpPr>
        <xdr:cNvPr id="100" name="n_4mainValue有形固定資産減価償却率">
          <a:extLst>
            <a:ext uri="{FF2B5EF4-FFF2-40B4-BE49-F238E27FC236}">
              <a16:creationId xmlns:a16="http://schemas.microsoft.com/office/drawing/2014/main" id="{60AB6413-BCD1-4779-98D6-FA0CD70168EB}"/>
            </a:ext>
          </a:extLst>
        </xdr:cNvPr>
        <xdr:cNvSpPr txBox="1"/>
      </xdr:nvSpPr>
      <xdr:spPr>
        <a:xfrm>
          <a:off x="1562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3B21A1D-15B5-4D36-9A0E-8FDB85075CF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11104DD-5616-497E-86BD-8E19E480893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6DE546E-8D1E-443A-8C83-90EC441E1C4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1D93A8E-AFDB-47CA-9E5D-C8423D3F0FB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1DD20A7-64E9-4FF1-B8BB-66AB60C62DD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2E93CAD-8E69-40A7-A8BA-386973739E3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6749F26-569A-4478-800B-A0DDFEFA69B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303EB90-CC81-429E-9D16-F464DA7697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04A92A7-A139-4E5E-B1FC-71014D5A483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4708B81-F537-44AC-B9B2-5A6496C8675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5B5DAD3-BA41-4895-8659-3C4918E43B2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20CD07F-E67F-4E46-A8A3-B1FEC122C6F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D94F2B5-09C0-401F-BEFC-5998ABD5258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基金残高の減少に伴い、債務償還比率が高くなっている。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599EB5E-85E1-4330-9556-F98559A9D3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9D8E3A7-1E90-4B72-AA77-AEFB0A6AE38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E5E5478-B676-4C7A-A4A1-A0B4E47EF03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AEA9CED0-2C37-4DD6-87EA-D192AB436CA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F0400879-2AF2-4D4B-BB96-0205FA95B18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ED28AAAE-0098-4E15-8956-B8880D06B44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BB1B7F97-3521-4D4F-BF98-D9C970A3249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58743F81-058D-46A5-8FD4-D6EEC06CE89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9DD4942C-83D7-4C51-8991-5CE78C02271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DFEF2180-7B7B-4A55-8983-6EDB404C8CC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171D9F9D-E31A-4411-94C7-C2C1BDDF8E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DA516C34-808D-48B6-9CEC-2BBFBFF81FB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B77F165C-E576-4D66-A468-BEB9A6B9EAA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912F888B-3D8E-4464-8ADE-A56BF888C4B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7F05EAB6-6078-42FB-A035-F52EC8DF30A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07B91CE-AB40-47A3-BBBA-33A2B81E725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F275F71F-49ED-4551-9E38-6B370AD1BE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1" name="直線コネクタ 130">
          <a:extLst>
            <a:ext uri="{FF2B5EF4-FFF2-40B4-BE49-F238E27FC236}">
              <a16:creationId xmlns:a16="http://schemas.microsoft.com/office/drawing/2014/main" id="{DF3681D1-BC16-4058-A797-B4A832E9B1E5}"/>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2" name="債務償還比率最小値テキスト">
          <a:extLst>
            <a:ext uri="{FF2B5EF4-FFF2-40B4-BE49-F238E27FC236}">
              <a16:creationId xmlns:a16="http://schemas.microsoft.com/office/drawing/2014/main" id="{C4D3BB35-1B93-4B5B-8632-CACDBAA38B7D}"/>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3" name="直線コネクタ 132">
          <a:extLst>
            <a:ext uri="{FF2B5EF4-FFF2-40B4-BE49-F238E27FC236}">
              <a16:creationId xmlns:a16="http://schemas.microsoft.com/office/drawing/2014/main" id="{5F30CF92-6CBA-46FA-AD07-CCEF306B8F72}"/>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C3ABD2AB-6813-471F-9CE6-1A043E5CDD8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ECBBAEE4-D6C1-43EF-AA3A-EC17E497074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6" name="債務償還比率平均値テキスト">
          <a:extLst>
            <a:ext uri="{FF2B5EF4-FFF2-40B4-BE49-F238E27FC236}">
              <a16:creationId xmlns:a16="http://schemas.microsoft.com/office/drawing/2014/main" id="{87287921-A6A6-4F65-BF58-CCD0D45BEDDF}"/>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7" name="フローチャート: 判断 136">
          <a:extLst>
            <a:ext uri="{FF2B5EF4-FFF2-40B4-BE49-F238E27FC236}">
              <a16:creationId xmlns:a16="http://schemas.microsoft.com/office/drawing/2014/main" id="{B4F2F06A-ABD3-44D2-A39A-3A0C99494005}"/>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8" name="フローチャート: 判断 137">
          <a:extLst>
            <a:ext uri="{FF2B5EF4-FFF2-40B4-BE49-F238E27FC236}">
              <a16:creationId xmlns:a16="http://schemas.microsoft.com/office/drawing/2014/main" id="{C3072285-B3C8-4E44-9DDC-8C29FE7160EF}"/>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9" name="フローチャート: 判断 138">
          <a:extLst>
            <a:ext uri="{FF2B5EF4-FFF2-40B4-BE49-F238E27FC236}">
              <a16:creationId xmlns:a16="http://schemas.microsoft.com/office/drawing/2014/main" id="{B300A97E-C8FF-472C-980C-21A3B488E204}"/>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0" name="フローチャート: 判断 139">
          <a:extLst>
            <a:ext uri="{FF2B5EF4-FFF2-40B4-BE49-F238E27FC236}">
              <a16:creationId xmlns:a16="http://schemas.microsoft.com/office/drawing/2014/main" id="{3D115744-6A2D-4F92-B6B0-888720627D04}"/>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1" name="フローチャート: 判断 140">
          <a:extLst>
            <a:ext uri="{FF2B5EF4-FFF2-40B4-BE49-F238E27FC236}">
              <a16:creationId xmlns:a16="http://schemas.microsoft.com/office/drawing/2014/main" id="{C95A04A5-FF01-4D13-A549-39AED8B0F6B0}"/>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4D07C75-3C29-44B8-951D-27B8D84E9EC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46374BA-D523-45BE-8B66-639DEF122AD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8596506-1544-46CE-B1FE-4D1A7843499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A1A458D-782A-43D2-9B1E-104183DC6E8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2A4F0EE-C47F-4180-9B12-DD0C8BC798D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130556</xdr:rowOff>
    </xdr:from>
    <xdr:to>
      <xdr:col>76</xdr:col>
      <xdr:colOff>73025</xdr:colOff>
      <xdr:row>32</xdr:row>
      <xdr:rowOff>60706</xdr:rowOff>
    </xdr:to>
    <xdr:sp macro="" textlink="">
      <xdr:nvSpPr>
        <xdr:cNvPr id="147" name="楕円 146">
          <a:extLst>
            <a:ext uri="{FF2B5EF4-FFF2-40B4-BE49-F238E27FC236}">
              <a16:creationId xmlns:a16="http://schemas.microsoft.com/office/drawing/2014/main" id="{98317F92-40C7-4D27-A1CE-C4734D0B99E7}"/>
            </a:ext>
          </a:extLst>
        </xdr:cNvPr>
        <xdr:cNvSpPr/>
      </xdr:nvSpPr>
      <xdr:spPr>
        <a:xfrm>
          <a:off x="147447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108983</xdr:rowOff>
    </xdr:from>
    <xdr:ext cx="469744" cy="259045"/>
    <xdr:sp macro="" textlink="">
      <xdr:nvSpPr>
        <xdr:cNvPr id="148" name="債務償還比率該当値テキスト">
          <a:extLst>
            <a:ext uri="{FF2B5EF4-FFF2-40B4-BE49-F238E27FC236}">
              <a16:creationId xmlns:a16="http://schemas.microsoft.com/office/drawing/2014/main" id="{DBB028B8-7210-4AC9-908D-39D2A5953961}"/>
            </a:ext>
          </a:extLst>
        </xdr:cNvPr>
        <xdr:cNvSpPr txBox="1"/>
      </xdr:nvSpPr>
      <xdr:spPr>
        <a:xfrm>
          <a:off x="14846300" y="619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101718</xdr:rowOff>
    </xdr:from>
    <xdr:to>
      <xdr:col>72</xdr:col>
      <xdr:colOff>123825</xdr:colOff>
      <xdr:row>32</xdr:row>
      <xdr:rowOff>31868</xdr:rowOff>
    </xdr:to>
    <xdr:sp macro="" textlink="">
      <xdr:nvSpPr>
        <xdr:cNvPr id="149" name="楕円 148">
          <a:extLst>
            <a:ext uri="{FF2B5EF4-FFF2-40B4-BE49-F238E27FC236}">
              <a16:creationId xmlns:a16="http://schemas.microsoft.com/office/drawing/2014/main" id="{F31251CF-FBFE-465A-AFBA-652F6C815C6D}"/>
            </a:ext>
          </a:extLst>
        </xdr:cNvPr>
        <xdr:cNvSpPr/>
      </xdr:nvSpPr>
      <xdr:spPr>
        <a:xfrm>
          <a:off x="14033500" y="61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152518</xdr:rowOff>
    </xdr:from>
    <xdr:to>
      <xdr:col>76</xdr:col>
      <xdr:colOff>22225</xdr:colOff>
      <xdr:row>32</xdr:row>
      <xdr:rowOff>9906</xdr:rowOff>
    </xdr:to>
    <xdr:cxnSp macro="">
      <xdr:nvCxnSpPr>
        <xdr:cNvPr id="150" name="直線コネクタ 149">
          <a:extLst>
            <a:ext uri="{FF2B5EF4-FFF2-40B4-BE49-F238E27FC236}">
              <a16:creationId xmlns:a16="http://schemas.microsoft.com/office/drawing/2014/main" id="{9D032B11-F7CB-4205-81AB-0A1A2AD10827}"/>
            </a:ext>
          </a:extLst>
        </xdr:cNvPr>
        <xdr:cNvCxnSpPr/>
      </xdr:nvCxnSpPr>
      <xdr:spPr>
        <a:xfrm>
          <a:off x="14084300" y="6238993"/>
          <a:ext cx="7112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51362</xdr:rowOff>
    </xdr:from>
    <xdr:to>
      <xdr:col>68</xdr:col>
      <xdr:colOff>123825</xdr:colOff>
      <xdr:row>33</xdr:row>
      <xdr:rowOff>152963</xdr:rowOff>
    </xdr:to>
    <xdr:sp macro="" textlink="">
      <xdr:nvSpPr>
        <xdr:cNvPr id="151" name="楕円 150">
          <a:extLst>
            <a:ext uri="{FF2B5EF4-FFF2-40B4-BE49-F238E27FC236}">
              <a16:creationId xmlns:a16="http://schemas.microsoft.com/office/drawing/2014/main" id="{F92BFF4C-B239-4F70-91F7-9650BFBACF0D}"/>
            </a:ext>
          </a:extLst>
        </xdr:cNvPr>
        <xdr:cNvSpPr/>
      </xdr:nvSpPr>
      <xdr:spPr>
        <a:xfrm>
          <a:off x="13271500" y="6480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152518</xdr:rowOff>
    </xdr:from>
    <xdr:to>
      <xdr:col>72</xdr:col>
      <xdr:colOff>73025</xdr:colOff>
      <xdr:row>33</xdr:row>
      <xdr:rowOff>102163</xdr:rowOff>
    </xdr:to>
    <xdr:cxnSp macro="">
      <xdr:nvCxnSpPr>
        <xdr:cNvPr id="152" name="直線コネクタ 151">
          <a:extLst>
            <a:ext uri="{FF2B5EF4-FFF2-40B4-BE49-F238E27FC236}">
              <a16:creationId xmlns:a16="http://schemas.microsoft.com/office/drawing/2014/main" id="{32373237-1816-429E-8CB3-F49822FDC028}"/>
            </a:ext>
          </a:extLst>
        </xdr:cNvPr>
        <xdr:cNvCxnSpPr/>
      </xdr:nvCxnSpPr>
      <xdr:spPr>
        <a:xfrm flipV="1">
          <a:off x="13322300" y="6238993"/>
          <a:ext cx="762000" cy="2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142775</xdr:rowOff>
    </xdr:from>
    <xdr:to>
      <xdr:col>64</xdr:col>
      <xdr:colOff>123825</xdr:colOff>
      <xdr:row>33</xdr:row>
      <xdr:rowOff>72925</xdr:rowOff>
    </xdr:to>
    <xdr:sp macro="" textlink="">
      <xdr:nvSpPr>
        <xdr:cNvPr id="153" name="楕円 152">
          <a:extLst>
            <a:ext uri="{FF2B5EF4-FFF2-40B4-BE49-F238E27FC236}">
              <a16:creationId xmlns:a16="http://schemas.microsoft.com/office/drawing/2014/main" id="{D1634DEB-9894-4002-9E79-A4CF3E3CD7D9}"/>
            </a:ext>
          </a:extLst>
        </xdr:cNvPr>
        <xdr:cNvSpPr/>
      </xdr:nvSpPr>
      <xdr:spPr>
        <a:xfrm>
          <a:off x="12509500" y="64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22125</xdr:rowOff>
    </xdr:from>
    <xdr:to>
      <xdr:col>68</xdr:col>
      <xdr:colOff>73025</xdr:colOff>
      <xdr:row>33</xdr:row>
      <xdr:rowOff>102163</xdr:rowOff>
    </xdr:to>
    <xdr:cxnSp macro="">
      <xdr:nvCxnSpPr>
        <xdr:cNvPr id="154" name="直線コネクタ 153">
          <a:extLst>
            <a:ext uri="{FF2B5EF4-FFF2-40B4-BE49-F238E27FC236}">
              <a16:creationId xmlns:a16="http://schemas.microsoft.com/office/drawing/2014/main" id="{FF509C47-A372-417F-A805-6825B18B3C2E}"/>
            </a:ext>
          </a:extLst>
        </xdr:cNvPr>
        <xdr:cNvCxnSpPr/>
      </xdr:nvCxnSpPr>
      <xdr:spPr>
        <a:xfrm>
          <a:off x="12560300" y="6451500"/>
          <a:ext cx="762000" cy="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50555</xdr:rowOff>
    </xdr:from>
    <xdr:to>
      <xdr:col>60</xdr:col>
      <xdr:colOff>123825</xdr:colOff>
      <xdr:row>32</xdr:row>
      <xdr:rowOff>152155</xdr:rowOff>
    </xdr:to>
    <xdr:sp macro="" textlink="">
      <xdr:nvSpPr>
        <xdr:cNvPr id="155" name="楕円 154">
          <a:extLst>
            <a:ext uri="{FF2B5EF4-FFF2-40B4-BE49-F238E27FC236}">
              <a16:creationId xmlns:a16="http://schemas.microsoft.com/office/drawing/2014/main" id="{4806EAB4-3205-4C58-9962-98A7A0D516EA}"/>
            </a:ext>
          </a:extLst>
        </xdr:cNvPr>
        <xdr:cNvSpPr/>
      </xdr:nvSpPr>
      <xdr:spPr>
        <a:xfrm>
          <a:off x="11747500" y="63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101355</xdr:rowOff>
    </xdr:from>
    <xdr:to>
      <xdr:col>64</xdr:col>
      <xdr:colOff>73025</xdr:colOff>
      <xdr:row>33</xdr:row>
      <xdr:rowOff>22125</xdr:rowOff>
    </xdr:to>
    <xdr:cxnSp macro="">
      <xdr:nvCxnSpPr>
        <xdr:cNvPr id="156" name="直線コネクタ 155">
          <a:extLst>
            <a:ext uri="{FF2B5EF4-FFF2-40B4-BE49-F238E27FC236}">
              <a16:creationId xmlns:a16="http://schemas.microsoft.com/office/drawing/2014/main" id="{BE73E490-39AD-43AB-A747-343F4256684E}"/>
            </a:ext>
          </a:extLst>
        </xdr:cNvPr>
        <xdr:cNvCxnSpPr/>
      </xdr:nvCxnSpPr>
      <xdr:spPr>
        <a:xfrm>
          <a:off x="11798300" y="6359280"/>
          <a:ext cx="762000" cy="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7" name="n_1aveValue債務償還比率">
          <a:extLst>
            <a:ext uri="{FF2B5EF4-FFF2-40B4-BE49-F238E27FC236}">
              <a16:creationId xmlns:a16="http://schemas.microsoft.com/office/drawing/2014/main" id="{C0604EBC-59AE-4E21-954C-94F5DEB89C2B}"/>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8" name="n_2aveValue債務償還比率">
          <a:extLst>
            <a:ext uri="{FF2B5EF4-FFF2-40B4-BE49-F238E27FC236}">
              <a16:creationId xmlns:a16="http://schemas.microsoft.com/office/drawing/2014/main" id="{E0DD18EF-F308-4ECB-9FE0-8A9A008309F8}"/>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9" name="n_3aveValue債務償還比率">
          <a:extLst>
            <a:ext uri="{FF2B5EF4-FFF2-40B4-BE49-F238E27FC236}">
              <a16:creationId xmlns:a16="http://schemas.microsoft.com/office/drawing/2014/main" id="{36D56AA2-1E87-4FF9-AF8D-727C8B10579B}"/>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60" name="n_4aveValue債務償還比率">
          <a:extLst>
            <a:ext uri="{FF2B5EF4-FFF2-40B4-BE49-F238E27FC236}">
              <a16:creationId xmlns:a16="http://schemas.microsoft.com/office/drawing/2014/main" id="{EE56FA3F-AFFF-47A3-81FA-FA48F3ED3BA7}"/>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22995</xdr:rowOff>
    </xdr:from>
    <xdr:ext cx="469744" cy="259045"/>
    <xdr:sp macro="" textlink="">
      <xdr:nvSpPr>
        <xdr:cNvPr id="161" name="n_1mainValue債務償還比率">
          <a:extLst>
            <a:ext uri="{FF2B5EF4-FFF2-40B4-BE49-F238E27FC236}">
              <a16:creationId xmlns:a16="http://schemas.microsoft.com/office/drawing/2014/main" id="{7FC88836-CBE7-4ECC-A6F0-B865B2791B33}"/>
            </a:ext>
          </a:extLst>
        </xdr:cNvPr>
        <xdr:cNvSpPr txBox="1"/>
      </xdr:nvSpPr>
      <xdr:spPr>
        <a:xfrm>
          <a:off x="13836727" y="62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144090</xdr:rowOff>
    </xdr:from>
    <xdr:ext cx="469744" cy="259045"/>
    <xdr:sp macro="" textlink="">
      <xdr:nvSpPr>
        <xdr:cNvPr id="162" name="n_2mainValue債務償還比率">
          <a:extLst>
            <a:ext uri="{FF2B5EF4-FFF2-40B4-BE49-F238E27FC236}">
              <a16:creationId xmlns:a16="http://schemas.microsoft.com/office/drawing/2014/main" id="{B1E4454B-AE64-4763-A599-42A782253BDD}"/>
            </a:ext>
          </a:extLst>
        </xdr:cNvPr>
        <xdr:cNvSpPr txBox="1"/>
      </xdr:nvSpPr>
      <xdr:spPr>
        <a:xfrm>
          <a:off x="13087427" y="65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64052</xdr:rowOff>
    </xdr:from>
    <xdr:ext cx="469744" cy="259045"/>
    <xdr:sp macro="" textlink="">
      <xdr:nvSpPr>
        <xdr:cNvPr id="163" name="n_3mainValue債務償還比率">
          <a:extLst>
            <a:ext uri="{FF2B5EF4-FFF2-40B4-BE49-F238E27FC236}">
              <a16:creationId xmlns:a16="http://schemas.microsoft.com/office/drawing/2014/main" id="{56B45FFB-9CEE-49E9-B2D1-209973C57619}"/>
            </a:ext>
          </a:extLst>
        </xdr:cNvPr>
        <xdr:cNvSpPr txBox="1"/>
      </xdr:nvSpPr>
      <xdr:spPr>
        <a:xfrm>
          <a:off x="12325427" y="64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143282</xdr:rowOff>
    </xdr:from>
    <xdr:ext cx="469744" cy="259045"/>
    <xdr:sp macro="" textlink="">
      <xdr:nvSpPr>
        <xdr:cNvPr id="164" name="n_4mainValue債務償還比率">
          <a:extLst>
            <a:ext uri="{FF2B5EF4-FFF2-40B4-BE49-F238E27FC236}">
              <a16:creationId xmlns:a16="http://schemas.microsoft.com/office/drawing/2014/main" id="{2E1C9733-A266-4A01-8B94-C5612DF5CDAA}"/>
            </a:ext>
          </a:extLst>
        </xdr:cNvPr>
        <xdr:cNvSpPr txBox="1"/>
      </xdr:nvSpPr>
      <xdr:spPr>
        <a:xfrm>
          <a:off x="11563427" y="64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81359D6-D599-4537-A176-62C04CE983F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DC497F9E-1068-4A93-9CA6-2E6D6CD5E77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3F828C8-66EC-4CC4-88AE-385BB7CAE5E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0AD6A82-8690-4F06-8C58-2BE0C183194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E6220EE-86CE-41DC-9565-B14E4A540F4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3206A142-F281-48DD-8167-7944C7CC9F7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22121C-8472-4939-AEE1-39F9C22067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519166-44D0-4D10-8FA5-CBA84F5E96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4C78EE-8F59-43BC-BB2D-1B926D8778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6AA060-219D-41BC-A9D5-FEA658D83B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377A27-0C53-4FC5-8760-0737A975EE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7FCC8E-5BAB-4BC3-8459-4181A350A2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A5FB1F-3E8F-4053-BD90-9A74558B0F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0DA965-1BC6-4648-A265-8B6A53FDC6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7B53C3-D799-4D0F-8D07-84E6D56E51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05CD5F-9F9A-419C-B2E4-C0F1110B8A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6,011
140.74
6,789,166
6,588,711
172,544
3,833,145
7,846,406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519922-7D01-4464-848D-C3F9F36692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6B819B-94B4-4A46-B055-0080C2C1E6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DF4D3B-6F07-44CD-81F2-32810201B4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0B6090-C70E-469C-87E0-A6934AE181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5A7BD1-7691-4F23-81E3-03C6E299DD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70AA97B-218E-4D24-BDE4-C86C69334E0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22DFF4-035A-4D98-9F4A-0A3506B7EC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993A4D-89E1-460B-8A74-BF1E864D9A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ACBDB3-A974-497A-85D2-BE7CA3D5F6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9F9F0C-19BE-4509-A768-89C1E14BB1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6759AA-76A1-40F4-B56B-C22ED2D450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ACE32F-3DB2-4D4D-8E66-EF3FD9C068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2E85E0-5A42-428C-B457-19DCD0FAD2E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C0508E-3571-4894-BEE8-505EF5CD17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9FCF4F-301E-4953-B910-28CBC6C099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2FF2C2-9A61-4851-B389-692B339C3F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A3FA0E-FB5D-4458-BE66-A95CF0A863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62DE1A-B995-4ED0-8670-B6D448E7F1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F25A02-1F6C-4534-8F02-527A5C7781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538E7E-B03F-4BB2-AFD2-A35D02786D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258FF6-2046-468D-A7D6-6B2066447A3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7B8841-B3DF-4CD9-A14E-359FD89E6F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686A7E-6BF9-47BD-B1B3-2604A622FA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0DAC21-8C52-4EE6-BE04-A8D47121C4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47E872-7867-4FF1-9AE8-4B41388E44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0CD199-694C-4D34-A8F1-C2B3C46F66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78032F-1068-460C-834E-27C5470844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2A73CE-5730-4ABC-BCD8-E609562DFF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003368-985B-4689-8FBC-FB1A0C287EC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8AD752-5D9E-4E16-B711-DCA319D8B0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EA8C13-4EF4-4DC1-8A83-123A59935A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03BAA6-B9C5-4E31-BAAC-B048B65E6B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BEA167A-5C5E-42B4-9FCB-5E410EF158D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87C7DC2-A2F2-494E-9208-11CADA573BC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E33C76-68F1-430C-B1F2-68EC66D3B9F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36252C2-1A05-478E-B2D6-D824BEBD332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47D64EA-4436-4E12-A58B-2EDF8429CDD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43852D0-B4F4-4AD6-84FC-5D8FC0EA5EC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41BD9ED-09DE-43DF-81F3-E3644495D62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28AC3C7-A32F-45DE-94ED-D87F3143ED5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2FA0571-FE1B-42F8-9CB4-E59D512D8AD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D159BE8-75FB-48F3-A2A8-F40972B2691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AC8D71-8456-4B61-AE5C-E6AB37C07B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0BC0643-0FD2-4990-8B1E-1325759E7D8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9FE35FD-EB3B-48C0-BA01-6004C475EA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CB607B3E-001A-4156-BA69-7CFF13B59117}"/>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7E4943BA-4E28-44ED-8670-F97BD2B60E4A}"/>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A5E7D13F-3158-43A7-AD51-AC9451FAFABF}"/>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9FBE1744-71C9-40B0-8DA7-437D34C4B635}"/>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4CAB7B03-6DED-408F-8526-1AA0ED1F346C}"/>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AA28D6E4-0604-475A-88FF-9EE78F1491BB}"/>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C8ACF837-5901-4C4E-B18C-8A49A58C0B33}"/>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B3F0EB66-9A89-4CCB-8ADF-180D5B48634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FFA10BF9-3B5D-4084-9EB8-4A7D8CD5454E}"/>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44D7E3A0-641B-4FFC-A956-47CE79BB0DEB}"/>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B1675749-4428-4A95-8710-E8C40CD3C0D8}"/>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F9917C-B999-48BE-B6CE-C97A81A443E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CE30F5-2D9D-490B-BC75-54C56C52B4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A634B2-A3B1-42C4-8E2F-34E54D95F6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3BA2E9A-574F-49F2-B457-AB842173ED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C8612B-7BF3-4B0B-85AC-F331F84D10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73" name="楕円 72">
          <a:extLst>
            <a:ext uri="{FF2B5EF4-FFF2-40B4-BE49-F238E27FC236}">
              <a16:creationId xmlns:a16="http://schemas.microsoft.com/office/drawing/2014/main" id="{EAD348C6-299E-4E8E-B3E4-5556478E4638}"/>
            </a:ext>
          </a:extLst>
        </xdr:cNvPr>
        <xdr:cNvSpPr/>
      </xdr:nvSpPr>
      <xdr:spPr>
        <a:xfrm>
          <a:off x="4584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161942</xdr:rowOff>
    </xdr:from>
    <xdr:ext cx="405111" cy="259045"/>
    <xdr:sp macro="" textlink="">
      <xdr:nvSpPr>
        <xdr:cNvPr id="74" name="【道路】&#10;有形固定資産減価償却率該当値テキスト">
          <a:extLst>
            <a:ext uri="{FF2B5EF4-FFF2-40B4-BE49-F238E27FC236}">
              <a16:creationId xmlns:a16="http://schemas.microsoft.com/office/drawing/2014/main" id="{F3B44A59-836B-462F-8DA3-054D7838EB7A}"/>
            </a:ext>
          </a:extLst>
        </xdr:cNvPr>
        <xdr:cNvSpPr txBox="1"/>
      </xdr:nvSpPr>
      <xdr:spPr>
        <a:xfrm>
          <a:off x="4673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5" name="楕円 74">
          <a:extLst>
            <a:ext uri="{FF2B5EF4-FFF2-40B4-BE49-F238E27FC236}">
              <a16:creationId xmlns:a16="http://schemas.microsoft.com/office/drawing/2014/main" id="{CF4990E5-FF39-4190-83F3-FDC8C97FD022}"/>
            </a:ext>
          </a:extLst>
        </xdr:cNvPr>
        <xdr:cNvSpPr/>
      </xdr:nvSpPr>
      <xdr:spPr>
        <a:xfrm>
          <a:off x="3746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62865</xdr:rowOff>
    </xdr:to>
    <xdr:cxnSp macro="">
      <xdr:nvCxnSpPr>
        <xdr:cNvPr id="76" name="直線コネクタ 75">
          <a:extLst>
            <a:ext uri="{FF2B5EF4-FFF2-40B4-BE49-F238E27FC236}">
              <a16:creationId xmlns:a16="http://schemas.microsoft.com/office/drawing/2014/main" id="{FB8CBB3D-188C-4DCC-BBE8-7D4B12EDCC8D}"/>
            </a:ext>
          </a:extLst>
        </xdr:cNvPr>
        <xdr:cNvCxnSpPr/>
      </xdr:nvCxnSpPr>
      <xdr:spPr>
        <a:xfrm>
          <a:off x="3797300" y="67208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a:extLst>
            <a:ext uri="{FF2B5EF4-FFF2-40B4-BE49-F238E27FC236}">
              <a16:creationId xmlns:a16="http://schemas.microsoft.com/office/drawing/2014/main" id="{C268269E-E186-4254-8CE4-7F3F1A1F24C6}"/>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34290</xdr:rowOff>
    </xdr:to>
    <xdr:cxnSp macro="">
      <xdr:nvCxnSpPr>
        <xdr:cNvPr id="78" name="直線コネクタ 77">
          <a:extLst>
            <a:ext uri="{FF2B5EF4-FFF2-40B4-BE49-F238E27FC236}">
              <a16:creationId xmlns:a16="http://schemas.microsoft.com/office/drawing/2014/main" id="{4E11812E-F575-4D27-AA58-EAF7236D59AB}"/>
            </a:ext>
          </a:extLst>
        </xdr:cNvPr>
        <xdr:cNvCxnSpPr/>
      </xdr:nvCxnSpPr>
      <xdr:spPr>
        <a:xfrm>
          <a:off x="2908300" y="6682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a:extLst>
            <a:ext uri="{FF2B5EF4-FFF2-40B4-BE49-F238E27FC236}">
              <a16:creationId xmlns:a16="http://schemas.microsoft.com/office/drawing/2014/main" id="{1E39A867-F2C8-48E4-A192-68720C2D12FB}"/>
            </a:ext>
          </a:extLst>
        </xdr:cNvPr>
        <xdr:cNvSpPr/>
      </xdr:nvSpPr>
      <xdr:spPr>
        <a:xfrm>
          <a:off x="196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C5D2805C-61A3-49D6-BA83-E74DA5D50323}"/>
            </a:ext>
          </a:extLst>
        </xdr:cNvPr>
        <xdr:cNvCxnSpPr/>
      </xdr:nvCxnSpPr>
      <xdr:spPr>
        <a:xfrm>
          <a:off x="2019300" y="6652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1" name="楕円 80">
          <a:extLst>
            <a:ext uri="{FF2B5EF4-FFF2-40B4-BE49-F238E27FC236}">
              <a16:creationId xmlns:a16="http://schemas.microsoft.com/office/drawing/2014/main" id="{721F130D-FCC1-4896-B469-05E983136388}"/>
            </a:ext>
          </a:extLst>
        </xdr:cNvPr>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137160</xdr:rowOff>
    </xdr:to>
    <xdr:cxnSp macro="">
      <xdr:nvCxnSpPr>
        <xdr:cNvPr id="82" name="直線コネクタ 81">
          <a:extLst>
            <a:ext uri="{FF2B5EF4-FFF2-40B4-BE49-F238E27FC236}">
              <a16:creationId xmlns:a16="http://schemas.microsoft.com/office/drawing/2014/main" id="{6589C239-406A-4268-BDC2-8BEFA60EEF54}"/>
            </a:ext>
          </a:extLst>
        </xdr:cNvPr>
        <xdr:cNvCxnSpPr/>
      </xdr:nvCxnSpPr>
      <xdr:spPr>
        <a:xfrm>
          <a:off x="1130300" y="661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2777CFD3-91B4-44CA-8E6A-7E200190F64E}"/>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7BD9C077-2641-4FB4-ACE0-0F8780ACC62F}"/>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F4DDDE6E-88CC-4F7E-BA3D-75C5AADE1FB9}"/>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93588F64-C3BE-4181-9765-ABB87412C948}"/>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87" name="n_1mainValue【道路】&#10;有形固定資産減価償却率">
          <a:extLst>
            <a:ext uri="{FF2B5EF4-FFF2-40B4-BE49-F238E27FC236}">
              <a16:creationId xmlns:a16="http://schemas.microsoft.com/office/drawing/2014/main" id="{0C17FF15-318D-404C-AED5-CAAA2A0D75FD}"/>
            </a:ext>
          </a:extLst>
        </xdr:cNvPr>
        <xdr:cNvSpPr txBox="1"/>
      </xdr:nvSpPr>
      <xdr:spPr>
        <a:xfrm>
          <a:off x="3582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26C09D9F-6816-48DA-BC66-E2693DF1EE53}"/>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EFDB7297-3C50-4C10-91D8-EB62FFEBD999}"/>
            </a:ext>
          </a:extLst>
        </xdr:cNvPr>
        <xdr:cNvSpPr txBox="1"/>
      </xdr:nvSpPr>
      <xdr:spPr>
        <a:xfrm>
          <a:off x="1816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0" name="n_4mainValue【道路】&#10;有形固定資産減価償却率">
          <a:extLst>
            <a:ext uri="{FF2B5EF4-FFF2-40B4-BE49-F238E27FC236}">
              <a16:creationId xmlns:a16="http://schemas.microsoft.com/office/drawing/2014/main" id="{443D7596-D67B-4BC1-811C-7827DA520DBA}"/>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4D2A565-546D-42B5-8C5F-BFC52F85C7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496E54C-33F2-421C-A520-547757DAC2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1F69D3E-7406-438B-A554-614541934C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A61F4AD-3E07-48C3-965D-313A47FFDC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453F08B-1025-4A7C-B5AE-017BB9BA26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798117C-7BF7-4E54-BADD-9DEFB30343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C67D11D-F1C7-4109-A151-0C83D2619F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2D50FC4-D83A-4B59-9F6D-86D87250FB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7DE6B2C-0BED-4C97-A9B4-C443FC057E2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EDD9DAB-E4AD-490B-946D-E7DCBBA7894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EC4F432-FE77-4A71-B9A3-9F4818065D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35AF138-55ED-492C-A748-C334A414BD7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BB5DBC4-1BE0-43EB-8B9A-2EB5823625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23BA567-7F82-4E62-96FC-986CA2822B6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047FED0-6121-4430-B57D-F24D117711F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B973048-49DD-45C7-8A84-51FB8EDEB95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49474E4-9186-4F94-9AEE-AB8A1FF1D59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4362DA0-4887-4C29-ACCB-AA3D2179160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47E60CD-D705-4B68-81A1-E7B3BEC097D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1E1E5107-AD69-463E-9034-397CC5FE650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C8F5BC3-2759-4E86-8467-CC8FFA1846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FA21F07-6251-4AF0-A040-4D45CB5687F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E709E14-AF87-4A9A-9503-4AA988874D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3B3D9171-BEBD-415E-B347-297EA35407D4}"/>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FEDBA4B6-78C7-484C-A697-314C370B7EEB}"/>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346C7966-0599-46E8-BB34-6CFF6A7FD188}"/>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2C0EB752-578A-45C1-8D5C-410271F7BAB6}"/>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5ED93247-2285-4FBE-BB86-CD6DD458ADAF}"/>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978734D2-469A-4254-8ADB-940E2F821200}"/>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39CC6CB3-FD5C-4EF3-9EF0-0D3D7B3140E1}"/>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5B4E6A6-8291-4D7F-8EF1-68FB3087BC19}"/>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01F0AC8D-48F1-4117-BEC4-ED56EAB35B9A}"/>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2203B32F-E229-48A0-9E59-94D6B8F5BAC6}"/>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174AE7F0-E826-4E34-A6E1-AF91CA4C6E97}"/>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E58B595-DE64-4529-853A-262FA0B90A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CDAA6E7-A660-487E-956E-F5AB2D9102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B36354-8477-49D7-B1A6-044BBF002CB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E25724-69D5-4337-8A48-5B6F148FB9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63F4227-6D27-494D-816F-109644B423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48578</xdr:rowOff>
    </xdr:from>
    <xdr:to>
      <xdr:col>55</xdr:col>
      <xdr:colOff>50800</xdr:colOff>
      <xdr:row>40</xdr:row>
      <xdr:rowOff>150178</xdr:rowOff>
    </xdr:to>
    <xdr:sp macro="" textlink="">
      <xdr:nvSpPr>
        <xdr:cNvPr id="130" name="楕円 129">
          <a:extLst>
            <a:ext uri="{FF2B5EF4-FFF2-40B4-BE49-F238E27FC236}">
              <a16:creationId xmlns:a16="http://schemas.microsoft.com/office/drawing/2014/main" id="{5FC00262-AB44-4CA1-9444-998E93C238A8}"/>
            </a:ext>
          </a:extLst>
        </xdr:cNvPr>
        <xdr:cNvSpPr/>
      </xdr:nvSpPr>
      <xdr:spPr>
        <a:xfrm>
          <a:off x="10426700" y="69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27005</xdr:rowOff>
    </xdr:from>
    <xdr:ext cx="534377" cy="259045"/>
    <xdr:sp macro="" textlink="">
      <xdr:nvSpPr>
        <xdr:cNvPr id="131" name="【道路】&#10;一人当たり延長該当値テキスト">
          <a:extLst>
            <a:ext uri="{FF2B5EF4-FFF2-40B4-BE49-F238E27FC236}">
              <a16:creationId xmlns:a16="http://schemas.microsoft.com/office/drawing/2014/main" id="{B4DBB9F8-3F20-465C-9658-E4FA82636C2D}"/>
            </a:ext>
          </a:extLst>
        </xdr:cNvPr>
        <xdr:cNvSpPr txBox="1"/>
      </xdr:nvSpPr>
      <xdr:spPr>
        <a:xfrm>
          <a:off x="10515600" y="68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55766</xdr:rowOff>
    </xdr:from>
    <xdr:to>
      <xdr:col>50</xdr:col>
      <xdr:colOff>165100</xdr:colOff>
      <xdr:row>40</xdr:row>
      <xdr:rowOff>157366</xdr:rowOff>
    </xdr:to>
    <xdr:sp macro="" textlink="">
      <xdr:nvSpPr>
        <xdr:cNvPr id="132" name="楕円 131">
          <a:extLst>
            <a:ext uri="{FF2B5EF4-FFF2-40B4-BE49-F238E27FC236}">
              <a16:creationId xmlns:a16="http://schemas.microsoft.com/office/drawing/2014/main" id="{25A91D29-635F-4FE3-AF0D-1F8B222E292A}"/>
            </a:ext>
          </a:extLst>
        </xdr:cNvPr>
        <xdr:cNvSpPr/>
      </xdr:nvSpPr>
      <xdr:spPr>
        <a:xfrm>
          <a:off x="9588500" y="69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99378</xdr:rowOff>
    </xdr:from>
    <xdr:to>
      <xdr:col>55</xdr:col>
      <xdr:colOff>0</xdr:colOff>
      <xdr:row>40</xdr:row>
      <xdr:rowOff>106566</xdr:rowOff>
    </xdr:to>
    <xdr:cxnSp macro="">
      <xdr:nvCxnSpPr>
        <xdr:cNvPr id="133" name="直線コネクタ 132">
          <a:extLst>
            <a:ext uri="{FF2B5EF4-FFF2-40B4-BE49-F238E27FC236}">
              <a16:creationId xmlns:a16="http://schemas.microsoft.com/office/drawing/2014/main" id="{3DB2C3F0-5E58-41F7-8A08-168C709B1226}"/>
            </a:ext>
          </a:extLst>
        </xdr:cNvPr>
        <xdr:cNvCxnSpPr/>
      </xdr:nvCxnSpPr>
      <xdr:spPr>
        <a:xfrm flipV="1">
          <a:off x="9639300" y="6957378"/>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64427</xdr:rowOff>
    </xdr:from>
    <xdr:to>
      <xdr:col>46</xdr:col>
      <xdr:colOff>38100</xdr:colOff>
      <xdr:row>40</xdr:row>
      <xdr:rowOff>166027</xdr:rowOff>
    </xdr:to>
    <xdr:sp macro="" textlink="">
      <xdr:nvSpPr>
        <xdr:cNvPr id="134" name="楕円 133">
          <a:extLst>
            <a:ext uri="{FF2B5EF4-FFF2-40B4-BE49-F238E27FC236}">
              <a16:creationId xmlns:a16="http://schemas.microsoft.com/office/drawing/2014/main" id="{710BA773-53CF-4714-9F2F-D62E314E0D57}"/>
            </a:ext>
          </a:extLst>
        </xdr:cNvPr>
        <xdr:cNvSpPr/>
      </xdr:nvSpPr>
      <xdr:spPr>
        <a:xfrm>
          <a:off x="8699500" y="69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106566</xdr:rowOff>
    </xdr:from>
    <xdr:to>
      <xdr:col>50</xdr:col>
      <xdr:colOff>114300</xdr:colOff>
      <xdr:row>40</xdr:row>
      <xdr:rowOff>115227</xdr:rowOff>
    </xdr:to>
    <xdr:cxnSp macro="">
      <xdr:nvCxnSpPr>
        <xdr:cNvPr id="135" name="直線コネクタ 134">
          <a:extLst>
            <a:ext uri="{FF2B5EF4-FFF2-40B4-BE49-F238E27FC236}">
              <a16:creationId xmlns:a16="http://schemas.microsoft.com/office/drawing/2014/main" id="{B27605B9-7DE7-4CF7-A3E8-91CB91B4B48E}"/>
            </a:ext>
          </a:extLst>
        </xdr:cNvPr>
        <xdr:cNvCxnSpPr/>
      </xdr:nvCxnSpPr>
      <xdr:spPr>
        <a:xfrm flipV="1">
          <a:off x="8750300" y="6964566"/>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72212</xdr:rowOff>
    </xdr:from>
    <xdr:to>
      <xdr:col>41</xdr:col>
      <xdr:colOff>101600</xdr:colOff>
      <xdr:row>41</xdr:row>
      <xdr:rowOff>2362</xdr:rowOff>
    </xdr:to>
    <xdr:sp macro="" textlink="">
      <xdr:nvSpPr>
        <xdr:cNvPr id="136" name="楕円 135">
          <a:extLst>
            <a:ext uri="{FF2B5EF4-FFF2-40B4-BE49-F238E27FC236}">
              <a16:creationId xmlns:a16="http://schemas.microsoft.com/office/drawing/2014/main" id="{8D00C0C7-4897-47BF-A730-56581AC1D6CD}"/>
            </a:ext>
          </a:extLst>
        </xdr:cNvPr>
        <xdr:cNvSpPr/>
      </xdr:nvSpPr>
      <xdr:spPr>
        <a:xfrm>
          <a:off x="7810500" y="69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115227</xdr:rowOff>
    </xdr:from>
    <xdr:to>
      <xdr:col>45</xdr:col>
      <xdr:colOff>177800</xdr:colOff>
      <xdr:row>40</xdr:row>
      <xdr:rowOff>123012</xdr:rowOff>
    </xdr:to>
    <xdr:cxnSp macro="">
      <xdr:nvCxnSpPr>
        <xdr:cNvPr id="137" name="直線コネクタ 136">
          <a:extLst>
            <a:ext uri="{FF2B5EF4-FFF2-40B4-BE49-F238E27FC236}">
              <a16:creationId xmlns:a16="http://schemas.microsoft.com/office/drawing/2014/main" id="{809F47D9-353D-4576-80CB-03D361D3B719}"/>
            </a:ext>
          </a:extLst>
        </xdr:cNvPr>
        <xdr:cNvCxnSpPr/>
      </xdr:nvCxnSpPr>
      <xdr:spPr>
        <a:xfrm flipV="1">
          <a:off x="7861300" y="6973227"/>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77698</xdr:rowOff>
    </xdr:from>
    <xdr:to>
      <xdr:col>36</xdr:col>
      <xdr:colOff>165100</xdr:colOff>
      <xdr:row>41</xdr:row>
      <xdr:rowOff>7848</xdr:rowOff>
    </xdr:to>
    <xdr:sp macro="" textlink="">
      <xdr:nvSpPr>
        <xdr:cNvPr id="138" name="楕円 137">
          <a:extLst>
            <a:ext uri="{FF2B5EF4-FFF2-40B4-BE49-F238E27FC236}">
              <a16:creationId xmlns:a16="http://schemas.microsoft.com/office/drawing/2014/main" id="{2FAD84C9-746C-4CED-A92D-CC32126904A8}"/>
            </a:ext>
          </a:extLst>
        </xdr:cNvPr>
        <xdr:cNvSpPr/>
      </xdr:nvSpPr>
      <xdr:spPr>
        <a:xfrm>
          <a:off x="6921500" y="69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123012</xdr:rowOff>
    </xdr:from>
    <xdr:to>
      <xdr:col>41</xdr:col>
      <xdr:colOff>50800</xdr:colOff>
      <xdr:row>40</xdr:row>
      <xdr:rowOff>128498</xdr:rowOff>
    </xdr:to>
    <xdr:cxnSp macro="">
      <xdr:nvCxnSpPr>
        <xdr:cNvPr id="139" name="直線コネクタ 138">
          <a:extLst>
            <a:ext uri="{FF2B5EF4-FFF2-40B4-BE49-F238E27FC236}">
              <a16:creationId xmlns:a16="http://schemas.microsoft.com/office/drawing/2014/main" id="{9551EE33-44FA-4964-8C47-1DF9A5F9707C}"/>
            </a:ext>
          </a:extLst>
        </xdr:cNvPr>
        <xdr:cNvCxnSpPr/>
      </xdr:nvCxnSpPr>
      <xdr:spPr>
        <a:xfrm flipV="1">
          <a:off x="6972300" y="698101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A838EBC0-045C-426E-83BA-829AEDB8F958}"/>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8E6637A6-AF9E-4D82-8C7B-BED52F0D3C20}"/>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A8E95199-D5B0-4482-A17D-0D9DFAB47222}"/>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AEC8586F-6825-43D4-9069-D233417D247B}"/>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148493</xdr:rowOff>
    </xdr:from>
    <xdr:ext cx="534377" cy="259045"/>
    <xdr:sp macro="" textlink="">
      <xdr:nvSpPr>
        <xdr:cNvPr id="144" name="n_1mainValue【道路】&#10;一人当たり延長">
          <a:extLst>
            <a:ext uri="{FF2B5EF4-FFF2-40B4-BE49-F238E27FC236}">
              <a16:creationId xmlns:a16="http://schemas.microsoft.com/office/drawing/2014/main" id="{616F0C54-8F55-4075-AD96-385BEF6DD5ED}"/>
            </a:ext>
          </a:extLst>
        </xdr:cNvPr>
        <xdr:cNvSpPr txBox="1"/>
      </xdr:nvSpPr>
      <xdr:spPr>
        <a:xfrm>
          <a:off x="9359411" y="70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157154</xdr:rowOff>
    </xdr:from>
    <xdr:ext cx="534377" cy="259045"/>
    <xdr:sp macro="" textlink="">
      <xdr:nvSpPr>
        <xdr:cNvPr id="145" name="n_2mainValue【道路】&#10;一人当たり延長">
          <a:extLst>
            <a:ext uri="{FF2B5EF4-FFF2-40B4-BE49-F238E27FC236}">
              <a16:creationId xmlns:a16="http://schemas.microsoft.com/office/drawing/2014/main" id="{A53D4C52-BE4E-4D94-B869-15584C9D90BB}"/>
            </a:ext>
          </a:extLst>
        </xdr:cNvPr>
        <xdr:cNvSpPr txBox="1"/>
      </xdr:nvSpPr>
      <xdr:spPr>
        <a:xfrm>
          <a:off x="8483111" y="70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164939</xdr:rowOff>
    </xdr:from>
    <xdr:ext cx="534377" cy="259045"/>
    <xdr:sp macro="" textlink="">
      <xdr:nvSpPr>
        <xdr:cNvPr id="146" name="n_3mainValue【道路】&#10;一人当たり延長">
          <a:extLst>
            <a:ext uri="{FF2B5EF4-FFF2-40B4-BE49-F238E27FC236}">
              <a16:creationId xmlns:a16="http://schemas.microsoft.com/office/drawing/2014/main" id="{5C63DD6B-380B-485A-8DFF-1A4800C9D73F}"/>
            </a:ext>
          </a:extLst>
        </xdr:cNvPr>
        <xdr:cNvSpPr txBox="1"/>
      </xdr:nvSpPr>
      <xdr:spPr>
        <a:xfrm>
          <a:off x="7594111" y="702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170425</xdr:rowOff>
    </xdr:from>
    <xdr:ext cx="534377" cy="259045"/>
    <xdr:sp macro="" textlink="">
      <xdr:nvSpPr>
        <xdr:cNvPr id="147" name="n_4mainValue【道路】&#10;一人当たり延長">
          <a:extLst>
            <a:ext uri="{FF2B5EF4-FFF2-40B4-BE49-F238E27FC236}">
              <a16:creationId xmlns:a16="http://schemas.microsoft.com/office/drawing/2014/main" id="{6B57C101-B806-43BC-9A55-3CAF494E7F9C}"/>
            </a:ext>
          </a:extLst>
        </xdr:cNvPr>
        <xdr:cNvSpPr txBox="1"/>
      </xdr:nvSpPr>
      <xdr:spPr>
        <a:xfrm>
          <a:off x="6705111" y="70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1120E53-8CD3-451C-9672-6F8825450D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1A7F37F-7876-4ADE-8F95-969D8EAEA7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29183B6-A263-43C8-851C-1017A71AF0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1E8687F-E690-4826-BB62-9B255A7BE4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D7CAD65-9FE7-427A-A7B2-58F1BE1AD3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84B1511-3D6F-45E0-947D-327F443E4B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46A70C6-7E4A-4D87-B8E6-423841955B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0B23C53-7374-47C6-86D3-47CB368125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23A15A5-3094-4A40-A2AF-F198B2E86A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3F353BE-11A1-4E1A-9584-AA3F92AA3C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C5CA050-34AD-4F0D-AAD1-DC02351C4D4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9C93B1D-CD21-4EA3-B90F-D30E16BA333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581B83C-4404-4394-9566-363DFF980FD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DC2DFD5-DED2-43DD-BF2A-5EA4A4EF230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3E4983C-FECA-48EF-B70F-812F259C83E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0785B1F-5701-4104-BA8B-E9CFD84333D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CE046C7-3F3D-4AF5-8570-E213F18C19F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E4CDB9F-2E79-43FA-B6F0-64751A39563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2A8DD9A-F223-44D3-9CBA-80ADEFB0B03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0A26706-9CF6-4746-9F85-1764AC62E24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2D850AB-DD70-4FB1-9C41-B330AF0328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BAB753F-C608-4947-94FA-E529FB0261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F50FE46-23B4-4BF1-A015-BD6243B03FD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8B2BB0E-514F-45BE-AC3A-018FD30A8F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8E2CB70-57A9-45DC-B06C-C9749815AA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372180DB-49D3-4AB8-8DBB-FDB2A58A5263}"/>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5EBF409-B944-4C83-870C-AD111FE3817B}"/>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BE2757C8-4755-4223-8127-B9316580FBBD}"/>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7CA2F0E-0A46-4AF4-AE14-B928993E58BC}"/>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B6A59794-014C-49E7-A760-A920C7E7DD3A}"/>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41D8619-E3C6-47A9-8EC4-007CFB0044F9}"/>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81A81654-5495-43FE-B5FB-FCD4A80A81BE}"/>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BC53B7A1-8B04-454B-B9DC-BFEFAFD16A3E}"/>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F8BEDC31-4F9D-4A34-A814-3FC544F35176}"/>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7F2D2565-39DC-4292-A8BE-681555C25A43}"/>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C73E9B9C-8B96-4FE8-90E5-C13A848C486B}"/>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0B5344D-9BAE-4955-A483-DD62D12AF50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224166-3F58-45EA-8DF2-790CD0CB52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6EEF897-62F5-452E-8EB4-08658332BB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51B7A27-C337-4C99-9D5D-A8B80CE559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320019-4895-4330-9A83-D8DD535A68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89" name="楕円 188">
          <a:extLst>
            <a:ext uri="{FF2B5EF4-FFF2-40B4-BE49-F238E27FC236}">
              <a16:creationId xmlns:a16="http://schemas.microsoft.com/office/drawing/2014/main" id="{EB9B1E11-3623-411F-AAE3-6D69CC350AA1}"/>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4B5233A-099F-4743-AB63-160409ADAE52}"/>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91" name="楕円 190">
          <a:extLst>
            <a:ext uri="{FF2B5EF4-FFF2-40B4-BE49-F238E27FC236}">
              <a16:creationId xmlns:a16="http://schemas.microsoft.com/office/drawing/2014/main" id="{83460356-5353-4CC8-8B5A-1FB31C25C0D6}"/>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99604</xdr:rowOff>
    </xdr:to>
    <xdr:cxnSp macro="">
      <xdr:nvCxnSpPr>
        <xdr:cNvPr id="192" name="直線コネクタ 191">
          <a:extLst>
            <a:ext uri="{FF2B5EF4-FFF2-40B4-BE49-F238E27FC236}">
              <a16:creationId xmlns:a16="http://schemas.microsoft.com/office/drawing/2014/main" id="{37C0ABB2-CBA3-406D-BEC5-0D5274E146F4}"/>
            </a:ext>
          </a:extLst>
        </xdr:cNvPr>
        <xdr:cNvCxnSpPr/>
      </xdr:nvCxnSpPr>
      <xdr:spPr>
        <a:xfrm>
          <a:off x="3797300" y="1070991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93" name="楕円 192">
          <a:extLst>
            <a:ext uri="{FF2B5EF4-FFF2-40B4-BE49-F238E27FC236}">
              <a16:creationId xmlns:a16="http://schemas.microsoft.com/office/drawing/2014/main" id="{BF83337D-96C3-429E-886B-ED60528C0D71}"/>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80010</xdr:rowOff>
    </xdr:to>
    <xdr:cxnSp macro="">
      <xdr:nvCxnSpPr>
        <xdr:cNvPr id="194" name="直線コネクタ 193">
          <a:extLst>
            <a:ext uri="{FF2B5EF4-FFF2-40B4-BE49-F238E27FC236}">
              <a16:creationId xmlns:a16="http://schemas.microsoft.com/office/drawing/2014/main" id="{36C440C0-CFCC-49C1-9988-1E086B11F558}"/>
            </a:ext>
          </a:extLst>
        </xdr:cNvPr>
        <xdr:cNvCxnSpPr/>
      </xdr:nvCxnSpPr>
      <xdr:spPr>
        <a:xfrm>
          <a:off x="2908300" y="106919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163104</xdr:rowOff>
    </xdr:from>
    <xdr:to>
      <xdr:col>10</xdr:col>
      <xdr:colOff>165100</xdr:colOff>
      <xdr:row>62</xdr:row>
      <xdr:rowOff>93254</xdr:rowOff>
    </xdr:to>
    <xdr:sp macro="" textlink="">
      <xdr:nvSpPr>
        <xdr:cNvPr id="195" name="楕円 194">
          <a:extLst>
            <a:ext uri="{FF2B5EF4-FFF2-40B4-BE49-F238E27FC236}">
              <a16:creationId xmlns:a16="http://schemas.microsoft.com/office/drawing/2014/main" id="{86F4504F-0649-4472-94F6-01F778DDF7FC}"/>
            </a:ext>
          </a:extLst>
        </xdr:cNvPr>
        <xdr:cNvSpPr/>
      </xdr:nvSpPr>
      <xdr:spPr>
        <a:xfrm>
          <a:off x="1968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42454</xdr:rowOff>
    </xdr:from>
    <xdr:to>
      <xdr:col>15</xdr:col>
      <xdr:colOff>50800</xdr:colOff>
      <xdr:row>62</xdr:row>
      <xdr:rowOff>62049</xdr:rowOff>
    </xdr:to>
    <xdr:cxnSp macro="">
      <xdr:nvCxnSpPr>
        <xdr:cNvPr id="196" name="直線コネクタ 195">
          <a:extLst>
            <a:ext uri="{FF2B5EF4-FFF2-40B4-BE49-F238E27FC236}">
              <a16:creationId xmlns:a16="http://schemas.microsoft.com/office/drawing/2014/main" id="{8E55CDCE-AC33-4AA4-9C8F-46305A868266}"/>
            </a:ext>
          </a:extLst>
        </xdr:cNvPr>
        <xdr:cNvCxnSpPr/>
      </xdr:nvCxnSpPr>
      <xdr:spPr>
        <a:xfrm>
          <a:off x="2019300" y="106723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7" name="楕円 196">
          <a:extLst>
            <a:ext uri="{FF2B5EF4-FFF2-40B4-BE49-F238E27FC236}">
              <a16:creationId xmlns:a16="http://schemas.microsoft.com/office/drawing/2014/main" id="{A27F8834-48A7-4091-A7E5-9098B9E1FB16}"/>
            </a:ext>
          </a:extLst>
        </xdr:cNvPr>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42454</xdr:rowOff>
    </xdr:to>
    <xdr:cxnSp macro="">
      <xdr:nvCxnSpPr>
        <xdr:cNvPr id="198" name="直線コネクタ 197">
          <a:extLst>
            <a:ext uri="{FF2B5EF4-FFF2-40B4-BE49-F238E27FC236}">
              <a16:creationId xmlns:a16="http://schemas.microsoft.com/office/drawing/2014/main" id="{D8EF17DB-E254-41FB-AD56-F265538AA389}"/>
            </a:ext>
          </a:extLst>
        </xdr:cNvPr>
        <xdr:cNvCxnSpPr/>
      </xdr:nvCxnSpPr>
      <xdr:spPr>
        <a:xfrm>
          <a:off x="1130300" y="106527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BE94390-9E12-4AC2-96F3-513EC8175F26}"/>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8433084-98C2-4C31-87D9-89FDFA136D25}"/>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6BD9740-7205-426D-BCC6-0DF9CF24BB3D}"/>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B6AC1AD-0494-4F63-B6DA-AA1BAD84EAF1}"/>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873DF45-83A5-45DB-9B58-5E41382A7C87}"/>
            </a:ext>
          </a:extLst>
        </xdr:cNvPr>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656F83A-0E4B-4CB1-A800-8E81069054AC}"/>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84381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237ED3D-D4EA-48AB-BC95-FA9F5D6722CC}"/>
            </a:ext>
          </a:extLst>
        </xdr:cNvPr>
        <xdr:cNvSpPr txBox="1"/>
      </xdr:nvSpPr>
      <xdr:spPr>
        <a:xfrm>
          <a:off x="1816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09FFC10-F8F9-4C39-A9FC-B70726A00B32}"/>
            </a:ext>
          </a:extLst>
        </xdr:cNvPr>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04E6DA7-4F0C-4FB3-AFC1-C08674AAF1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88CAF61-4F3A-44A3-9BA8-BC60853482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8CF4BED-1568-48EB-BAB8-F2B14A720C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12FEA9A-FC4D-47C3-A87B-042123C71C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6BD31F1-AB1D-46C9-90D7-10CCBE22C6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21D48ED-38EE-4B8D-A257-64AC246C03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5F29BA1-3FA7-4F30-9CAC-E94D5BBD72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5FFA36D-9383-4389-A856-5ABFF80AD1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8F66CE3-2429-4518-B35E-CBE175AED7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02C2F5E-EC16-4C9B-BF83-0BAE459040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AF329EF-A81E-4707-B392-6D118E61FF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959A1EC-60FE-4282-9571-3057A11907A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27CF078-3ABA-4E04-9896-0ABA6546F4D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6C4CF7C-20EF-466B-99CC-8551EF04360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942E1A5-FE6D-4E82-9DD9-72D652937E7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D4B2C33-40B7-42DF-9702-81569E3EE17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F78EF05-8A21-414F-BEDE-CEA69D74A7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04E0ACC-43C2-475D-A728-57F43D3D800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4389C2F-9DBC-49E2-B9CB-D7F62920EDB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78F8645-0755-40CE-81C1-DA0D0986A69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29138D0-3336-46E6-880F-872C928CD5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9546CAA-30EF-4ADE-B09C-F20AD3B5460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F3AB511-AB04-4146-8E29-4F5AC6DCC3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58B302AD-4C6D-46DA-8FD9-2073E9AE7A76}"/>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579C56F-F1A2-43A1-AB79-E6DA11E8EBE9}"/>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EEF3A5D1-1229-48B5-8C6B-314BCB0605C9}"/>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0F24017-EE54-44B0-90D3-7CEFB95E4D7E}"/>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EE9CEB62-4493-4240-8ACC-DBF1BB3ABCB8}"/>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21FD794-BAD7-439D-BE31-B2B17B53D289}"/>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2982DD2E-3DF8-4F80-8A2F-65F1F95945FE}"/>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EC1FECE6-9898-4969-9880-FDFF8E8F4A3B}"/>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F27293FB-46C1-4759-8E5E-35C58085C97D}"/>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E2F0F30D-0312-422B-8DEC-097A669EC293}"/>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2C2AC728-EB16-4D31-A4BE-3F6B74A0C4A3}"/>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9737522-A4E5-4AC2-94D2-CA1CEE9E3D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338ED03-B964-49EC-8861-17D7263862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28A8B2-B3E6-4297-97F3-3C9E489BEB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1098DA1-3349-4715-847F-1401A1A8DB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88C36CC-E372-4A41-A2C4-BC9A1C1076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15629</xdr:rowOff>
    </xdr:from>
    <xdr:to>
      <xdr:col>55</xdr:col>
      <xdr:colOff>50800</xdr:colOff>
      <xdr:row>62</xdr:row>
      <xdr:rowOff>117229</xdr:rowOff>
    </xdr:to>
    <xdr:sp macro="" textlink="">
      <xdr:nvSpPr>
        <xdr:cNvPr id="246" name="楕円 245">
          <a:extLst>
            <a:ext uri="{FF2B5EF4-FFF2-40B4-BE49-F238E27FC236}">
              <a16:creationId xmlns:a16="http://schemas.microsoft.com/office/drawing/2014/main" id="{C8AFD2BB-05CE-4013-80E4-3CD8AB08EAB6}"/>
            </a:ext>
          </a:extLst>
        </xdr:cNvPr>
        <xdr:cNvSpPr/>
      </xdr:nvSpPr>
      <xdr:spPr>
        <a:xfrm>
          <a:off x="10426700" y="10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38506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1AB60B4-12C1-4104-94AE-C4D4DFDF4C1E}"/>
            </a:ext>
          </a:extLst>
        </xdr:cNvPr>
        <xdr:cNvSpPr txBox="1"/>
      </xdr:nvSpPr>
      <xdr:spPr>
        <a:xfrm>
          <a:off x="10515600" y="1049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24630</xdr:rowOff>
    </xdr:from>
    <xdr:to>
      <xdr:col>50</xdr:col>
      <xdr:colOff>165100</xdr:colOff>
      <xdr:row>62</xdr:row>
      <xdr:rowOff>126230</xdr:rowOff>
    </xdr:to>
    <xdr:sp macro="" textlink="">
      <xdr:nvSpPr>
        <xdr:cNvPr id="248" name="楕円 247">
          <a:extLst>
            <a:ext uri="{FF2B5EF4-FFF2-40B4-BE49-F238E27FC236}">
              <a16:creationId xmlns:a16="http://schemas.microsoft.com/office/drawing/2014/main" id="{38D9BFD3-BD93-4025-AAD7-C9710FF9DBEE}"/>
            </a:ext>
          </a:extLst>
        </xdr:cNvPr>
        <xdr:cNvSpPr/>
      </xdr:nvSpPr>
      <xdr:spPr>
        <a:xfrm>
          <a:off x="9588500" y="10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66429</xdr:rowOff>
    </xdr:from>
    <xdr:to>
      <xdr:col>55</xdr:col>
      <xdr:colOff>0</xdr:colOff>
      <xdr:row>62</xdr:row>
      <xdr:rowOff>75430</xdr:rowOff>
    </xdr:to>
    <xdr:cxnSp macro="">
      <xdr:nvCxnSpPr>
        <xdr:cNvPr id="249" name="直線コネクタ 248">
          <a:extLst>
            <a:ext uri="{FF2B5EF4-FFF2-40B4-BE49-F238E27FC236}">
              <a16:creationId xmlns:a16="http://schemas.microsoft.com/office/drawing/2014/main" id="{F9DA14E7-5F43-4CE2-AD51-30F9A35E3957}"/>
            </a:ext>
          </a:extLst>
        </xdr:cNvPr>
        <xdr:cNvCxnSpPr/>
      </xdr:nvCxnSpPr>
      <xdr:spPr>
        <a:xfrm flipV="1">
          <a:off x="9639300" y="10696329"/>
          <a:ext cx="8382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35527</xdr:rowOff>
    </xdr:from>
    <xdr:to>
      <xdr:col>46</xdr:col>
      <xdr:colOff>38100</xdr:colOff>
      <xdr:row>62</xdr:row>
      <xdr:rowOff>137127</xdr:rowOff>
    </xdr:to>
    <xdr:sp macro="" textlink="">
      <xdr:nvSpPr>
        <xdr:cNvPr id="250" name="楕円 249">
          <a:extLst>
            <a:ext uri="{FF2B5EF4-FFF2-40B4-BE49-F238E27FC236}">
              <a16:creationId xmlns:a16="http://schemas.microsoft.com/office/drawing/2014/main" id="{3E666E1A-C606-4FA2-8E27-FA9D1572CA32}"/>
            </a:ext>
          </a:extLst>
        </xdr:cNvPr>
        <xdr:cNvSpPr/>
      </xdr:nvSpPr>
      <xdr:spPr>
        <a:xfrm>
          <a:off x="8699500" y="106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75430</xdr:rowOff>
    </xdr:from>
    <xdr:to>
      <xdr:col>50</xdr:col>
      <xdr:colOff>114300</xdr:colOff>
      <xdr:row>62</xdr:row>
      <xdr:rowOff>86327</xdr:rowOff>
    </xdr:to>
    <xdr:cxnSp macro="">
      <xdr:nvCxnSpPr>
        <xdr:cNvPr id="251" name="直線コネクタ 250">
          <a:extLst>
            <a:ext uri="{FF2B5EF4-FFF2-40B4-BE49-F238E27FC236}">
              <a16:creationId xmlns:a16="http://schemas.microsoft.com/office/drawing/2014/main" id="{E437F529-ACF5-41CE-B366-533E578F9B73}"/>
            </a:ext>
          </a:extLst>
        </xdr:cNvPr>
        <xdr:cNvCxnSpPr/>
      </xdr:nvCxnSpPr>
      <xdr:spPr>
        <a:xfrm flipV="1">
          <a:off x="8750300" y="1070533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45218</xdr:rowOff>
    </xdr:from>
    <xdr:to>
      <xdr:col>41</xdr:col>
      <xdr:colOff>101600</xdr:colOff>
      <xdr:row>62</xdr:row>
      <xdr:rowOff>146818</xdr:rowOff>
    </xdr:to>
    <xdr:sp macro="" textlink="">
      <xdr:nvSpPr>
        <xdr:cNvPr id="252" name="楕円 251">
          <a:extLst>
            <a:ext uri="{FF2B5EF4-FFF2-40B4-BE49-F238E27FC236}">
              <a16:creationId xmlns:a16="http://schemas.microsoft.com/office/drawing/2014/main" id="{F6BEE9CE-A04D-4134-BF79-B5B4AE7D950A}"/>
            </a:ext>
          </a:extLst>
        </xdr:cNvPr>
        <xdr:cNvSpPr/>
      </xdr:nvSpPr>
      <xdr:spPr>
        <a:xfrm>
          <a:off x="7810500" y="106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86327</xdr:rowOff>
    </xdr:from>
    <xdr:to>
      <xdr:col>45</xdr:col>
      <xdr:colOff>177800</xdr:colOff>
      <xdr:row>62</xdr:row>
      <xdr:rowOff>96018</xdr:rowOff>
    </xdr:to>
    <xdr:cxnSp macro="">
      <xdr:nvCxnSpPr>
        <xdr:cNvPr id="253" name="直線コネクタ 252">
          <a:extLst>
            <a:ext uri="{FF2B5EF4-FFF2-40B4-BE49-F238E27FC236}">
              <a16:creationId xmlns:a16="http://schemas.microsoft.com/office/drawing/2014/main" id="{AEF25D5B-7DB1-4270-B713-61AE61E1C998}"/>
            </a:ext>
          </a:extLst>
        </xdr:cNvPr>
        <xdr:cNvCxnSpPr/>
      </xdr:nvCxnSpPr>
      <xdr:spPr>
        <a:xfrm flipV="1">
          <a:off x="7861300" y="10716227"/>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52742</xdr:rowOff>
    </xdr:from>
    <xdr:to>
      <xdr:col>36</xdr:col>
      <xdr:colOff>165100</xdr:colOff>
      <xdr:row>62</xdr:row>
      <xdr:rowOff>154342</xdr:rowOff>
    </xdr:to>
    <xdr:sp macro="" textlink="">
      <xdr:nvSpPr>
        <xdr:cNvPr id="254" name="楕円 253">
          <a:extLst>
            <a:ext uri="{FF2B5EF4-FFF2-40B4-BE49-F238E27FC236}">
              <a16:creationId xmlns:a16="http://schemas.microsoft.com/office/drawing/2014/main" id="{80F40729-FE84-43FB-9B43-C8646FD0064C}"/>
            </a:ext>
          </a:extLst>
        </xdr:cNvPr>
        <xdr:cNvSpPr/>
      </xdr:nvSpPr>
      <xdr:spPr>
        <a:xfrm>
          <a:off x="6921500" y="106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96018</xdr:rowOff>
    </xdr:from>
    <xdr:to>
      <xdr:col>41</xdr:col>
      <xdr:colOff>50800</xdr:colOff>
      <xdr:row>62</xdr:row>
      <xdr:rowOff>103542</xdr:rowOff>
    </xdr:to>
    <xdr:cxnSp macro="">
      <xdr:nvCxnSpPr>
        <xdr:cNvPr id="255" name="直線コネクタ 254">
          <a:extLst>
            <a:ext uri="{FF2B5EF4-FFF2-40B4-BE49-F238E27FC236}">
              <a16:creationId xmlns:a16="http://schemas.microsoft.com/office/drawing/2014/main" id="{A528BF38-0CAA-43DA-99D3-919B22F95223}"/>
            </a:ext>
          </a:extLst>
        </xdr:cNvPr>
        <xdr:cNvCxnSpPr/>
      </xdr:nvCxnSpPr>
      <xdr:spPr>
        <a:xfrm flipV="1">
          <a:off x="6972300" y="10725918"/>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965F4F9-5388-44E7-A7E6-F03A6EDDB146}"/>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7CE4101-85C9-4F7F-9242-7E9A1A9A3523}"/>
            </a:ext>
          </a:extLst>
        </xdr:cNvPr>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A6244C6-21E9-444C-AD6B-A4AD91CBF7BE}"/>
            </a:ext>
          </a:extLst>
        </xdr:cNvPr>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B15E7E7-6017-438B-B273-559190CE4E5B}"/>
            </a:ext>
          </a:extLst>
        </xdr:cNvPr>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142757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3C4EB38-AC54-48CA-954F-728F534669CF}"/>
            </a:ext>
          </a:extLst>
        </xdr:cNvPr>
        <xdr:cNvSpPr txBox="1"/>
      </xdr:nvSpPr>
      <xdr:spPr>
        <a:xfrm>
          <a:off x="9327095" y="1042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153654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1E51C56-A4A8-478D-A25E-CAA87D8CE75B}"/>
            </a:ext>
          </a:extLst>
        </xdr:cNvPr>
        <xdr:cNvSpPr txBox="1"/>
      </xdr:nvSpPr>
      <xdr:spPr>
        <a:xfrm>
          <a:off x="8450795" y="104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163345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E2C5B7B-4686-4299-B9AB-AECE75DDC5BF}"/>
            </a:ext>
          </a:extLst>
        </xdr:cNvPr>
        <xdr:cNvSpPr txBox="1"/>
      </xdr:nvSpPr>
      <xdr:spPr>
        <a:xfrm>
          <a:off x="7561795" y="1045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170869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F2E8304-9659-472F-B3E4-86031BA47463}"/>
            </a:ext>
          </a:extLst>
        </xdr:cNvPr>
        <xdr:cNvSpPr txBox="1"/>
      </xdr:nvSpPr>
      <xdr:spPr>
        <a:xfrm>
          <a:off x="6672795" y="1045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AE3213D-A8CE-44F1-9C9E-1B0BBA630B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D5497C0-EB06-4F28-B7FD-B298CBA5C9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1DC2A2B-BE7C-42CA-BD18-736A036360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C714031-AA06-471D-BEAB-2D09B4B6B6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D94ACEF-AC30-41C1-BC36-DB005356E2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E02D49F-5E3A-44A4-90E5-B2BA5268F7E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C355D04-C95A-4471-A352-C542E46106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7594991-9107-41DE-9B48-0D0CE5BF94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17EF1E2-1F69-4885-9F36-C630FA1990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1261B6E-16FF-476F-BD84-D30AA331B3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EF7A80C-0786-409A-B7AB-57930EF382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DB34A67-7F63-472D-8020-5CCC2171B8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A4EAE38-71B0-4F32-921B-8487B1C7547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D3DDA5B-AE71-4595-A276-DA5B0950998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EF167D7-17E8-4F53-9330-94A7044919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6BDFE22-03CC-4167-8A09-1E2F69C08A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DC36EFE-7B75-46DF-A0C3-DF17C3B57F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00E8783-6C60-432F-ACF2-9031D552D66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A3D2455-D30B-42EB-8371-81F8F44E8E0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2ACAA27-5983-4CBC-B82C-891B8E83533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3E2A5F6-3DAE-460E-B525-36B0E0DC884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92B8ED0-EF82-46CD-98E7-05C1EE3811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8D805DB-D669-4A8B-AD53-895C8152D58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50F5707-1235-48FC-BFBB-53201C7C8D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80620BD-6A89-4658-AFCF-CCE96A130201}"/>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CE0BFA3-53F1-40E9-89BB-9D9758BBD2C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808CF27-AB4D-49F8-8B10-A0C9D9E9780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6EC6BAD-C865-4820-BF1B-F9A32FF0E6E3}"/>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A74F14D6-E7DA-4EB0-BE42-C44F4F182998}"/>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FF6A470-AC66-4523-8D63-1B6CD09881B8}"/>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CBE717F8-35E8-415A-B2C4-5567BC1307BC}"/>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CDCBA481-915A-45F5-BE0E-84C01D7A84F2}"/>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31919376-AA21-4B03-8543-D734E64FC307}"/>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D58555BE-3CCF-433F-953A-B0A7BF793FE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576FA379-8D66-4006-B060-5CB594F03017}"/>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516B59F-3F01-45BC-8174-782E541AF9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92A714-A330-43A0-93F8-120911DA15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0AE71B-FA1E-42C6-B054-C8D06A0C04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A950AC9-7AF4-4BB6-ABCD-46CBBFEFFA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4ECFC9A-71C8-4B36-A3C4-9C949B3C79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304" name="楕円 303">
          <a:extLst>
            <a:ext uri="{FF2B5EF4-FFF2-40B4-BE49-F238E27FC236}">
              <a16:creationId xmlns:a16="http://schemas.microsoft.com/office/drawing/2014/main" id="{DED1D354-0459-4CED-B3FE-248BF5A63E01}"/>
            </a:ext>
          </a:extLst>
        </xdr:cNvPr>
        <xdr:cNvSpPr/>
      </xdr:nvSpPr>
      <xdr:spPr>
        <a:xfrm>
          <a:off x="4584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2794C0E-4009-4EBD-99F5-E9BDEE116C01}"/>
            </a:ext>
          </a:extLst>
        </xdr:cNvPr>
        <xdr:cNvSpPr txBox="1"/>
      </xdr:nvSpPr>
      <xdr:spPr>
        <a:xfrm>
          <a:off x="4673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306" name="楕円 305">
          <a:extLst>
            <a:ext uri="{FF2B5EF4-FFF2-40B4-BE49-F238E27FC236}">
              <a16:creationId xmlns:a16="http://schemas.microsoft.com/office/drawing/2014/main" id="{AB832136-5D95-4A74-B255-EE65A43EACF8}"/>
            </a:ext>
          </a:extLst>
        </xdr:cNvPr>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139064</xdr:rowOff>
    </xdr:to>
    <xdr:cxnSp macro="">
      <xdr:nvCxnSpPr>
        <xdr:cNvPr id="307" name="直線コネクタ 306">
          <a:extLst>
            <a:ext uri="{FF2B5EF4-FFF2-40B4-BE49-F238E27FC236}">
              <a16:creationId xmlns:a16="http://schemas.microsoft.com/office/drawing/2014/main" id="{E8BA464C-EB12-47C3-BA48-227C35791F61}"/>
            </a:ext>
          </a:extLst>
        </xdr:cNvPr>
        <xdr:cNvCxnSpPr/>
      </xdr:nvCxnSpPr>
      <xdr:spPr>
        <a:xfrm>
          <a:off x="3797300" y="143122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308" name="楕円 307">
          <a:extLst>
            <a:ext uri="{FF2B5EF4-FFF2-40B4-BE49-F238E27FC236}">
              <a16:creationId xmlns:a16="http://schemas.microsoft.com/office/drawing/2014/main" id="{0F91E668-754A-418D-82FD-C21C4C8D1D60}"/>
            </a:ext>
          </a:extLst>
        </xdr:cNvPr>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81914</xdr:rowOff>
    </xdr:to>
    <xdr:cxnSp macro="">
      <xdr:nvCxnSpPr>
        <xdr:cNvPr id="309" name="直線コネクタ 308">
          <a:extLst>
            <a:ext uri="{FF2B5EF4-FFF2-40B4-BE49-F238E27FC236}">
              <a16:creationId xmlns:a16="http://schemas.microsoft.com/office/drawing/2014/main" id="{0D940590-2F77-4B42-95D1-1272470E4355}"/>
            </a:ext>
          </a:extLst>
        </xdr:cNvPr>
        <xdr:cNvCxnSpPr/>
      </xdr:nvCxnSpPr>
      <xdr:spPr>
        <a:xfrm>
          <a:off x="2908300" y="142551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88264</xdr:rowOff>
    </xdr:from>
    <xdr:to>
      <xdr:col>10</xdr:col>
      <xdr:colOff>165100</xdr:colOff>
      <xdr:row>83</xdr:row>
      <xdr:rowOff>18414</xdr:rowOff>
    </xdr:to>
    <xdr:sp macro="" textlink="">
      <xdr:nvSpPr>
        <xdr:cNvPr id="310" name="楕円 309">
          <a:extLst>
            <a:ext uri="{FF2B5EF4-FFF2-40B4-BE49-F238E27FC236}">
              <a16:creationId xmlns:a16="http://schemas.microsoft.com/office/drawing/2014/main" id="{2A79B41C-2E8C-4C0F-AE6C-467C02046AE2}"/>
            </a:ext>
          </a:extLst>
        </xdr:cNvPr>
        <xdr:cNvSpPr/>
      </xdr:nvSpPr>
      <xdr:spPr>
        <a:xfrm>
          <a:off x="1968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139064</xdr:rowOff>
    </xdr:from>
    <xdr:to>
      <xdr:col>15</xdr:col>
      <xdr:colOff>50800</xdr:colOff>
      <xdr:row>83</xdr:row>
      <xdr:rowOff>24764</xdr:rowOff>
    </xdr:to>
    <xdr:cxnSp macro="">
      <xdr:nvCxnSpPr>
        <xdr:cNvPr id="311" name="直線コネクタ 310">
          <a:extLst>
            <a:ext uri="{FF2B5EF4-FFF2-40B4-BE49-F238E27FC236}">
              <a16:creationId xmlns:a16="http://schemas.microsoft.com/office/drawing/2014/main" id="{29FB0CB7-7B3A-470A-8ECC-21F8E91F407C}"/>
            </a:ext>
          </a:extLst>
        </xdr:cNvPr>
        <xdr:cNvCxnSpPr/>
      </xdr:nvCxnSpPr>
      <xdr:spPr>
        <a:xfrm>
          <a:off x="2019300" y="141979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31114</xdr:rowOff>
    </xdr:from>
    <xdr:to>
      <xdr:col>6</xdr:col>
      <xdr:colOff>38100</xdr:colOff>
      <xdr:row>82</xdr:row>
      <xdr:rowOff>132714</xdr:rowOff>
    </xdr:to>
    <xdr:sp macro="" textlink="">
      <xdr:nvSpPr>
        <xdr:cNvPr id="312" name="楕円 311">
          <a:extLst>
            <a:ext uri="{FF2B5EF4-FFF2-40B4-BE49-F238E27FC236}">
              <a16:creationId xmlns:a16="http://schemas.microsoft.com/office/drawing/2014/main" id="{520BE882-46E6-4041-AC8F-4301A29E7850}"/>
            </a:ext>
          </a:extLst>
        </xdr:cNvPr>
        <xdr:cNvSpPr/>
      </xdr:nvSpPr>
      <xdr:spPr>
        <a:xfrm>
          <a:off x="1079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81914</xdr:rowOff>
    </xdr:from>
    <xdr:to>
      <xdr:col>10</xdr:col>
      <xdr:colOff>114300</xdr:colOff>
      <xdr:row>82</xdr:row>
      <xdr:rowOff>139064</xdr:rowOff>
    </xdr:to>
    <xdr:cxnSp macro="">
      <xdr:nvCxnSpPr>
        <xdr:cNvPr id="313" name="直線コネクタ 312">
          <a:extLst>
            <a:ext uri="{FF2B5EF4-FFF2-40B4-BE49-F238E27FC236}">
              <a16:creationId xmlns:a16="http://schemas.microsoft.com/office/drawing/2014/main" id="{465ABC31-D964-427F-90FF-6BD254D6B48E}"/>
            </a:ext>
          </a:extLst>
        </xdr:cNvPr>
        <xdr:cNvCxnSpPr/>
      </xdr:nvCxnSpPr>
      <xdr:spPr>
        <a:xfrm>
          <a:off x="1130300" y="141408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6CBF9ECC-E358-49F6-9216-EC539638AE8C}"/>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6D8BCFA-C540-4806-AFE6-E75629AF420A}"/>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3366C25A-1C90-4C51-9ED8-57A87F174945}"/>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a:extLst>
            <a:ext uri="{FF2B5EF4-FFF2-40B4-BE49-F238E27FC236}">
              <a16:creationId xmlns:a16="http://schemas.microsoft.com/office/drawing/2014/main" id="{4B9455D0-D8F2-4AAF-A9D5-8C65704411AD}"/>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318" name="n_1mainValue【公営住宅】&#10;有形固定資産減価償却率">
          <a:extLst>
            <a:ext uri="{FF2B5EF4-FFF2-40B4-BE49-F238E27FC236}">
              <a16:creationId xmlns:a16="http://schemas.microsoft.com/office/drawing/2014/main" id="{B1C02C71-5ED0-493C-9129-8EDEEE9DF1D9}"/>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319" name="n_2mainValue【公営住宅】&#10;有形固定資産減価償却率">
          <a:extLst>
            <a:ext uri="{FF2B5EF4-FFF2-40B4-BE49-F238E27FC236}">
              <a16:creationId xmlns:a16="http://schemas.microsoft.com/office/drawing/2014/main" id="{547B13C5-F859-4A93-BF25-C0EEFAE6C2C4}"/>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9541</xdr:rowOff>
    </xdr:from>
    <xdr:ext cx="405111" cy="259045"/>
    <xdr:sp macro="" textlink="">
      <xdr:nvSpPr>
        <xdr:cNvPr id="320" name="n_3mainValue【公営住宅】&#10;有形固定資産減価償却率">
          <a:extLst>
            <a:ext uri="{FF2B5EF4-FFF2-40B4-BE49-F238E27FC236}">
              <a16:creationId xmlns:a16="http://schemas.microsoft.com/office/drawing/2014/main" id="{ADD26725-2AD7-41B7-8D85-87D3507040D4}"/>
            </a:ext>
          </a:extLst>
        </xdr:cNvPr>
        <xdr:cNvSpPr txBox="1"/>
      </xdr:nvSpPr>
      <xdr:spPr>
        <a:xfrm>
          <a:off x="1816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21" name="n_4mainValue【公営住宅】&#10;有形固定資産減価償却率">
          <a:extLst>
            <a:ext uri="{FF2B5EF4-FFF2-40B4-BE49-F238E27FC236}">
              <a16:creationId xmlns:a16="http://schemas.microsoft.com/office/drawing/2014/main" id="{14131929-6500-40A5-A0B4-E7B718E7C415}"/>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793102E-D1C1-4519-BC64-0DB74DEA70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68C6705-587D-4076-89AF-AAA4EF909F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6CD0D21-B814-445E-B4FA-6B9FE7B237E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8E7D08-3A2C-4690-930A-59EB6C160A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48BDEA1-E649-465F-B6BB-97D101FACA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EAE3AA1-3587-47A1-86F8-BC8E1E97D7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7AA7A70-946A-4111-9636-8EE068ACD4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854A337-78F7-48B7-92DF-A4AAD3CD167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1E807D9-49B3-4C6D-9939-8CA09500A7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CB8B084-C40D-44C6-9430-BA8980C1822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603C192-C309-4138-BA9E-6ADAA01D860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2048CBD-7768-4247-B7D9-3EEBC957B03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8BEC8D9-D5C8-4D88-B8F6-554BED6C1B2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2D3836B-034C-4A16-A86F-513A553A1CD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370CA38-B552-445C-A0A4-F722891B4A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2F3C876-99D0-40C3-AF5E-7F87B40037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2D1FA3E-D94A-4388-8BB6-74A712E32F7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53FA6CB-0493-4A2F-BB1A-DC6909AE629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985FC52F-96E7-4D4B-B658-2BA57F186A2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AA25716-18EE-41E2-BE41-14E34DE67BB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D1BCF1F-DDF2-4E91-97F1-69D7A5D43A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8CDB5BC-DFE6-453F-AF80-09A616D5E14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B37135A-EDCF-4882-8576-32EC4580C8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157928E2-E131-409E-9C96-906E3261EDDA}"/>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5AD19026-9E7F-40C5-AC14-5B8A2551742C}"/>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B6778D3F-B571-4452-A4CD-DB5F198901D1}"/>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6A99C186-D415-4A92-A476-620A1ABFFE96}"/>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B5F70010-FC44-4426-82A5-2098EF84BB0B}"/>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8663473D-727A-4C91-98A4-B6926873E3BB}"/>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A1AFCF56-A3CF-47DD-89F7-576D11AB3553}"/>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D6057825-B3D0-4656-ABE2-85C8053545C9}"/>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A5837B8D-792A-4090-ABF8-4F0C33049C5E}"/>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9414C2DD-4967-4F38-A992-9ED1839B8CEA}"/>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8A9D38BB-3677-4367-9308-24DCF0FF0870}"/>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D54AF5A-54E7-413F-846E-0A0CB2373C2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5FCD430-14F8-4D3D-BB95-FD9102FD66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4865F11-AC01-40AB-9DB7-A14636D473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D8BF845-A621-4A96-B027-F5C31EF777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F7F3295-1348-47FC-97A3-66246B8A90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80074</xdr:rowOff>
    </xdr:from>
    <xdr:to>
      <xdr:col>55</xdr:col>
      <xdr:colOff>50800</xdr:colOff>
      <xdr:row>85</xdr:row>
      <xdr:rowOff>10224</xdr:rowOff>
    </xdr:to>
    <xdr:sp macro="" textlink="">
      <xdr:nvSpPr>
        <xdr:cNvPr id="361" name="楕円 360">
          <a:extLst>
            <a:ext uri="{FF2B5EF4-FFF2-40B4-BE49-F238E27FC236}">
              <a16:creationId xmlns:a16="http://schemas.microsoft.com/office/drawing/2014/main" id="{EA34F373-E460-49C2-AE2D-72F066F4BFF4}"/>
            </a:ext>
          </a:extLst>
        </xdr:cNvPr>
        <xdr:cNvSpPr/>
      </xdr:nvSpPr>
      <xdr:spPr>
        <a:xfrm>
          <a:off x="10426700" y="144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58501</xdr:rowOff>
    </xdr:from>
    <xdr:ext cx="469744" cy="259045"/>
    <xdr:sp macro="" textlink="">
      <xdr:nvSpPr>
        <xdr:cNvPr id="362" name="【公営住宅】&#10;一人当たり面積該当値テキスト">
          <a:extLst>
            <a:ext uri="{FF2B5EF4-FFF2-40B4-BE49-F238E27FC236}">
              <a16:creationId xmlns:a16="http://schemas.microsoft.com/office/drawing/2014/main" id="{68CC2836-F0DE-461A-9D49-D64A043FBB9B}"/>
            </a:ext>
          </a:extLst>
        </xdr:cNvPr>
        <xdr:cNvSpPr txBox="1"/>
      </xdr:nvSpPr>
      <xdr:spPr>
        <a:xfrm>
          <a:off x="10515600" y="144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88264</xdr:rowOff>
    </xdr:from>
    <xdr:to>
      <xdr:col>50</xdr:col>
      <xdr:colOff>165100</xdr:colOff>
      <xdr:row>85</xdr:row>
      <xdr:rowOff>18414</xdr:rowOff>
    </xdr:to>
    <xdr:sp macro="" textlink="">
      <xdr:nvSpPr>
        <xdr:cNvPr id="363" name="楕円 362">
          <a:extLst>
            <a:ext uri="{FF2B5EF4-FFF2-40B4-BE49-F238E27FC236}">
              <a16:creationId xmlns:a16="http://schemas.microsoft.com/office/drawing/2014/main" id="{9EC06A40-68D1-4C10-A961-BF85D12D6729}"/>
            </a:ext>
          </a:extLst>
        </xdr:cNvPr>
        <xdr:cNvSpPr/>
      </xdr:nvSpPr>
      <xdr:spPr>
        <a:xfrm>
          <a:off x="958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130874</xdr:rowOff>
    </xdr:from>
    <xdr:to>
      <xdr:col>55</xdr:col>
      <xdr:colOff>0</xdr:colOff>
      <xdr:row>84</xdr:row>
      <xdr:rowOff>139064</xdr:rowOff>
    </xdr:to>
    <xdr:cxnSp macro="">
      <xdr:nvCxnSpPr>
        <xdr:cNvPr id="364" name="直線コネクタ 363">
          <a:extLst>
            <a:ext uri="{FF2B5EF4-FFF2-40B4-BE49-F238E27FC236}">
              <a16:creationId xmlns:a16="http://schemas.microsoft.com/office/drawing/2014/main" id="{37E8E0F6-C421-4BE4-932B-9F15534657FD}"/>
            </a:ext>
          </a:extLst>
        </xdr:cNvPr>
        <xdr:cNvCxnSpPr/>
      </xdr:nvCxnSpPr>
      <xdr:spPr>
        <a:xfrm flipV="1">
          <a:off x="9639300" y="14532674"/>
          <a:ext cx="8382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98361</xdr:rowOff>
    </xdr:from>
    <xdr:to>
      <xdr:col>46</xdr:col>
      <xdr:colOff>38100</xdr:colOff>
      <xdr:row>85</xdr:row>
      <xdr:rowOff>28511</xdr:rowOff>
    </xdr:to>
    <xdr:sp macro="" textlink="">
      <xdr:nvSpPr>
        <xdr:cNvPr id="365" name="楕円 364">
          <a:extLst>
            <a:ext uri="{FF2B5EF4-FFF2-40B4-BE49-F238E27FC236}">
              <a16:creationId xmlns:a16="http://schemas.microsoft.com/office/drawing/2014/main" id="{34D4215C-D5E4-4ECC-A4CE-8D35B777688F}"/>
            </a:ext>
          </a:extLst>
        </xdr:cNvPr>
        <xdr:cNvSpPr/>
      </xdr:nvSpPr>
      <xdr:spPr>
        <a:xfrm>
          <a:off x="8699500" y="145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139064</xdr:rowOff>
    </xdr:from>
    <xdr:to>
      <xdr:col>50</xdr:col>
      <xdr:colOff>114300</xdr:colOff>
      <xdr:row>84</xdr:row>
      <xdr:rowOff>149161</xdr:rowOff>
    </xdr:to>
    <xdr:cxnSp macro="">
      <xdr:nvCxnSpPr>
        <xdr:cNvPr id="366" name="直線コネクタ 365">
          <a:extLst>
            <a:ext uri="{FF2B5EF4-FFF2-40B4-BE49-F238E27FC236}">
              <a16:creationId xmlns:a16="http://schemas.microsoft.com/office/drawing/2014/main" id="{46935916-77C4-43C4-98BF-102957C501FF}"/>
            </a:ext>
          </a:extLst>
        </xdr:cNvPr>
        <xdr:cNvCxnSpPr/>
      </xdr:nvCxnSpPr>
      <xdr:spPr>
        <a:xfrm flipV="1">
          <a:off x="8750300" y="14540864"/>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107505</xdr:rowOff>
    </xdr:from>
    <xdr:to>
      <xdr:col>41</xdr:col>
      <xdr:colOff>101600</xdr:colOff>
      <xdr:row>85</xdr:row>
      <xdr:rowOff>37655</xdr:rowOff>
    </xdr:to>
    <xdr:sp macro="" textlink="">
      <xdr:nvSpPr>
        <xdr:cNvPr id="367" name="楕円 366">
          <a:extLst>
            <a:ext uri="{FF2B5EF4-FFF2-40B4-BE49-F238E27FC236}">
              <a16:creationId xmlns:a16="http://schemas.microsoft.com/office/drawing/2014/main" id="{88C9089C-8779-4403-A1F2-37B29463B212}"/>
            </a:ext>
          </a:extLst>
        </xdr:cNvPr>
        <xdr:cNvSpPr/>
      </xdr:nvSpPr>
      <xdr:spPr>
        <a:xfrm>
          <a:off x="7810500" y="145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149161</xdr:rowOff>
    </xdr:from>
    <xdr:to>
      <xdr:col>45</xdr:col>
      <xdr:colOff>177800</xdr:colOff>
      <xdr:row>84</xdr:row>
      <xdr:rowOff>158305</xdr:rowOff>
    </xdr:to>
    <xdr:cxnSp macro="">
      <xdr:nvCxnSpPr>
        <xdr:cNvPr id="368" name="直線コネクタ 367">
          <a:extLst>
            <a:ext uri="{FF2B5EF4-FFF2-40B4-BE49-F238E27FC236}">
              <a16:creationId xmlns:a16="http://schemas.microsoft.com/office/drawing/2014/main" id="{81BC5FA7-4950-411C-9F75-F90C48D833B8}"/>
            </a:ext>
          </a:extLst>
        </xdr:cNvPr>
        <xdr:cNvCxnSpPr/>
      </xdr:nvCxnSpPr>
      <xdr:spPr>
        <a:xfrm flipV="1">
          <a:off x="7861300" y="145509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113792</xdr:rowOff>
    </xdr:from>
    <xdr:to>
      <xdr:col>36</xdr:col>
      <xdr:colOff>165100</xdr:colOff>
      <xdr:row>85</xdr:row>
      <xdr:rowOff>43942</xdr:rowOff>
    </xdr:to>
    <xdr:sp macro="" textlink="">
      <xdr:nvSpPr>
        <xdr:cNvPr id="369" name="楕円 368">
          <a:extLst>
            <a:ext uri="{FF2B5EF4-FFF2-40B4-BE49-F238E27FC236}">
              <a16:creationId xmlns:a16="http://schemas.microsoft.com/office/drawing/2014/main" id="{7A9B57D7-F824-4054-8CEB-919F352710DF}"/>
            </a:ext>
          </a:extLst>
        </xdr:cNvPr>
        <xdr:cNvSpPr/>
      </xdr:nvSpPr>
      <xdr:spPr>
        <a:xfrm>
          <a:off x="69215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158305</xdr:rowOff>
    </xdr:from>
    <xdr:to>
      <xdr:col>41</xdr:col>
      <xdr:colOff>50800</xdr:colOff>
      <xdr:row>84</xdr:row>
      <xdr:rowOff>164592</xdr:rowOff>
    </xdr:to>
    <xdr:cxnSp macro="">
      <xdr:nvCxnSpPr>
        <xdr:cNvPr id="370" name="直線コネクタ 369">
          <a:extLst>
            <a:ext uri="{FF2B5EF4-FFF2-40B4-BE49-F238E27FC236}">
              <a16:creationId xmlns:a16="http://schemas.microsoft.com/office/drawing/2014/main" id="{C708DFA7-D878-4A94-99A5-D3A2706769D4}"/>
            </a:ext>
          </a:extLst>
        </xdr:cNvPr>
        <xdr:cNvCxnSpPr/>
      </xdr:nvCxnSpPr>
      <xdr:spPr>
        <a:xfrm flipV="1">
          <a:off x="6972300" y="1456010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05B70D2F-45A0-4EE3-800A-6F1F306ED4DD}"/>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F853B36E-B9FB-4FFA-92B5-F8C7D2F5AD40}"/>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0F5092A8-8948-49F3-8C8F-469F2DD3FF79}"/>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8DE0DF38-5A50-405B-92D6-FA8E30300C75}"/>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9541</xdr:rowOff>
    </xdr:from>
    <xdr:ext cx="469744" cy="259045"/>
    <xdr:sp macro="" textlink="">
      <xdr:nvSpPr>
        <xdr:cNvPr id="375" name="n_1mainValue【公営住宅】&#10;一人当たり面積">
          <a:extLst>
            <a:ext uri="{FF2B5EF4-FFF2-40B4-BE49-F238E27FC236}">
              <a16:creationId xmlns:a16="http://schemas.microsoft.com/office/drawing/2014/main" id="{FE0B742E-54C1-455A-9013-002DC2F184C0}"/>
            </a:ext>
          </a:extLst>
        </xdr:cNvPr>
        <xdr:cNvSpPr txBox="1"/>
      </xdr:nvSpPr>
      <xdr:spPr>
        <a:xfrm>
          <a:off x="93917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19638</xdr:rowOff>
    </xdr:from>
    <xdr:ext cx="469744" cy="259045"/>
    <xdr:sp macro="" textlink="">
      <xdr:nvSpPr>
        <xdr:cNvPr id="376" name="n_2mainValue【公営住宅】&#10;一人当たり面積">
          <a:extLst>
            <a:ext uri="{FF2B5EF4-FFF2-40B4-BE49-F238E27FC236}">
              <a16:creationId xmlns:a16="http://schemas.microsoft.com/office/drawing/2014/main" id="{74D26551-B73C-4029-92B2-7E2B81976679}"/>
            </a:ext>
          </a:extLst>
        </xdr:cNvPr>
        <xdr:cNvSpPr txBox="1"/>
      </xdr:nvSpPr>
      <xdr:spPr>
        <a:xfrm>
          <a:off x="8515427" y="1459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28782</xdr:rowOff>
    </xdr:from>
    <xdr:ext cx="469744" cy="259045"/>
    <xdr:sp macro="" textlink="">
      <xdr:nvSpPr>
        <xdr:cNvPr id="377" name="n_3mainValue【公営住宅】&#10;一人当たり面積">
          <a:extLst>
            <a:ext uri="{FF2B5EF4-FFF2-40B4-BE49-F238E27FC236}">
              <a16:creationId xmlns:a16="http://schemas.microsoft.com/office/drawing/2014/main" id="{634B54AC-B54A-4F0C-A4CD-46A7EC02FD4E}"/>
            </a:ext>
          </a:extLst>
        </xdr:cNvPr>
        <xdr:cNvSpPr txBox="1"/>
      </xdr:nvSpPr>
      <xdr:spPr>
        <a:xfrm>
          <a:off x="7626427" y="1460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35069</xdr:rowOff>
    </xdr:from>
    <xdr:ext cx="469744" cy="259045"/>
    <xdr:sp macro="" textlink="">
      <xdr:nvSpPr>
        <xdr:cNvPr id="378" name="n_4mainValue【公営住宅】&#10;一人当たり面積">
          <a:extLst>
            <a:ext uri="{FF2B5EF4-FFF2-40B4-BE49-F238E27FC236}">
              <a16:creationId xmlns:a16="http://schemas.microsoft.com/office/drawing/2014/main" id="{D7EBBE58-2B6B-47D8-A90F-4A0E8943AB50}"/>
            </a:ext>
          </a:extLst>
        </xdr:cNvPr>
        <xdr:cNvSpPr txBox="1"/>
      </xdr:nvSpPr>
      <xdr:spPr>
        <a:xfrm>
          <a:off x="67374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A40D96C-DEAB-463B-8D74-563519A483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FCAFFFF-C015-4FE2-88EA-ED7F298B46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17B9DA9-C042-45C7-8350-C336E09B45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1D0B40A-204D-4C91-BE55-FC82758C1A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180E7A0-B65E-433D-A809-65B4ADC6D6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FAF3B06-472A-42EB-882D-904968914A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D28C83B-0134-4718-8BEC-1E78556D2F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0EE9783-D4DC-44E0-AD17-8B7B09A74A9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4EA9F2A-9F52-461B-B9D9-1C8E860E516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BF5750D4-6CDD-4935-8BE0-65445FC558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F68C217-1E8C-44CA-9E1A-CF5AA738A31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4168436-83F9-4C5A-B9FA-A447155A73E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A5549BEF-4640-4344-BAF1-AF5DB5FFF9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454A2030-E13D-4A74-B202-23FE9DC9ADF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B8BDE4DD-1FCB-417E-AE7F-B0B93B56C1F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300959AE-E59D-404B-A971-8ADA70491BA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8C85744-22FE-49CE-8A5D-CF9C8B161B8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BFBD9ABB-0EBA-4223-BA28-860AB4772AD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946D25D6-A5D3-468D-B99F-B352A274229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D0985D6-D6FB-4230-9781-C6AE3701C08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E4C209D9-240B-443A-83A3-F88486AAEAA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A408ADA4-2989-4DC3-88ED-9C3691BBFE4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67D0AC7-F857-45E5-948B-536047F3888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57D953C-9D64-4AD5-A2A4-2BE40FDB9AA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FF00AB66-EBA5-4D13-BEEF-81C8DD25B1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51ECF2AA-86B2-457D-BD08-8824BF60401D}"/>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9541B71C-01C3-49EF-B58D-6A0E8E0A9BAA}"/>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6F1CC3A9-E7EC-4A7E-858E-A8F3616A11E8}"/>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F6422922-7796-4425-B41A-398B2E2EE740}"/>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953E3999-77C7-4CBB-B070-393A05129CA4}"/>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C8761FDF-758B-4044-A771-4FDADBACED76}"/>
            </a:ext>
          </a:extLst>
        </xdr:cNvPr>
        <xdr:cNvSpPr txBox="1"/>
      </xdr:nvSpPr>
      <xdr:spPr>
        <a:xfrm>
          <a:off x="4673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7464281A-036E-4F31-8DEE-17A2B5E33F96}"/>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F08D27F3-FDDD-4CC7-9D8D-8EA8C4C64F87}"/>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a:extLst>
            <a:ext uri="{FF2B5EF4-FFF2-40B4-BE49-F238E27FC236}">
              <a16:creationId xmlns:a16="http://schemas.microsoft.com/office/drawing/2014/main" id="{8D10EB94-182B-46EB-B5F8-12A7C3D72BD3}"/>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5D758278-47BC-49C1-85C1-CED679A2960D}"/>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a:extLst>
            <a:ext uri="{FF2B5EF4-FFF2-40B4-BE49-F238E27FC236}">
              <a16:creationId xmlns:a16="http://schemas.microsoft.com/office/drawing/2014/main" id="{AADDCFE8-4C33-4DA2-8199-803FE4068DC7}"/>
            </a:ext>
          </a:extLst>
        </xdr:cNvPr>
        <xdr:cNvSpPr/>
      </xdr:nvSpPr>
      <xdr:spPr>
        <a:xfrm>
          <a:off x="1079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BF83093-AF83-47DF-AA0F-9455F06CB48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6549561-92B8-4A39-8613-BFF3A2C8E36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115BC85-F5BB-4C88-B458-6388D621AA1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131E67F-978C-4AB1-9A25-3BB78045360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5ACF606-F124-4F88-BB63-B0B3E9AA549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89081</xdr:rowOff>
    </xdr:from>
    <xdr:to>
      <xdr:col>24</xdr:col>
      <xdr:colOff>114300</xdr:colOff>
      <xdr:row>106</xdr:row>
      <xdr:rowOff>19231</xdr:rowOff>
    </xdr:to>
    <xdr:sp macro="" textlink="">
      <xdr:nvSpPr>
        <xdr:cNvPr id="420" name="楕円 419">
          <a:extLst>
            <a:ext uri="{FF2B5EF4-FFF2-40B4-BE49-F238E27FC236}">
              <a16:creationId xmlns:a16="http://schemas.microsoft.com/office/drawing/2014/main" id="{6115A103-25F8-4896-85A8-D142F27A06ED}"/>
            </a:ext>
          </a:extLst>
        </xdr:cNvPr>
        <xdr:cNvSpPr/>
      </xdr:nvSpPr>
      <xdr:spPr>
        <a:xfrm>
          <a:off x="4584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67508</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B4392BBD-E895-4A19-93B7-FCBDFCB81A70}"/>
            </a:ext>
          </a:extLst>
        </xdr:cNvPr>
        <xdr:cNvSpPr txBox="1"/>
      </xdr:nvSpPr>
      <xdr:spPr>
        <a:xfrm>
          <a:off x="4673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61323</xdr:rowOff>
    </xdr:from>
    <xdr:to>
      <xdr:col>20</xdr:col>
      <xdr:colOff>38100</xdr:colOff>
      <xdr:row>105</xdr:row>
      <xdr:rowOff>162923</xdr:rowOff>
    </xdr:to>
    <xdr:sp macro="" textlink="">
      <xdr:nvSpPr>
        <xdr:cNvPr id="422" name="楕円 421">
          <a:extLst>
            <a:ext uri="{FF2B5EF4-FFF2-40B4-BE49-F238E27FC236}">
              <a16:creationId xmlns:a16="http://schemas.microsoft.com/office/drawing/2014/main" id="{E39E3287-27C2-4309-A83B-AB2D5EB78BE6}"/>
            </a:ext>
          </a:extLst>
        </xdr:cNvPr>
        <xdr:cNvSpPr/>
      </xdr:nvSpPr>
      <xdr:spPr>
        <a:xfrm>
          <a:off x="3746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112123</xdr:rowOff>
    </xdr:from>
    <xdr:to>
      <xdr:col>24</xdr:col>
      <xdr:colOff>63500</xdr:colOff>
      <xdr:row>105</xdr:row>
      <xdr:rowOff>139881</xdr:rowOff>
    </xdr:to>
    <xdr:cxnSp macro="">
      <xdr:nvCxnSpPr>
        <xdr:cNvPr id="423" name="直線コネクタ 422">
          <a:extLst>
            <a:ext uri="{FF2B5EF4-FFF2-40B4-BE49-F238E27FC236}">
              <a16:creationId xmlns:a16="http://schemas.microsoft.com/office/drawing/2014/main" id="{42079046-3371-47E8-B7A3-F6B71751CA5B}"/>
            </a:ext>
          </a:extLst>
        </xdr:cNvPr>
        <xdr:cNvCxnSpPr/>
      </xdr:nvCxnSpPr>
      <xdr:spPr>
        <a:xfrm>
          <a:off x="3797300" y="181143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30299</xdr:rowOff>
    </xdr:from>
    <xdr:to>
      <xdr:col>15</xdr:col>
      <xdr:colOff>101600</xdr:colOff>
      <xdr:row>105</xdr:row>
      <xdr:rowOff>131899</xdr:rowOff>
    </xdr:to>
    <xdr:sp macro="" textlink="">
      <xdr:nvSpPr>
        <xdr:cNvPr id="424" name="楕円 423">
          <a:extLst>
            <a:ext uri="{FF2B5EF4-FFF2-40B4-BE49-F238E27FC236}">
              <a16:creationId xmlns:a16="http://schemas.microsoft.com/office/drawing/2014/main" id="{3B0F0079-F848-4AB5-A32F-7A79D97468B1}"/>
            </a:ext>
          </a:extLst>
        </xdr:cNvPr>
        <xdr:cNvSpPr/>
      </xdr:nvSpPr>
      <xdr:spPr>
        <a:xfrm>
          <a:off x="2857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81099</xdr:rowOff>
    </xdr:from>
    <xdr:to>
      <xdr:col>19</xdr:col>
      <xdr:colOff>177800</xdr:colOff>
      <xdr:row>105</xdr:row>
      <xdr:rowOff>112123</xdr:rowOff>
    </xdr:to>
    <xdr:cxnSp macro="">
      <xdr:nvCxnSpPr>
        <xdr:cNvPr id="425" name="直線コネクタ 424">
          <a:extLst>
            <a:ext uri="{FF2B5EF4-FFF2-40B4-BE49-F238E27FC236}">
              <a16:creationId xmlns:a16="http://schemas.microsoft.com/office/drawing/2014/main" id="{632864E7-F712-441D-8CE1-DFF1E8651B18}"/>
            </a:ext>
          </a:extLst>
        </xdr:cNvPr>
        <xdr:cNvCxnSpPr/>
      </xdr:nvCxnSpPr>
      <xdr:spPr>
        <a:xfrm>
          <a:off x="2908300" y="18083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170724</xdr:rowOff>
    </xdr:from>
    <xdr:to>
      <xdr:col>10</xdr:col>
      <xdr:colOff>165100</xdr:colOff>
      <xdr:row>105</xdr:row>
      <xdr:rowOff>100874</xdr:rowOff>
    </xdr:to>
    <xdr:sp macro="" textlink="">
      <xdr:nvSpPr>
        <xdr:cNvPr id="426" name="楕円 425">
          <a:extLst>
            <a:ext uri="{FF2B5EF4-FFF2-40B4-BE49-F238E27FC236}">
              <a16:creationId xmlns:a16="http://schemas.microsoft.com/office/drawing/2014/main" id="{5E8D47B3-F750-46A7-B366-A03325D82152}"/>
            </a:ext>
          </a:extLst>
        </xdr:cNvPr>
        <xdr:cNvSpPr/>
      </xdr:nvSpPr>
      <xdr:spPr>
        <a:xfrm>
          <a:off x="1968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50074</xdr:rowOff>
    </xdr:from>
    <xdr:to>
      <xdr:col>15</xdr:col>
      <xdr:colOff>50800</xdr:colOff>
      <xdr:row>105</xdr:row>
      <xdr:rowOff>81099</xdr:rowOff>
    </xdr:to>
    <xdr:cxnSp macro="">
      <xdr:nvCxnSpPr>
        <xdr:cNvPr id="427" name="直線コネクタ 426">
          <a:extLst>
            <a:ext uri="{FF2B5EF4-FFF2-40B4-BE49-F238E27FC236}">
              <a16:creationId xmlns:a16="http://schemas.microsoft.com/office/drawing/2014/main" id="{0BB353FB-EBB9-4A05-8BE6-5C1BADCB725A}"/>
            </a:ext>
          </a:extLst>
        </xdr:cNvPr>
        <xdr:cNvCxnSpPr/>
      </xdr:nvCxnSpPr>
      <xdr:spPr>
        <a:xfrm>
          <a:off x="2019300" y="180523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28" name="楕円 427">
          <a:extLst>
            <a:ext uri="{FF2B5EF4-FFF2-40B4-BE49-F238E27FC236}">
              <a16:creationId xmlns:a16="http://schemas.microsoft.com/office/drawing/2014/main" id="{F7308021-71AB-4D1F-8A14-8843B8C44200}"/>
            </a:ext>
          </a:extLst>
        </xdr:cNvPr>
        <xdr:cNvSpPr/>
      </xdr:nvSpPr>
      <xdr:spPr>
        <a:xfrm>
          <a:off x="1079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17418</xdr:rowOff>
    </xdr:from>
    <xdr:to>
      <xdr:col>10</xdr:col>
      <xdr:colOff>114300</xdr:colOff>
      <xdr:row>105</xdr:row>
      <xdr:rowOff>50074</xdr:rowOff>
    </xdr:to>
    <xdr:cxnSp macro="">
      <xdr:nvCxnSpPr>
        <xdr:cNvPr id="429" name="直線コネクタ 428">
          <a:extLst>
            <a:ext uri="{FF2B5EF4-FFF2-40B4-BE49-F238E27FC236}">
              <a16:creationId xmlns:a16="http://schemas.microsoft.com/office/drawing/2014/main" id="{C47AAA04-2396-461E-97DF-716E416C1FC7}"/>
            </a:ext>
          </a:extLst>
        </xdr:cNvPr>
        <xdr:cNvCxnSpPr/>
      </xdr:nvCxnSpPr>
      <xdr:spPr>
        <a:xfrm>
          <a:off x="1130300" y="180196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430" name="n_1aveValue【港湾・漁港】&#10;有形固定資産減価償却率">
          <a:extLst>
            <a:ext uri="{FF2B5EF4-FFF2-40B4-BE49-F238E27FC236}">
              <a16:creationId xmlns:a16="http://schemas.microsoft.com/office/drawing/2014/main" id="{C0AC0F64-D12F-43D6-9B98-2A1D6D033E61}"/>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31" name="n_2aveValue【港湾・漁港】&#10;有形固定資産減価償却率">
          <a:extLst>
            <a:ext uri="{FF2B5EF4-FFF2-40B4-BE49-F238E27FC236}">
              <a16:creationId xmlns:a16="http://schemas.microsoft.com/office/drawing/2014/main" id="{AF404924-0A46-43CD-904C-4BAA5831B663}"/>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32" name="n_3aveValue【港湾・漁港】&#10;有形固定資産減価償却率">
          <a:extLst>
            <a:ext uri="{FF2B5EF4-FFF2-40B4-BE49-F238E27FC236}">
              <a16:creationId xmlns:a16="http://schemas.microsoft.com/office/drawing/2014/main" id="{632D0E48-19E0-4BF0-8542-B3D02FC5B590}"/>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43922</xdr:rowOff>
    </xdr:from>
    <xdr:ext cx="405111" cy="259045"/>
    <xdr:sp macro="" textlink="">
      <xdr:nvSpPr>
        <xdr:cNvPr id="433" name="n_4aveValue【港湾・漁港】&#10;有形固定資産減価償却率">
          <a:extLst>
            <a:ext uri="{FF2B5EF4-FFF2-40B4-BE49-F238E27FC236}">
              <a16:creationId xmlns:a16="http://schemas.microsoft.com/office/drawing/2014/main" id="{58ABCA93-EFB6-4B11-A1DD-2282584E598F}"/>
            </a:ext>
          </a:extLst>
        </xdr:cNvPr>
        <xdr:cNvSpPr txBox="1"/>
      </xdr:nvSpPr>
      <xdr:spPr>
        <a:xfrm>
          <a:off x="927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154050</xdr:rowOff>
    </xdr:from>
    <xdr:ext cx="405111" cy="259045"/>
    <xdr:sp macro="" textlink="">
      <xdr:nvSpPr>
        <xdr:cNvPr id="434" name="n_1mainValue【港湾・漁港】&#10;有形固定資産減価償却率">
          <a:extLst>
            <a:ext uri="{FF2B5EF4-FFF2-40B4-BE49-F238E27FC236}">
              <a16:creationId xmlns:a16="http://schemas.microsoft.com/office/drawing/2014/main" id="{ECB082A3-7A47-4DF1-8FE5-1245FFAB9A8D}"/>
            </a:ext>
          </a:extLst>
        </xdr:cNvPr>
        <xdr:cNvSpPr txBox="1"/>
      </xdr:nvSpPr>
      <xdr:spPr>
        <a:xfrm>
          <a:off x="3582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123026</xdr:rowOff>
    </xdr:from>
    <xdr:ext cx="405111" cy="259045"/>
    <xdr:sp macro="" textlink="">
      <xdr:nvSpPr>
        <xdr:cNvPr id="435" name="n_2mainValue【港湾・漁港】&#10;有形固定資産減価償却率">
          <a:extLst>
            <a:ext uri="{FF2B5EF4-FFF2-40B4-BE49-F238E27FC236}">
              <a16:creationId xmlns:a16="http://schemas.microsoft.com/office/drawing/2014/main" id="{23825386-1269-47BB-8DCB-236ACE0D9810}"/>
            </a:ext>
          </a:extLst>
        </xdr:cNvPr>
        <xdr:cNvSpPr txBox="1"/>
      </xdr:nvSpPr>
      <xdr:spPr>
        <a:xfrm>
          <a:off x="2705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92001</xdr:rowOff>
    </xdr:from>
    <xdr:ext cx="405111" cy="259045"/>
    <xdr:sp macro="" textlink="">
      <xdr:nvSpPr>
        <xdr:cNvPr id="436" name="n_3mainValue【港湾・漁港】&#10;有形固定資産減価償却率">
          <a:extLst>
            <a:ext uri="{FF2B5EF4-FFF2-40B4-BE49-F238E27FC236}">
              <a16:creationId xmlns:a16="http://schemas.microsoft.com/office/drawing/2014/main" id="{BFE5F07E-8695-471D-974C-7BB2577E0459}"/>
            </a:ext>
          </a:extLst>
        </xdr:cNvPr>
        <xdr:cNvSpPr txBox="1"/>
      </xdr:nvSpPr>
      <xdr:spPr>
        <a:xfrm>
          <a:off x="1816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7" name="n_4mainValue【港湾・漁港】&#10;有形固定資産減価償却率">
          <a:extLst>
            <a:ext uri="{FF2B5EF4-FFF2-40B4-BE49-F238E27FC236}">
              <a16:creationId xmlns:a16="http://schemas.microsoft.com/office/drawing/2014/main" id="{B651A358-28D4-45CA-B030-19B76F7E3D53}"/>
            </a:ext>
          </a:extLst>
        </xdr:cNvPr>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4B3DA63-5015-4F79-9880-F927A3F0796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74E4F3D-FF1A-4400-8B97-A20893BECF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ADEE207-C7CF-4350-B847-5C8B432A79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5AA4EC7-4DC8-4320-A225-36778403DF9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F4852B7-4674-4D73-A120-63DAAD096B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7B11FEE6-0D64-424C-92A9-63C0B5D6D6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5142905-DA9F-479A-A177-9A6713CB9E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89650F3-2CCD-4AED-95E1-E7BB7335B1F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68559E7-895D-48BA-8C7F-E4E84797B48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1B4415C-82A2-4F5E-B06F-37670446F7D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4F42F4F-5854-42DD-A4E9-CDA8CBC14C2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C6CC40C3-46C0-4B00-8A26-E5B38D54FFCD}"/>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249C68F-9478-4AF1-9EC7-3A268BD736D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5B0A480E-9669-4DE8-85B4-C1AAD8CFD48E}"/>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3D4897D-E091-42FE-BC1A-26FDFBA4FE1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5B9885D9-7201-4316-B6EF-15D778555725}"/>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8E1800F6-95EB-41B5-B8C1-C286F79F765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EFD1F52C-7FF8-44FA-8F64-D468F7B208AE}"/>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89CF78B-8651-49EA-A0CC-676716DCED4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BAB5CD40-21FE-464B-B968-31B1264F9624}"/>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4DCCED4-12EE-4BF9-9FDB-2781DFCE6D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C51A64C5-23C7-49B8-A28A-23EC7453C27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E44906DA-707C-4EA1-A0E4-B352837DEC4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CE979260-9791-4210-9446-45FD8728D7E2}"/>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E4295888-EF53-4E0B-9EC7-7187939C9DCA}"/>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CC3A4F4A-F3B8-431E-8E34-5A0AA85F97A5}"/>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520AD950-537D-41F4-8593-16F967DAA66B}"/>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1F94C9EB-4023-4299-9C9F-16E40635AE5C}"/>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BC586E29-0BEB-4E26-8C78-10BC051B9875}"/>
            </a:ext>
          </a:extLst>
        </xdr:cNvPr>
        <xdr:cNvSpPr txBox="1"/>
      </xdr:nvSpPr>
      <xdr:spPr>
        <a:xfrm>
          <a:off x="10515600" y="18329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FF868035-77F3-4B04-B1ED-FAE8864BA60E}"/>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A56F943E-FCC9-4BB4-8975-60667B3CA282}"/>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a:extLst>
            <a:ext uri="{FF2B5EF4-FFF2-40B4-BE49-F238E27FC236}">
              <a16:creationId xmlns:a16="http://schemas.microsoft.com/office/drawing/2014/main" id="{423CF8B6-2861-431C-B392-BCDA8597DA15}"/>
            </a:ext>
          </a:extLst>
        </xdr:cNvPr>
        <xdr:cNvSpPr/>
      </xdr:nvSpPr>
      <xdr:spPr>
        <a:xfrm>
          <a:off x="8699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a:extLst>
            <a:ext uri="{FF2B5EF4-FFF2-40B4-BE49-F238E27FC236}">
              <a16:creationId xmlns:a16="http://schemas.microsoft.com/office/drawing/2014/main" id="{31A29F83-11DD-49AD-BA93-5F9F6FD80040}"/>
            </a:ext>
          </a:extLst>
        </xdr:cNvPr>
        <xdr:cNvSpPr/>
      </xdr:nvSpPr>
      <xdr:spPr>
        <a:xfrm>
          <a:off x="7810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a:extLst>
            <a:ext uri="{FF2B5EF4-FFF2-40B4-BE49-F238E27FC236}">
              <a16:creationId xmlns:a16="http://schemas.microsoft.com/office/drawing/2014/main" id="{485E1D27-D5A2-43F4-BF16-390E0A4FF951}"/>
            </a:ext>
          </a:extLst>
        </xdr:cNvPr>
        <xdr:cNvSpPr/>
      </xdr:nvSpPr>
      <xdr:spPr>
        <a:xfrm>
          <a:off x="6921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2ECC771-0842-46F3-94DA-CEE425680F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9FA8CB3-0C59-4563-87CB-4CECB558B2A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A32ED12-7AAB-49A4-B58E-A34E430C1A0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6D95C7F-33DE-41C5-99EB-7D95C78754E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4CE742C-A4B9-4F89-9A1B-4B335B8002A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4891</xdr:rowOff>
    </xdr:from>
    <xdr:to>
      <xdr:col>55</xdr:col>
      <xdr:colOff>50800</xdr:colOff>
      <xdr:row>107</xdr:row>
      <xdr:rowOff>106491</xdr:rowOff>
    </xdr:to>
    <xdr:sp macro="" textlink="">
      <xdr:nvSpPr>
        <xdr:cNvPr id="477" name="楕円 476">
          <a:extLst>
            <a:ext uri="{FF2B5EF4-FFF2-40B4-BE49-F238E27FC236}">
              <a16:creationId xmlns:a16="http://schemas.microsoft.com/office/drawing/2014/main" id="{D0750B75-FF93-4971-B7FE-A9862E3883EF}"/>
            </a:ext>
          </a:extLst>
        </xdr:cNvPr>
        <xdr:cNvSpPr/>
      </xdr:nvSpPr>
      <xdr:spPr>
        <a:xfrm>
          <a:off x="10426700" y="183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27768</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A651D2E6-7F7D-4E2E-AD9C-AA98B242D6C3}"/>
            </a:ext>
          </a:extLst>
        </xdr:cNvPr>
        <xdr:cNvSpPr txBox="1"/>
      </xdr:nvSpPr>
      <xdr:spPr>
        <a:xfrm>
          <a:off x="10515600" y="1820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12686</xdr:rowOff>
    </xdr:from>
    <xdr:to>
      <xdr:col>50</xdr:col>
      <xdr:colOff>165100</xdr:colOff>
      <xdr:row>107</xdr:row>
      <xdr:rowOff>114286</xdr:rowOff>
    </xdr:to>
    <xdr:sp macro="" textlink="">
      <xdr:nvSpPr>
        <xdr:cNvPr id="479" name="楕円 478">
          <a:extLst>
            <a:ext uri="{FF2B5EF4-FFF2-40B4-BE49-F238E27FC236}">
              <a16:creationId xmlns:a16="http://schemas.microsoft.com/office/drawing/2014/main" id="{FFC454C1-627B-4058-B3B7-24BAE8157AC8}"/>
            </a:ext>
          </a:extLst>
        </xdr:cNvPr>
        <xdr:cNvSpPr/>
      </xdr:nvSpPr>
      <xdr:spPr>
        <a:xfrm>
          <a:off x="9588500" y="183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55691</xdr:rowOff>
    </xdr:from>
    <xdr:to>
      <xdr:col>55</xdr:col>
      <xdr:colOff>0</xdr:colOff>
      <xdr:row>107</xdr:row>
      <xdr:rowOff>63486</xdr:rowOff>
    </xdr:to>
    <xdr:cxnSp macro="">
      <xdr:nvCxnSpPr>
        <xdr:cNvPr id="480" name="直線コネクタ 479">
          <a:extLst>
            <a:ext uri="{FF2B5EF4-FFF2-40B4-BE49-F238E27FC236}">
              <a16:creationId xmlns:a16="http://schemas.microsoft.com/office/drawing/2014/main" id="{35445706-FDE0-4590-A9E7-AC50B298A19C}"/>
            </a:ext>
          </a:extLst>
        </xdr:cNvPr>
        <xdr:cNvCxnSpPr/>
      </xdr:nvCxnSpPr>
      <xdr:spPr>
        <a:xfrm flipV="1">
          <a:off x="9639300" y="18400841"/>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20941</xdr:rowOff>
    </xdr:from>
    <xdr:to>
      <xdr:col>46</xdr:col>
      <xdr:colOff>38100</xdr:colOff>
      <xdr:row>107</xdr:row>
      <xdr:rowOff>122541</xdr:rowOff>
    </xdr:to>
    <xdr:sp macro="" textlink="">
      <xdr:nvSpPr>
        <xdr:cNvPr id="481" name="楕円 480">
          <a:extLst>
            <a:ext uri="{FF2B5EF4-FFF2-40B4-BE49-F238E27FC236}">
              <a16:creationId xmlns:a16="http://schemas.microsoft.com/office/drawing/2014/main" id="{AE9F5FBD-476C-4ECF-A811-7E46259D7489}"/>
            </a:ext>
          </a:extLst>
        </xdr:cNvPr>
        <xdr:cNvSpPr/>
      </xdr:nvSpPr>
      <xdr:spPr>
        <a:xfrm>
          <a:off x="8699500" y="183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63486</xdr:rowOff>
    </xdr:from>
    <xdr:to>
      <xdr:col>50</xdr:col>
      <xdr:colOff>114300</xdr:colOff>
      <xdr:row>107</xdr:row>
      <xdr:rowOff>71741</xdr:rowOff>
    </xdr:to>
    <xdr:cxnSp macro="">
      <xdr:nvCxnSpPr>
        <xdr:cNvPr id="482" name="直線コネクタ 481">
          <a:extLst>
            <a:ext uri="{FF2B5EF4-FFF2-40B4-BE49-F238E27FC236}">
              <a16:creationId xmlns:a16="http://schemas.microsoft.com/office/drawing/2014/main" id="{BBBEC39E-DE68-47BD-B74E-D2E732382439}"/>
            </a:ext>
          </a:extLst>
        </xdr:cNvPr>
        <xdr:cNvCxnSpPr/>
      </xdr:nvCxnSpPr>
      <xdr:spPr>
        <a:xfrm flipV="1">
          <a:off x="8750300" y="18408636"/>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28284</xdr:rowOff>
    </xdr:from>
    <xdr:to>
      <xdr:col>41</xdr:col>
      <xdr:colOff>101600</xdr:colOff>
      <xdr:row>107</xdr:row>
      <xdr:rowOff>129884</xdr:rowOff>
    </xdr:to>
    <xdr:sp macro="" textlink="">
      <xdr:nvSpPr>
        <xdr:cNvPr id="483" name="楕円 482">
          <a:extLst>
            <a:ext uri="{FF2B5EF4-FFF2-40B4-BE49-F238E27FC236}">
              <a16:creationId xmlns:a16="http://schemas.microsoft.com/office/drawing/2014/main" id="{BF66E69D-25EF-4282-82A5-BCEA15345AB1}"/>
            </a:ext>
          </a:extLst>
        </xdr:cNvPr>
        <xdr:cNvSpPr/>
      </xdr:nvSpPr>
      <xdr:spPr>
        <a:xfrm>
          <a:off x="7810500" y="183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71741</xdr:rowOff>
    </xdr:from>
    <xdr:to>
      <xdr:col>45</xdr:col>
      <xdr:colOff>177800</xdr:colOff>
      <xdr:row>107</xdr:row>
      <xdr:rowOff>79084</xdr:rowOff>
    </xdr:to>
    <xdr:cxnSp macro="">
      <xdr:nvCxnSpPr>
        <xdr:cNvPr id="484" name="直線コネクタ 483">
          <a:extLst>
            <a:ext uri="{FF2B5EF4-FFF2-40B4-BE49-F238E27FC236}">
              <a16:creationId xmlns:a16="http://schemas.microsoft.com/office/drawing/2014/main" id="{8286EB4A-1EF4-44E2-9D81-1EC2F0A217C0}"/>
            </a:ext>
          </a:extLst>
        </xdr:cNvPr>
        <xdr:cNvCxnSpPr/>
      </xdr:nvCxnSpPr>
      <xdr:spPr>
        <a:xfrm flipV="1">
          <a:off x="7861300" y="18416891"/>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33489</xdr:rowOff>
    </xdr:from>
    <xdr:to>
      <xdr:col>36</xdr:col>
      <xdr:colOff>165100</xdr:colOff>
      <xdr:row>107</xdr:row>
      <xdr:rowOff>135089</xdr:rowOff>
    </xdr:to>
    <xdr:sp macro="" textlink="">
      <xdr:nvSpPr>
        <xdr:cNvPr id="485" name="楕円 484">
          <a:extLst>
            <a:ext uri="{FF2B5EF4-FFF2-40B4-BE49-F238E27FC236}">
              <a16:creationId xmlns:a16="http://schemas.microsoft.com/office/drawing/2014/main" id="{3D3FA7B0-62E4-4C1A-9905-49421E7B3652}"/>
            </a:ext>
          </a:extLst>
        </xdr:cNvPr>
        <xdr:cNvSpPr/>
      </xdr:nvSpPr>
      <xdr:spPr>
        <a:xfrm>
          <a:off x="6921500" y="183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79084</xdr:rowOff>
    </xdr:from>
    <xdr:to>
      <xdr:col>41</xdr:col>
      <xdr:colOff>50800</xdr:colOff>
      <xdr:row>107</xdr:row>
      <xdr:rowOff>84289</xdr:rowOff>
    </xdr:to>
    <xdr:cxnSp macro="">
      <xdr:nvCxnSpPr>
        <xdr:cNvPr id="486" name="直線コネクタ 485">
          <a:extLst>
            <a:ext uri="{FF2B5EF4-FFF2-40B4-BE49-F238E27FC236}">
              <a16:creationId xmlns:a16="http://schemas.microsoft.com/office/drawing/2014/main" id="{FD8380E6-5E50-44A6-BB1B-0FCFCB58095F}"/>
            </a:ext>
          </a:extLst>
        </xdr:cNvPr>
        <xdr:cNvCxnSpPr/>
      </xdr:nvCxnSpPr>
      <xdr:spPr>
        <a:xfrm flipV="1">
          <a:off x="6972300" y="18424234"/>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8B1A177E-C92A-45C4-8C51-53A16BA24887}"/>
            </a:ext>
          </a:extLst>
        </xdr:cNvPr>
        <xdr:cNvSpPr txBox="1"/>
      </xdr:nvSpPr>
      <xdr:spPr>
        <a:xfrm>
          <a:off x="9327095" y="181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128689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E8CC5309-195F-4CD2-B1C9-CFE63D735850}"/>
            </a:ext>
          </a:extLst>
        </xdr:cNvPr>
        <xdr:cNvSpPr txBox="1"/>
      </xdr:nvSpPr>
      <xdr:spPr>
        <a:xfrm>
          <a:off x="84507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17037B6F-4BF1-459E-A2AB-9E57EE6FEA7C}"/>
            </a:ext>
          </a:extLst>
        </xdr:cNvPr>
        <xdr:cNvSpPr txBox="1"/>
      </xdr:nvSpPr>
      <xdr:spPr>
        <a:xfrm>
          <a:off x="7561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BD3F7523-DF24-4320-A3D7-941EDCB2C594}"/>
            </a:ext>
          </a:extLst>
        </xdr:cNvPr>
        <xdr:cNvSpPr txBox="1"/>
      </xdr:nvSpPr>
      <xdr:spPr>
        <a:xfrm>
          <a:off x="6672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105413</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C7ECDDF3-5D8F-496B-99F8-182214C4FE38}"/>
            </a:ext>
          </a:extLst>
        </xdr:cNvPr>
        <xdr:cNvSpPr txBox="1"/>
      </xdr:nvSpPr>
      <xdr:spPr>
        <a:xfrm>
          <a:off x="9327095" y="1845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113668</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958F8F5F-F9EF-4B85-8EDE-F690B6DD4A63}"/>
            </a:ext>
          </a:extLst>
        </xdr:cNvPr>
        <xdr:cNvSpPr txBox="1"/>
      </xdr:nvSpPr>
      <xdr:spPr>
        <a:xfrm>
          <a:off x="8450795" y="1845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121011</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CCEAA86D-0886-4C52-B37D-4B89468D4240}"/>
            </a:ext>
          </a:extLst>
        </xdr:cNvPr>
        <xdr:cNvSpPr txBox="1"/>
      </xdr:nvSpPr>
      <xdr:spPr>
        <a:xfrm>
          <a:off x="7561795" y="1846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126216</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C9A5889D-C23D-4B2C-B571-8D5C270326E3}"/>
            </a:ext>
          </a:extLst>
        </xdr:cNvPr>
        <xdr:cNvSpPr txBox="1"/>
      </xdr:nvSpPr>
      <xdr:spPr>
        <a:xfrm>
          <a:off x="6672795" y="184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5482CEF0-E8FB-4AAA-982C-CB89641970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5D1AE73-3037-4A1C-B657-163C356A55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66C7346-1D1D-4069-8D43-00E4EDC8E0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77FF584-1012-43CD-9168-90CF30A139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A2F1968-135A-42C4-9790-9C19179FF0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4B9D71B-44F1-49F6-8AE9-71249B2CEB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C2EF730-9952-4DBB-A558-370DE92DF0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C952785-2EC3-482C-8BAD-5F4FE87F83C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459759D-041F-466C-A654-044C91A3C5F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CD024AF-28D3-4F37-8A4B-BDED2E9959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9617D60-2370-4833-91AE-0E6FF34810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5444EFE9-4CA4-4ADC-9A95-1A1484A671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76522ADF-2FB2-496D-8E4E-8495869C7FC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D8B361E3-0154-408F-A2C4-38D39B8C6A5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1E92AD94-1384-4132-93F2-F2FA1B7D39A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A5FAEA77-5E89-4E9F-A3F7-719242FCCE1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C6774E0E-F9FA-4728-AB7E-32DD620A480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57A19DBF-7F68-4ED2-8164-61EE578771D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EBB5B62E-F93E-4AAC-B37A-4E7D0F4E0C1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AD500942-2ED5-475D-957C-40F747B40C4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1CE3812-A690-4FE6-BE6C-F148EC24D63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719A70C4-D1AA-42C9-88EB-AF4D44423FC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9B9EE9F6-A47F-4251-ADAA-A4B019ADA69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5718ADB-FBBB-4B47-933E-ADD758F94B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AFF9944-EC13-4ED9-9B98-79E6FEC624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C74ACFDD-797A-41DE-B4E4-BB767B565C9E}"/>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F88CF69-F2F4-4C4F-84F7-D0281646DFC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6955330B-3FC0-4188-9075-C9AA9C8D786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9D62AFD0-C664-4427-85C5-885D87F78D31}"/>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3D6C2ACA-DC83-406E-A984-AF499506DAE4}"/>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FA14B88F-2EE2-4553-8228-45DA347DEB77}"/>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883C8C45-5D70-4336-BA52-A55B6F81D585}"/>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96391BEB-08E6-42BD-AB9C-F75BF836B6DB}"/>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8" name="フローチャート: 判断 527">
          <a:extLst>
            <a:ext uri="{FF2B5EF4-FFF2-40B4-BE49-F238E27FC236}">
              <a16:creationId xmlns:a16="http://schemas.microsoft.com/office/drawing/2014/main" id="{EAF7B0FE-2D13-400A-8AED-06B6596B8811}"/>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29" name="フローチャート: 判断 528">
          <a:extLst>
            <a:ext uri="{FF2B5EF4-FFF2-40B4-BE49-F238E27FC236}">
              <a16:creationId xmlns:a16="http://schemas.microsoft.com/office/drawing/2014/main" id="{299D7B18-FB35-4703-8059-B52C5A04DD0A}"/>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0" name="フローチャート: 判断 529">
          <a:extLst>
            <a:ext uri="{FF2B5EF4-FFF2-40B4-BE49-F238E27FC236}">
              <a16:creationId xmlns:a16="http://schemas.microsoft.com/office/drawing/2014/main" id="{84275688-8177-4EE5-BA1C-CA4578C425F4}"/>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B8EC042-697E-4124-B394-2F35519EF9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4E84A0A-DD2A-44FA-BCC7-3DB34858FE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26B1D05-8944-428E-A4B7-8972D5C8D57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FEF9EED-B730-4B82-8542-7B6A54D555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4A6CD24-453C-470A-A298-4A45EF4DE8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536" name="楕円 535">
          <a:extLst>
            <a:ext uri="{FF2B5EF4-FFF2-40B4-BE49-F238E27FC236}">
              <a16:creationId xmlns:a16="http://schemas.microsoft.com/office/drawing/2014/main" id="{28F1428E-59DE-415C-926A-EF989884473E}"/>
            </a:ext>
          </a:extLst>
        </xdr:cNvPr>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7200F4-6CD2-4EA9-AFF8-C846AEBD7FE9}"/>
            </a:ext>
          </a:extLst>
        </xdr:cNvPr>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100512</xdr:rowOff>
    </xdr:from>
    <xdr:to>
      <xdr:col>81</xdr:col>
      <xdr:colOff>101600</xdr:colOff>
      <xdr:row>40</xdr:row>
      <xdr:rowOff>30662</xdr:rowOff>
    </xdr:to>
    <xdr:sp macro="" textlink="">
      <xdr:nvSpPr>
        <xdr:cNvPr id="538" name="楕円 537">
          <a:extLst>
            <a:ext uri="{FF2B5EF4-FFF2-40B4-BE49-F238E27FC236}">
              <a16:creationId xmlns:a16="http://schemas.microsoft.com/office/drawing/2014/main" id="{46F16243-A17C-4293-8B60-9AA0729B993D}"/>
            </a:ext>
          </a:extLst>
        </xdr:cNvPr>
        <xdr:cNvSpPr/>
      </xdr:nvSpPr>
      <xdr:spPr>
        <a:xfrm>
          <a:off x="15430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151312</xdr:rowOff>
    </xdr:from>
    <xdr:to>
      <xdr:col>85</xdr:col>
      <xdr:colOff>127000</xdr:colOff>
      <xdr:row>39</xdr:row>
      <xdr:rowOff>167640</xdr:rowOff>
    </xdr:to>
    <xdr:cxnSp macro="">
      <xdr:nvCxnSpPr>
        <xdr:cNvPr id="539" name="直線コネクタ 538">
          <a:extLst>
            <a:ext uri="{FF2B5EF4-FFF2-40B4-BE49-F238E27FC236}">
              <a16:creationId xmlns:a16="http://schemas.microsoft.com/office/drawing/2014/main" id="{34E3E833-DC05-44C2-A578-481EFB42F5B9}"/>
            </a:ext>
          </a:extLst>
        </xdr:cNvPr>
        <xdr:cNvCxnSpPr/>
      </xdr:nvCxnSpPr>
      <xdr:spPr>
        <a:xfrm>
          <a:off x="15481300" y="683786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76019</xdr:rowOff>
    </xdr:from>
    <xdr:to>
      <xdr:col>76</xdr:col>
      <xdr:colOff>165100</xdr:colOff>
      <xdr:row>40</xdr:row>
      <xdr:rowOff>6169</xdr:rowOff>
    </xdr:to>
    <xdr:sp macro="" textlink="">
      <xdr:nvSpPr>
        <xdr:cNvPr id="540" name="楕円 539">
          <a:extLst>
            <a:ext uri="{FF2B5EF4-FFF2-40B4-BE49-F238E27FC236}">
              <a16:creationId xmlns:a16="http://schemas.microsoft.com/office/drawing/2014/main" id="{294FDFB6-C59A-4ABE-81BB-70EB3209DE13}"/>
            </a:ext>
          </a:extLst>
        </xdr:cNvPr>
        <xdr:cNvSpPr/>
      </xdr:nvSpPr>
      <xdr:spPr>
        <a:xfrm>
          <a:off x="14541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126819</xdr:rowOff>
    </xdr:from>
    <xdr:to>
      <xdr:col>81</xdr:col>
      <xdr:colOff>50800</xdr:colOff>
      <xdr:row>39</xdr:row>
      <xdr:rowOff>151312</xdr:rowOff>
    </xdr:to>
    <xdr:cxnSp macro="">
      <xdr:nvCxnSpPr>
        <xdr:cNvPr id="541" name="直線コネクタ 540">
          <a:extLst>
            <a:ext uri="{FF2B5EF4-FFF2-40B4-BE49-F238E27FC236}">
              <a16:creationId xmlns:a16="http://schemas.microsoft.com/office/drawing/2014/main" id="{BB10C657-052E-4304-9F19-250FE69A32A5}"/>
            </a:ext>
          </a:extLst>
        </xdr:cNvPr>
        <xdr:cNvCxnSpPr/>
      </xdr:nvCxnSpPr>
      <xdr:spPr>
        <a:xfrm>
          <a:off x="14592300" y="68133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542" name="楕円 541">
          <a:extLst>
            <a:ext uri="{FF2B5EF4-FFF2-40B4-BE49-F238E27FC236}">
              <a16:creationId xmlns:a16="http://schemas.microsoft.com/office/drawing/2014/main" id="{182519C5-9B5C-4F29-8ECA-E2D40DCC6EF5}"/>
            </a:ext>
          </a:extLst>
        </xdr:cNvPr>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102326</xdr:rowOff>
    </xdr:from>
    <xdr:to>
      <xdr:col>76</xdr:col>
      <xdr:colOff>114300</xdr:colOff>
      <xdr:row>39</xdr:row>
      <xdr:rowOff>126819</xdr:rowOff>
    </xdr:to>
    <xdr:cxnSp macro="">
      <xdr:nvCxnSpPr>
        <xdr:cNvPr id="543" name="直線コネクタ 542">
          <a:extLst>
            <a:ext uri="{FF2B5EF4-FFF2-40B4-BE49-F238E27FC236}">
              <a16:creationId xmlns:a16="http://schemas.microsoft.com/office/drawing/2014/main" id="{580214F2-C2FE-4AD8-9328-0F8D2A31A2D9}"/>
            </a:ext>
          </a:extLst>
        </xdr:cNvPr>
        <xdr:cNvCxnSpPr/>
      </xdr:nvCxnSpPr>
      <xdr:spPr>
        <a:xfrm>
          <a:off x="13703300" y="678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544" name="楕円 543">
          <a:extLst>
            <a:ext uri="{FF2B5EF4-FFF2-40B4-BE49-F238E27FC236}">
              <a16:creationId xmlns:a16="http://schemas.microsoft.com/office/drawing/2014/main" id="{18AF4172-B4D5-444F-B285-FAC8F726EFFD}"/>
            </a:ext>
          </a:extLst>
        </xdr:cNvPr>
        <xdr:cNvSpPr/>
      </xdr:nvSpPr>
      <xdr:spPr>
        <a:xfrm>
          <a:off x="12763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39</xdr:row>
      <xdr:rowOff>102326</xdr:rowOff>
    </xdr:to>
    <xdr:cxnSp macro="">
      <xdr:nvCxnSpPr>
        <xdr:cNvPr id="545" name="直線コネクタ 544">
          <a:extLst>
            <a:ext uri="{FF2B5EF4-FFF2-40B4-BE49-F238E27FC236}">
              <a16:creationId xmlns:a16="http://schemas.microsoft.com/office/drawing/2014/main" id="{48C78112-E860-4A65-9156-C7ECA295335A}"/>
            </a:ext>
          </a:extLst>
        </xdr:cNvPr>
        <xdr:cNvCxnSpPr/>
      </xdr:nvCxnSpPr>
      <xdr:spPr>
        <a:xfrm>
          <a:off x="12814300" y="67611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2438297C-52AE-4464-9A40-293F05E4AE21}"/>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C9634B8F-BDF8-449F-A170-1A2D2BBE1503}"/>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84FC27BB-DDC0-41A3-836B-248AC9698873}"/>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602710CA-8D1D-4435-9104-AB1CD853F83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21789</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642AED56-7354-4457-8D0B-7687C90AC3FC}"/>
            </a:ext>
          </a:extLst>
        </xdr:cNvPr>
        <xdr:cNvSpPr txBox="1"/>
      </xdr:nvSpPr>
      <xdr:spPr>
        <a:xfrm>
          <a:off x="152660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168746</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1138A37A-5987-4548-98A8-31B3E0B98702}"/>
            </a:ext>
          </a:extLst>
        </xdr:cNvPr>
        <xdr:cNvSpPr txBox="1"/>
      </xdr:nvSpPr>
      <xdr:spPr>
        <a:xfrm>
          <a:off x="14389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144253</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C8C92C93-8A57-442E-84BD-A0FAC491D7FC}"/>
            </a:ext>
          </a:extLst>
        </xdr:cNvPr>
        <xdr:cNvSpPr txBox="1"/>
      </xdr:nvSpPr>
      <xdr:spPr>
        <a:xfrm>
          <a:off x="13500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3C0FDCFC-A045-4432-8D98-FC7FCC14DD58}"/>
            </a:ext>
          </a:extLst>
        </xdr:cNvPr>
        <xdr:cNvSpPr txBox="1"/>
      </xdr:nvSpPr>
      <xdr:spPr>
        <a:xfrm>
          <a:off x="12611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BA827582-9816-4F73-B375-45A7AACF20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31FCCD5-96F9-4362-A75A-4FAE77B86B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FDCB7538-1891-465C-BF22-A5B046A79A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420D7DEA-E3CA-43CB-941F-67E46B1852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25E877C8-E0D2-41C6-9711-E6E776D11A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68C33736-D2EF-4261-8A50-CA8D914589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4BC5BFCF-B20D-4DD4-9005-7D4AE9F3EE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A2A2BA1E-574A-4663-9398-69F96F003E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20336A58-2AC0-48CA-BCCD-F827C2FE4A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89F3A666-6F6A-4C5D-ABFC-9E21538488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BF64E491-AD3E-4B54-8DA9-625C7BA0325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13BF4ADD-C6A2-4925-97C5-5BC57EE2E27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4813D6C6-6BCE-46BA-9F34-8DF4B4D141C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61933544-D8D8-438D-81CD-BDC4C557CE3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8E8F6070-96B4-49FB-BEAE-C876D960448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1D014C6F-E04E-4A15-89C4-2A05FAD5EA2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BF9DE8A8-0265-4311-B72A-4CC6DBAE32A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63B080B-B5CA-447C-821C-18818C14535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7D137885-7270-46D8-A23F-9F21A24DA41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EB293DFE-9355-402E-9F86-386278F676C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6BEA9511-C82F-4073-A045-2D02E927A1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B910851E-AB0D-458E-8332-940C359245A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E2EA3E2D-F5A2-4990-8CEE-3356C60D46E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8A1BFEC0-B3F2-4074-BD63-5ECA99266AEA}"/>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FD2145A4-58CE-47D4-8DB2-67CFFC1BEBF8}"/>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34E2CE51-E8A6-4AD2-BAB6-D4A946E8CB3E}"/>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5AF48975-D5FC-440C-B3C6-0F096A1FCF66}"/>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F3FC4106-AFA3-4414-B8F0-233EB6A7A51F}"/>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486D3041-F311-44B2-A0DB-D4AEA32EAAC7}"/>
            </a:ext>
          </a:extLst>
        </xdr:cNvPr>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0BB594F9-8DFB-43DA-87F4-01FC3BE970AC}"/>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5664857D-6663-40A9-ADE6-A5607B73AC91}"/>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5" name="フローチャート: 判断 584">
          <a:extLst>
            <a:ext uri="{FF2B5EF4-FFF2-40B4-BE49-F238E27FC236}">
              <a16:creationId xmlns:a16="http://schemas.microsoft.com/office/drawing/2014/main" id="{B336475E-539A-45C9-A4D4-ED13D56B24CC}"/>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6" name="フローチャート: 判断 585">
          <a:extLst>
            <a:ext uri="{FF2B5EF4-FFF2-40B4-BE49-F238E27FC236}">
              <a16:creationId xmlns:a16="http://schemas.microsoft.com/office/drawing/2014/main" id="{A4B577BF-CBE1-49D9-B0E9-9A6254771167}"/>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7" name="フローチャート: 判断 586">
          <a:extLst>
            <a:ext uri="{FF2B5EF4-FFF2-40B4-BE49-F238E27FC236}">
              <a16:creationId xmlns:a16="http://schemas.microsoft.com/office/drawing/2014/main" id="{624F89F9-0769-4C23-87C6-A9619229C701}"/>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9894F23-1D12-4EDE-B90F-F40EBD81B3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A4A4736-8681-4756-B7C0-98EC2A09A5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FA6D42F-4B07-4B60-BAFD-D3C7B79295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206CFD3-08A0-47CC-965C-0F404AF31E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E27EE33-2006-4AC5-88DB-53BDC28059C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xdr:rowOff>
    </xdr:from>
    <xdr:to>
      <xdr:col>116</xdr:col>
      <xdr:colOff>114300</xdr:colOff>
      <xdr:row>38</xdr:row>
      <xdr:rowOff>105410</xdr:rowOff>
    </xdr:to>
    <xdr:sp macro="" textlink="">
      <xdr:nvSpPr>
        <xdr:cNvPr id="593" name="楕円 592">
          <a:extLst>
            <a:ext uri="{FF2B5EF4-FFF2-40B4-BE49-F238E27FC236}">
              <a16:creationId xmlns:a16="http://schemas.microsoft.com/office/drawing/2014/main" id="{A1247A34-93FA-4BFD-930C-A4F406A85E17}"/>
            </a:ext>
          </a:extLst>
        </xdr:cNvPr>
        <xdr:cNvSpPr/>
      </xdr:nvSpPr>
      <xdr:spPr>
        <a:xfrm>
          <a:off x="221107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26687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4C95028E-066B-41B9-B3D8-D4BB4E90DE30}"/>
            </a:ext>
          </a:extLst>
        </xdr:cNvPr>
        <xdr:cNvSpPr txBox="1"/>
      </xdr:nvSpPr>
      <xdr:spPr>
        <a:xfrm>
          <a:off x="22199600" y="63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595" name="楕円 594">
          <a:extLst>
            <a:ext uri="{FF2B5EF4-FFF2-40B4-BE49-F238E27FC236}">
              <a16:creationId xmlns:a16="http://schemas.microsoft.com/office/drawing/2014/main" id="{31D4F8A6-6003-4C44-A89D-C7B3D9AEBF7C}"/>
            </a:ext>
          </a:extLst>
        </xdr:cNvPr>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54610</xdr:rowOff>
    </xdr:from>
    <xdr:to>
      <xdr:col>116</xdr:col>
      <xdr:colOff>63500</xdr:colOff>
      <xdr:row>38</xdr:row>
      <xdr:rowOff>68580</xdr:rowOff>
    </xdr:to>
    <xdr:cxnSp macro="">
      <xdr:nvCxnSpPr>
        <xdr:cNvPr id="596" name="直線コネクタ 595">
          <a:extLst>
            <a:ext uri="{FF2B5EF4-FFF2-40B4-BE49-F238E27FC236}">
              <a16:creationId xmlns:a16="http://schemas.microsoft.com/office/drawing/2014/main" id="{46757B25-E472-4839-9BE6-8D6C536F6FDE}"/>
            </a:ext>
          </a:extLst>
        </xdr:cNvPr>
        <xdr:cNvCxnSpPr/>
      </xdr:nvCxnSpPr>
      <xdr:spPr>
        <a:xfrm flipV="1">
          <a:off x="21323300" y="656971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41910</xdr:rowOff>
    </xdr:from>
    <xdr:to>
      <xdr:col>107</xdr:col>
      <xdr:colOff>101600</xdr:colOff>
      <xdr:row>38</xdr:row>
      <xdr:rowOff>143510</xdr:rowOff>
    </xdr:to>
    <xdr:sp macro="" textlink="">
      <xdr:nvSpPr>
        <xdr:cNvPr id="597" name="楕円 596">
          <a:extLst>
            <a:ext uri="{FF2B5EF4-FFF2-40B4-BE49-F238E27FC236}">
              <a16:creationId xmlns:a16="http://schemas.microsoft.com/office/drawing/2014/main" id="{51759B36-9773-4799-A232-CEDFC644EF5D}"/>
            </a:ext>
          </a:extLst>
        </xdr:cNvPr>
        <xdr:cNvSpPr/>
      </xdr:nvSpPr>
      <xdr:spPr>
        <a:xfrm>
          <a:off x="20383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92710</xdr:rowOff>
    </xdr:to>
    <xdr:cxnSp macro="">
      <xdr:nvCxnSpPr>
        <xdr:cNvPr id="598" name="直線コネクタ 597">
          <a:extLst>
            <a:ext uri="{FF2B5EF4-FFF2-40B4-BE49-F238E27FC236}">
              <a16:creationId xmlns:a16="http://schemas.microsoft.com/office/drawing/2014/main" id="{507BDF9A-8999-46B0-8A50-1647C4F35194}"/>
            </a:ext>
          </a:extLst>
        </xdr:cNvPr>
        <xdr:cNvCxnSpPr/>
      </xdr:nvCxnSpPr>
      <xdr:spPr>
        <a:xfrm flipV="1">
          <a:off x="20434300" y="65836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599" name="楕円 598">
          <a:extLst>
            <a:ext uri="{FF2B5EF4-FFF2-40B4-BE49-F238E27FC236}">
              <a16:creationId xmlns:a16="http://schemas.microsoft.com/office/drawing/2014/main" id="{90619EE3-3F12-4A3F-91DE-344C69908D51}"/>
            </a:ext>
          </a:extLst>
        </xdr:cNvPr>
        <xdr:cNvSpPr/>
      </xdr:nvSpPr>
      <xdr:spPr>
        <a:xfrm>
          <a:off x="19494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92710</xdr:rowOff>
    </xdr:from>
    <xdr:to>
      <xdr:col>107</xdr:col>
      <xdr:colOff>50800</xdr:colOff>
      <xdr:row>38</xdr:row>
      <xdr:rowOff>102870</xdr:rowOff>
    </xdr:to>
    <xdr:cxnSp macro="">
      <xdr:nvCxnSpPr>
        <xdr:cNvPr id="600" name="直線コネクタ 599">
          <a:extLst>
            <a:ext uri="{FF2B5EF4-FFF2-40B4-BE49-F238E27FC236}">
              <a16:creationId xmlns:a16="http://schemas.microsoft.com/office/drawing/2014/main" id="{85AA1852-1129-4776-B5FA-E3289E7B6E38}"/>
            </a:ext>
          </a:extLst>
        </xdr:cNvPr>
        <xdr:cNvCxnSpPr/>
      </xdr:nvCxnSpPr>
      <xdr:spPr>
        <a:xfrm flipV="1">
          <a:off x="19545300" y="66078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64770</xdr:rowOff>
    </xdr:from>
    <xdr:to>
      <xdr:col>98</xdr:col>
      <xdr:colOff>38100</xdr:colOff>
      <xdr:row>38</xdr:row>
      <xdr:rowOff>166370</xdr:rowOff>
    </xdr:to>
    <xdr:sp macro="" textlink="">
      <xdr:nvSpPr>
        <xdr:cNvPr id="601" name="楕円 600">
          <a:extLst>
            <a:ext uri="{FF2B5EF4-FFF2-40B4-BE49-F238E27FC236}">
              <a16:creationId xmlns:a16="http://schemas.microsoft.com/office/drawing/2014/main" id="{CD927D84-9B3B-4E4E-A965-FC6A68AD26E0}"/>
            </a:ext>
          </a:extLst>
        </xdr:cNvPr>
        <xdr:cNvSpPr/>
      </xdr:nvSpPr>
      <xdr:spPr>
        <a:xfrm>
          <a:off x="18605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102870</xdr:rowOff>
    </xdr:from>
    <xdr:to>
      <xdr:col>102</xdr:col>
      <xdr:colOff>114300</xdr:colOff>
      <xdr:row>38</xdr:row>
      <xdr:rowOff>115570</xdr:rowOff>
    </xdr:to>
    <xdr:cxnSp macro="">
      <xdr:nvCxnSpPr>
        <xdr:cNvPr id="602" name="直線コネクタ 601">
          <a:extLst>
            <a:ext uri="{FF2B5EF4-FFF2-40B4-BE49-F238E27FC236}">
              <a16:creationId xmlns:a16="http://schemas.microsoft.com/office/drawing/2014/main" id="{1B1EB267-192B-44B9-BC0E-1830BEE37EAE}"/>
            </a:ext>
          </a:extLst>
        </xdr:cNvPr>
        <xdr:cNvCxnSpPr/>
      </xdr:nvCxnSpPr>
      <xdr:spPr>
        <a:xfrm flipV="1">
          <a:off x="18656300" y="66179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49B17F1D-3058-4132-81A6-B74576CB0E38}"/>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29DC68E6-F0D1-4FC6-923D-1802243CE66D}"/>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3C4CE31F-D539-4060-A249-4823AC621000}"/>
            </a:ext>
          </a:extLst>
        </xdr:cNvPr>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78E9DFA5-632B-4034-9AEE-6175CFB500E3}"/>
            </a:ext>
          </a:extLst>
        </xdr:cNvPr>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135907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355DB3AD-4C54-48A5-9356-941FC842E24F}"/>
            </a:ext>
          </a:extLst>
        </xdr:cNvPr>
        <xdr:cNvSpPr txBox="1"/>
      </xdr:nvSpPr>
      <xdr:spPr>
        <a:xfrm>
          <a:off x="21075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160037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F29C6695-AAB5-458C-9605-B2BAA3E40EA3}"/>
            </a:ext>
          </a:extLst>
        </xdr:cNvPr>
        <xdr:cNvSpPr txBox="1"/>
      </xdr:nvSpPr>
      <xdr:spPr>
        <a:xfrm>
          <a:off x="20199427" y="63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170197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C643C965-E084-4978-8D4F-70B30A844371}"/>
            </a:ext>
          </a:extLst>
        </xdr:cNvPr>
        <xdr:cNvSpPr txBox="1"/>
      </xdr:nvSpPr>
      <xdr:spPr>
        <a:xfrm>
          <a:off x="19310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11447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F78CF39F-E0D5-4F42-89F7-56EB829472AC}"/>
            </a:ext>
          </a:extLst>
        </xdr:cNvPr>
        <xdr:cNvSpPr txBox="1"/>
      </xdr:nvSpPr>
      <xdr:spPr>
        <a:xfrm>
          <a:off x="18421427"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A895A387-0918-4F67-A3A7-398BE84BBF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BDC8CFF-7FE2-499B-BE08-41FC91EE84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F7E24867-563E-4164-B26F-484D5B680E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C0D84DCD-DE13-4A74-920A-2E8C1CB821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5CF86D5C-3E78-483A-8C24-6BA3B3B6D7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1E3F9B6-E8EA-4B5C-BC67-6526390D0B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332690E0-903A-46B2-B62A-A04E6E73C8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967508F4-6E20-4DEC-B394-7D2D23F202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9E06D6BE-CC87-49FD-ADB1-4C56C2FA01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3112D206-7012-4F9C-9DCE-8CF69D0508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C7D4E0F9-D0EF-4703-8DFA-C0844D07B12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D13D6660-C875-42D9-A8A9-9B347A6D9FC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8923C2DB-4F7F-419F-A973-30E84A85A7A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F609FB8A-2B9E-40A6-9BD4-E2CAB67052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AC56D273-55A7-4C49-83F0-874F149C1CC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34AD2FCD-313F-4341-A523-4A8A099617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133BBA48-0289-4350-B3D9-E4CE49D38E0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7E6445B0-6130-432A-B581-B931C10E3E5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72CD4EAF-C85C-47CB-804C-8B375AEF872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61D87005-F247-4C97-B8F1-E405F76A3C2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C8600816-6B9C-4EB0-A119-994521DF87E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94CBABD9-4FFC-4AEA-830A-E0860468A4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7A46D66E-1AEC-4BD4-93F8-A5E4093F017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7365CBB5-1021-40E0-9922-15F2F3EC2B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F10767BE-392C-46A5-81DE-1EDB5B8E0941}"/>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F623C474-B30C-4801-ADB4-C35E772CBB18}"/>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4B7D782A-1092-4E61-83C7-351A9F1701D5}"/>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160D3B4-C710-4668-9B49-4A107AD40783}"/>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6F2A0EBA-F26D-4543-B1B5-026031893DAC}"/>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F571F115-8817-46E3-8D1E-309439816DE5}"/>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7584CC2F-2E2F-4A98-A159-F8B2DE8BC86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6DB81190-BE94-4A05-8CAB-45247C2EE9BD}"/>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3" name="フローチャート: 判断 642">
          <a:extLst>
            <a:ext uri="{FF2B5EF4-FFF2-40B4-BE49-F238E27FC236}">
              <a16:creationId xmlns:a16="http://schemas.microsoft.com/office/drawing/2014/main" id="{CA0EF39E-90B0-4B35-971A-9A4D72C70EC9}"/>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4" name="フローチャート: 判断 643">
          <a:extLst>
            <a:ext uri="{FF2B5EF4-FFF2-40B4-BE49-F238E27FC236}">
              <a16:creationId xmlns:a16="http://schemas.microsoft.com/office/drawing/2014/main" id="{9C9B28A1-CFD0-41B7-9B6A-3074B74784E3}"/>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5" name="フローチャート: 判断 644">
          <a:extLst>
            <a:ext uri="{FF2B5EF4-FFF2-40B4-BE49-F238E27FC236}">
              <a16:creationId xmlns:a16="http://schemas.microsoft.com/office/drawing/2014/main" id="{D46A8F51-24A0-4583-8D00-038225933743}"/>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82A55AA-27F3-4A58-ABCD-0819D1E5CD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5F49F35-A749-4708-B77E-8B943818CE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B9DF92A-DE1B-4DC0-9AE2-2065FB6644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0941CF0-1D55-4885-812A-821401693C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B5CA4DD-9E08-4157-B70C-84CE60C408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51" name="楕円 650">
          <a:extLst>
            <a:ext uri="{FF2B5EF4-FFF2-40B4-BE49-F238E27FC236}">
              <a16:creationId xmlns:a16="http://schemas.microsoft.com/office/drawing/2014/main" id="{7B29CDA1-3C36-4E2C-830A-84676459226C}"/>
            </a:ext>
          </a:extLst>
        </xdr:cNvPr>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9D11DE14-62A2-45BC-BD9E-7E454755B719}"/>
            </a:ext>
          </a:extLst>
        </xdr:cNvPr>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653" name="楕円 652">
          <a:extLst>
            <a:ext uri="{FF2B5EF4-FFF2-40B4-BE49-F238E27FC236}">
              <a16:creationId xmlns:a16="http://schemas.microsoft.com/office/drawing/2014/main" id="{B4F42E2D-5DBB-44F1-AAA1-0336B806BCB8}"/>
            </a:ext>
          </a:extLst>
        </xdr:cNvPr>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68580</xdr:rowOff>
    </xdr:to>
    <xdr:cxnSp macro="">
      <xdr:nvCxnSpPr>
        <xdr:cNvPr id="654" name="直線コネクタ 653">
          <a:extLst>
            <a:ext uri="{FF2B5EF4-FFF2-40B4-BE49-F238E27FC236}">
              <a16:creationId xmlns:a16="http://schemas.microsoft.com/office/drawing/2014/main" id="{328736FE-429C-4617-86CB-308233004813}"/>
            </a:ext>
          </a:extLst>
        </xdr:cNvPr>
        <xdr:cNvCxnSpPr/>
      </xdr:nvCxnSpPr>
      <xdr:spPr>
        <a:xfrm>
          <a:off x="15481300" y="103117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113030</xdr:rowOff>
    </xdr:from>
    <xdr:to>
      <xdr:col>76</xdr:col>
      <xdr:colOff>165100</xdr:colOff>
      <xdr:row>60</xdr:row>
      <xdr:rowOff>43180</xdr:rowOff>
    </xdr:to>
    <xdr:sp macro="" textlink="">
      <xdr:nvSpPr>
        <xdr:cNvPr id="655" name="楕円 654">
          <a:extLst>
            <a:ext uri="{FF2B5EF4-FFF2-40B4-BE49-F238E27FC236}">
              <a16:creationId xmlns:a16="http://schemas.microsoft.com/office/drawing/2014/main" id="{0362D9C6-62C1-46B5-80D7-3ECC2802CC8C}"/>
            </a:ext>
          </a:extLst>
        </xdr:cNvPr>
        <xdr:cNvSpPr/>
      </xdr:nvSpPr>
      <xdr:spPr>
        <a:xfrm>
          <a:off x="14541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60</xdr:row>
      <xdr:rowOff>24765</xdr:rowOff>
    </xdr:to>
    <xdr:cxnSp macro="">
      <xdr:nvCxnSpPr>
        <xdr:cNvPr id="656" name="直線コネクタ 655">
          <a:extLst>
            <a:ext uri="{FF2B5EF4-FFF2-40B4-BE49-F238E27FC236}">
              <a16:creationId xmlns:a16="http://schemas.microsoft.com/office/drawing/2014/main" id="{42680C72-AC20-4D3A-96DF-E39A865342DB}"/>
            </a:ext>
          </a:extLst>
        </xdr:cNvPr>
        <xdr:cNvCxnSpPr/>
      </xdr:nvCxnSpPr>
      <xdr:spPr>
        <a:xfrm>
          <a:off x="14592300" y="102793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657" name="楕円 656">
          <a:extLst>
            <a:ext uri="{FF2B5EF4-FFF2-40B4-BE49-F238E27FC236}">
              <a16:creationId xmlns:a16="http://schemas.microsoft.com/office/drawing/2014/main" id="{0B94C5D8-837E-4BAE-BB65-E86196317894}"/>
            </a:ext>
          </a:extLst>
        </xdr:cNvPr>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163830</xdr:rowOff>
    </xdr:to>
    <xdr:cxnSp macro="">
      <xdr:nvCxnSpPr>
        <xdr:cNvPr id="658" name="直線コネクタ 657">
          <a:extLst>
            <a:ext uri="{FF2B5EF4-FFF2-40B4-BE49-F238E27FC236}">
              <a16:creationId xmlns:a16="http://schemas.microsoft.com/office/drawing/2014/main" id="{59178ADF-3B55-4CBB-9752-E1A1CA3DA428}"/>
            </a:ext>
          </a:extLst>
        </xdr:cNvPr>
        <xdr:cNvCxnSpPr/>
      </xdr:nvCxnSpPr>
      <xdr:spPr>
        <a:xfrm>
          <a:off x="13703300" y="102355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48260</xdr:rowOff>
    </xdr:from>
    <xdr:to>
      <xdr:col>67</xdr:col>
      <xdr:colOff>101600</xdr:colOff>
      <xdr:row>59</xdr:row>
      <xdr:rowOff>149860</xdr:rowOff>
    </xdr:to>
    <xdr:sp macro="" textlink="">
      <xdr:nvSpPr>
        <xdr:cNvPr id="659" name="楕円 658">
          <a:extLst>
            <a:ext uri="{FF2B5EF4-FFF2-40B4-BE49-F238E27FC236}">
              <a16:creationId xmlns:a16="http://schemas.microsoft.com/office/drawing/2014/main" id="{5F5B11F7-9090-494A-A4AF-53BF04EEE7D8}"/>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99060</xdr:rowOff>
    </xdr:from>
    <xdr:to>
      <xdr:col>71</xdr:col>
      <xdr:colOff>177800</xdr:colOff>
      <xdr:row>59</xdr:row>
      <xdr:rowOff>120015</xdr:rowOff>
    </xdr:to>
    <xdr:cxnSp macro="">
      <xdr:nvCxnSpPr>
        <xdr:cNvPr id="660" name="直線コネクタ 659">
          <a:extLst>
            <a:ext uri="{FF2B5EF4-FFF2-40B4-BE49-F238E27FC236}">
              <a16:creationId xmlns:a16="http://schemas.microsoft.com/office/drawing/2014/main" id="{1B37537F-7E50-4F2C-9D5D-08EB50485508}"/>
            </a:ext>
          </a:extLst>
        </xdr:cNvPr>
        <xdr:cNvCxnSpPr/>
      </xdr:nvCxnSpPr>
      <xdr:spPr>
        <a:xfrm>
          <a:off x="12814300" y="102146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61" name="n_1aveValue【学校施設】&#10;有形固定資産減価償却率">
          <a:extLst>
            <a:ext uri="{FF2B5EF4-FFF2-40B4-BE49-F238E27FC236}">
              <a16:creationId xmlns:a16="http://schemas.microsoft.com/office/drawing/2014/main" id="{3425050A-7E41-4A4F-B2DB-B122BF7DA2C8}"/>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62" name="n_2aveValue【学校施設】&#10;有形固定資産減価償却率">
          <a:extLst>
            <a:ext uri="{FF2B5EF4-FFF2-40B4-BE49-F238E27FC236}">
              <a16:creationId xmlns:a16="http://schemas.microsoft.com/office/drawing/2014/main" id="{E0E96515-86E3-4345-8799-1EB895535383}"/>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63" name="n_3aveValue【学校施設】&#10;有形固定資産減価償却率">
          <a:extLst>
            <a:ext uri="{FF2B5EF4-FFF2-40B4-BE49-F238E27FC236}">
              <a16:creationId xmlns:a16="http://schemas.microsoft.com/office/drawing/2014/main" id="{26A1D626-8D7C-479B-BD0D-86761467F2CC}"/>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664" name="n_4aveValue【学校施設】&#10;有形固定資産減価償却率">
          <a:extLst>
            <a:ext uri="{FF2B5EF4-FFF2-40B4-BE49-F238E27FC236}">
              <a16:creationId xmlns:a16="http://schemas.microsoft.com/office/drawing/2014/main" id="{0B42B70F-DCB2-406E-A4C9-10FE66A2FD5C}"/>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92092</xdr:rowOff>
    </xdr:from>
    <xdr:ext cx="405111" cy="259045"/>
    <xdr:sp macro="" textlink="">
      <xdr:nvSpPr>
        <xdr:cNvPr id="665" name="n_1mainValue【学校施設】&#10;有形固定資産減価償却率">
          <a:extLst>
            <a:ext uri="{FF2B5EF4-FFF2-40B4-BE49-F238E27FC236}">
              <a16:creationId xmlns:a16="http://schemas.microsoft.com/office/drawing/2014/main" id="{ED53D068-2EC7-4E28-8DBC-29A279D591E7}"/>
            </a:ext>
          </a:extLst>
        </xdr:cNvPr>
        <xdr:cNvSpPr txBox="1"/>
      </xdr:nvSpPr>
      <xdr:spPr>
        <a:xfrm>
          <a:off x="15266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59707</xdr:rowOff>
    </xdr:from>
    <xdr:ext cx="405111" cy="259045"/>
    <xdr:sp macro="" textlink="">
      <xdr:nvSpPr>
        <xdr:cNvPr id="666" name="n_2mainValue【学校施設】&#10;有形固定資産減価償却率">
          <a:extLst>
            <a:ext uri="{FF2B5EF4-FFF2-40B4-BE49-F238E27FC236}">
              <a16:creationId xmlns:a16="http://schemas.microsoft.com/office/drawing/2014/main" id="{86689D8A-21C1-4847-B1CB-D3CD1856CB0B}"/>
            </a:ext>
          </a:extLst>
        </xdr:cNvPr>
        <xdr:cNvSpPr txBox="1"/>
      </xdr:nvSpPr>
      <xdr:spPr>
        <a:xfrm>
          <a:off x="14389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667" name="n_3mainValue【学校施設】&#10;有形固定資産減価償却率">
          <a:extLst>
            <a:ext uri="{FF2B5EF4-FFF2-40B4-BE49-F238E27FC236}">
              <a16:creationId xmlns:a16="http://schemas.microsoft.com/office/drawing/2014/main" id="{6111FD31-5D44-49BA-AA29-F4F17D1C9DF0}"/>
            </a:ext>
          </a:extLst>
        </xdr:cNvPr>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166387</xdr:rowOff>
    </xdr:from>
    <xdr:ext cx="405111" cy="259045"/>
    <xdr:sp macro="" textlink="">
      <xdr:nvSpPr>
        <xdr:cNvPr id="668" name="n_4mainValue【学校施設】&#10;有形固定資産減価償却率">
          <a:extLst>
            <a:ext uri="{FF2B5EF4-FFF2-40B4-BE49-F238E27FC236}">
              <a16:creationId xmlns:a16="http://schemas.microsoft.com/office/drawing/2014/main" id="{1940065F-E4FE-4CD5-B0BE-A01CDC2E5535}"/>
            </a:ext>
          </a:extLst>
        </xdr:cNvPr>
        <xdr:cNvSpPr txBox="1"/>
      </xdr:nvSpPr>
      <xdr:spPr>
        <a:xfrm>
          <a:off x="12611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E05DAB73-2493-4392-B63E-5DE1631AD3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7073E12-90C7-4222-923D-D12F7460A8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C3946985-B2A8-4117-97F2-642F7BE767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59BA3818-7662-49E1-86C2-F7361B9452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9A7DD70C-18F2-4809-8194-441BBB8B44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C61E5065-857B-46E9-BE25-5FCBF40FDF1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37330C66-6E4E-48DA-8709-F215DAC8B1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32C709CB-0F65-471C-8FE5-9C043B4D8A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74914E15-74EB-4D54-805F-40A89FCE06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700F4B02-2B1C-4298-9B36-C2088B19E3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B6E43DCC-6E53-4BD2-BFA8-D0F7E02BD69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95FF18FF-000B-4B85-BD51-D57DDDFB908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518C2F84-BF01-4525-9502-68F33636797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58B65C7B-41E6-4F64-9AD8-5B3BDA9B5E0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293A7D2-50D2-4879-9678-554AD0BC957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CB87D569-3677-4C04-95FC-5210D7076E1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5AF5CB4A-49F9-4A18-9BF7-9624610FD94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FF02224D-6585-46FF-B33C-2ABC5C7C8FE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6FB9C2CC-9533-4CD6-9262-03F2C53FE5B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4629DE8B-C8BD-4979-AB2A-82ED684084B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BD0A3F98-2F78-46AA-AC89-2455F3187C7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DE00AB38-4000-4DA9-9FF1-E84953DBE26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D873DB9-A035-4C9F-9D22-4CCA3CDAE70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F1998A7A-D833-4FB4-8248-12F523B39D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812FEE23-7BED-4A18-9627-6920FE14942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6D5FB14E-C0B8-43D0-99A6-E0E1D1AD5C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9F7FB8FD-0820-4D45-A12F-196E8E53EE95}"/>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DC9939C6-5041-439F-B958-3F3E2DAED240}"/>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246D6871-1715-4DA3-83BE-150F307339FC}"/>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A55C4558-7FF6-43DE-B185-A5E419111917}"/>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D33062CE-C68F-4D94-86A4-A740AFC24851}"/>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700" name="【学校施設】&#10;一人当たり面積平均値テキスト">
          <a:extLst>
            <a:ext uri="{FF2B5EF4-FFF2-40B4-BE49-F238E27FC236}">
              <a16:creationId xmlns:a16="http://schemas.microsoft.com/office/drawing/2014/main" id="{A3122611-7A9F-4E6E-AE9B-6DD736FFF7E0}"/>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7310C8E6-6DA9-4C08-AA96-A014884CD28A}"/>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9BD0740E-735A-4A53-B346-11D3AB21A3DC}"/>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3" name="フローチャート: 判断 702">
          <a:extLst>
            <a:ext uri="{FF2B5EF4-FFF2-40B4-BE49-F238E27FC236}">
              <a16:creationId xmlns:a16="http://schemas.microsoft.com/office/drawing/2014/main" id="{F83AB29F-B346-44EE-A6B6-ADDEAC0E9D28}"/>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フローチャート: 判断 703">
          <a:extLst>
            <a:ext uri="{FF2B5EF4-FFF2-40B4-BE49-F238E27FC236}">
              <a16:creationId xmlns:a16="http://schemas.microsoft.com/office/drawing/2014/main" id="{7967C394-39E7-4837-B592-1A1A80D0263A}"/>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5" name="フローチャート: 判断 704">
          <a:extLst>
            <a:ext uri="{FF2B5EF4-FFF2-40B4-BE49-F238E27FC236}">
              <a16:creationId xmlns:a16="http://schemas.microsoft.com/office/drawing/2014/main" id="{4F532079-20AC-4A0D-913A-930B3B47E73A}"/>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CBC7185-CDC7-43FD-A703-DB6E80D60B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A867690-C6E1-44D3-A76B-8D9E4DDEA1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88D8F1F-AEFE-4F6B-BDA3-8A72411891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F64129A-3398-41BB-A261-11BA88DBBC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B3D8CAD4-990D-4A55-A219-B8EF06F34B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137632</xdr:rowOff>
    </xdr:from>
    <xdr:to>
      <xdr:col>116</xdr:col>
      <xdr:colOff>114300</xdr:colOff>
      <xdr:row>60</xdr:row>
      <xdr:rowOff>67782</xdr:rowOff>
    </xdr:to>
    <xdr:sp macro="" textlink="">
      <xdr:nvSpPr>
        <xdr:cNvPr id="711" name="楕円 710">
          <a:extLst>
            <a:ext uri="{FF2B5EF4-FFF2-40B4-BE49-F238E27FC236}">
              <a16:creationId xmlns:a16="http://schemas.microsoft.com/office/drawing/2014/main" id="{A2C8A755-2DC9-40D4-A05D-177BB81403DC}"/>
            </a:ext>
          </a:extLst>
        </xdr:cNvPr>
        <xdr:cNvSpPr/>
      </xdr:nvSpPr>
      <xdr:spPr>
        <a:xfrm>
          <a:off x="22110700" y="102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160509</xdr:rowOff>
    </xdr:from>
    <xdr:ext cx="469744" cy="259045"/>
    <xdr:sp macro="" textlink="">
      <xdr:nvSpPr>
        <xdr:cNvPr id="712" name="【学校施設】&#10;一人当たり面積該当値テキスト">
          <a:extLst>
            <a:ext uri="{FF2B5EF4-FFF2-40B4-BE49-F238E27FC236}">
              <a16:creationId xmlns:a16="http://schemas.microsoft.com/office/drawing/2014/main" id="{D2927134-488F-44E8-A009-7BA9FA9AD4D1}"/>
            </a:ext>
          </a:extLst>
        </xdr:cNvPr>
        <xdr:cNvSpPr txBox="1"/>
      </xdr:nvSpPr>
      <xdr:spPr>
        <a:xfrm>
          <a:off x="22199600" y="1010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131427</xdr:rowOff>
    </xdr:from>
    <xdr:to>
      <xdr:col>112</xdr:col>
      <xdr:colOff>38100</xdr:colOff>
      <xdr:row>60</xdr:row>
      <xdr:rowOff>61577</xdr:rowOff>
    </xdr:to>
    <xdr:sp macro="" textlink="">
      <xdr:nvSpPr>
        <xdr:cNvPr id="713" name="楕円 712">
          <a:extLst>
            <a:ext uri="{FF2B5EF4-FFF2-40B4-BE49-F238E27FC236}">
              <a16:creationId xmlns:a16="http://schemas.microsoft.com/office/drawing/2014/main" id="{5BB9476D-D53B-4083-B9EB-0574478CCDFD}"/>
            </a:ext>
          </a:extLst>
        </xdr:cNvPr>
        <xdr:cNvSpPr/>
      </xdr:nvSpPr>
      <xdr:spPr>
        <a:xfrm>
          <a:off x="21272500" y="102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10777</xdr:rowOff>
    </xdr:from>
    <xdr:to>
      <xdr:col>116</xdr:col>
      <xdr:colOff>63500</xdr:colOff>
      <xdr:row>60</xdr:row>
      <xdr:rowOff>16982</xdr:rowOff>
    </xdr:to>
    <xdr:cxnSp macro="">
      <xdr:nvCxnSpPr>
        <xdr:cNvPr id="714" name="直線コネクタ 713">
          <a:extLst>
            <a:ext uri="{FF2B5EF4-FFF2-40B4-BE49-F238E27FC236}">
              <a16:creationId xmlns:a16="http://schemas.microsoft.com/office/drawing/2014/main" id="{FF6B24AC-3959-4C76-9D96-013BBF9B0E89}"/>
            </a:ext>
          </a:extLst>
        </xdr:cNvPr>
        <xdr:cNvCxnSpPr/>
      </xdr:nvCxnSpPr>
      <xdr:spPr>
        <a:xfrm>
          <a:off x="21323300" y="10297777"/>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29863</xdr:rowOff>
    </xdr:from>
    <xdr:to>
      <xdr:col>107</xdr:col>
      <xdr:colOff>101600</xdr:colOff>
      <xdr:row>60</xdr:row>
      <xdr:rowOff>131463</xdr:rowOff>
    </xdr:to>
    <xdr:sp macro="" textlink="">
      <xdr:nvSpPr>
        <xdr:cNvPr id="715" name="楕円 714">
          <a:extLst>
            <a:ext uri="{FF2B5EF4-FFF2-40B4-BE49-F238E27FC236}">
              <a16:creationId xmlns:a16="http://schemas.microsoft.com/office/drawing/2014/main" id="{CA85C6C1-FCF3-45A1-A515-CBE265804303}"/>
            </a:ext>
          </a:extLst>
        </xdr:cNvPr>
        <xdr:cNvSpPr/>
      </xdr:nvSpPr>
      <xdr:spPr>
        <a:xfrm>
          <a:off x="20383500" y="103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10777</xdr:rowOff>
    </xdr:from>
    <xdr:to>
      <xdr:col>111</xdr:col>
      <xdr:colOff>177800</xdr:colOff>
      <xdr:row>60</xdr:row>
      <xdr:rowOff>80663</xdr:rowOff>
    </xdr:to>
    <xdr:cxnSp macro="">
      <xdr:nvCxnSpPr>
        <xdr:cNvPr id="716" name="直線コネクタ 715">
          <a:extLst>
            <a:ext uri="{FF2B5EF4-FFF2-40B4-BE49-F238E27FC236}">
              <a16:creationId xmlns:a16="http://schemas.microsoft.com/office/drawing/2014/main" id="{D16DFD4D-776C-4C73-B389-343884EC03DF}"/>
            </a:ext>
          </a:extLst>
        </xdr:cNvPr>
        <xdr:cNvCxnSpPr/>
      </xdr:nvCxnSpPr>
      <xdr:spPr>
        <a:xfrm flipV="1">
          <a:off x="20434300" y="10297777"/>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67092</xdr:rowOff>
    </xdr:from>
    <xdr:to>
      <xdr:col>102</xdr:col>
      <xdr:colOff>165100</xdr:colOff>
      <xdr:row>59</xdr:row>
      <xdr:rowOff>168692</xdr:rowOff>
    </xdr:to>
    <xdr:sp macro="" textlink="">
      <xdr:nvSpPr>
        <xdr:cNvPr id="717" name="楕円 716">
          <a:extLst>
            <a:ext uri="{FF2B5EF4-FFF2-40B4-BE49-F238E27FC236}">
              <a16:creationId xmlns:a16="http://schemas.microsoft.com/office/drawing/2014/main" id="{1CAB8664-DED6-4FD3-9AD3-4A102FCD6176}"/>
            </a:ext>
          </a:extLst>
        </xdr:cNvPr>
        <xdr:cNvSpPr/>
      </xdr:nvSpPr>
      <xdr:spPr>
        <a:xfrm>
          <a:off x="19494500" y="101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117892</xdr:rowOff>
    </xdr:from>
    <xdr:to>
      <xdr:col>107</xdr:col>
      <xdr:colOff>50800</xdr:colOff>
      <xdr:row>60</xdr:row>
      <xdr:rowOff>80663</xdr:rowOff>
    </xdr:to>
    <xdr:cxnSp macro="">
      <xdr:nvCxnSpPr>
        <xdr:cNvPr id="718" name="直線コネクタ 717">
          <a:extLst>
            <a:ext uri="{FF2B5EF4-FFF2-40B4-BE49-F238E27FC236}">
              <a16:creationId xmlns:a16="http://schemas.microsoft.com/office/drawing/2014/main" id="{B6DB714D-4B93-4D80-9737-CE11CCA1FD7E}"/>
            </a:ext>
          </a:extLst>
        </xdr:cNvPr>
        <xdr:cNvCxnSpPr/>
      </xdr:nvCxnSpPr>
      <xdr:spPr>
        <a:xfrm>
          <a:off x="19545300" y="10233442"/>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92565</xdr:rowOff>
    </xdr:from>
    <xdr:to>
      <xdr:col>98</xdr:col>
      <xdr:colOff>38100</xdr:colOff>
      <xdr:row>60</xdr:row>
      <xdr:rowOff>22715</xdr:rowOff>
    </xdr:to>
    <xdr:sp macro="" textlink="">
      <xdr:nvSpPr>
        <xdr:cNvPr id="719" name="楕円 718">
          <a:extLst>
            <a:ext uri="{FF2B5EF4-FFF2-40B4-BE49-F238E27FC236}">
              <a16:creationId xmlns:a16="http://schemas.microsoft.com/office/drawing/2014/main" id="{74F76520-2968-498F-B5CD-1DD86D013953}"/>
            </a:ext>
          </a:extLst>
        </xdr:cNvPr>
        <xdr:cNvSpPr/>
      </xdr:nvSpPr>
      <xdr:spPr>
        <a:xfrm>
          <a:off x="18605500" y="102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117892</xdr:rowOff>
    </xdr:from>
    <xdr:to>
      <xdr:col>102</xdr:col>
      <xdr:colOff>114300</xdr:colOff>
      <xdr:row>59</xdr:row>
      <xdr:rowOff>143365</xdr:rowOff>
    </xdr:to>
    <xdr:cxnSp macro="">
      <xdr:nvCxnSpPr>
        <xdr:cNvPr id="720" name="直線コネクタ 719">
          <a:extLst>
            <a:ext uri="{FF2B5EF4-FFF2-40B4-BE49-F238E27FC236}">
              <a16:creationId xmlns:a16="http://schemas.microsoft.com/office/drawing/2014/main" id="{7BAC4B64-B169-4F0A-9D45-404F3A968216}"/>
            </a:ext>
          </a:extLst>
        </xdr:cNvPr>
        <xdr:cNvCxnSpPr/>
      </xdr:nvCxnSpPr>
      <xdr:spPr>
        <a:xfrm flipV="1">
          <a:off x="18656300" y="10233442"/>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721" name="n_1aveValue【学校施設】&#10;一人当たり面積">
          <a:extLst>
            <a:ext uri="{FF2B5EF4-FFF2-40B4-BE49-F238E27FC236}">
              <a16:creationId xmlns:a16="http://schemas.microsoft.com/office/drawing/2014/main" id="{44B8BB8D-136B-4960-8A09-7A90054636CC}"/>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722" name="n_2aveValue【学校施設】&#10;一人当たり面積">
          <a:extLst>
            <a:ext uri="{FF2B5EF4-FFF2-40B4-BE49-F238E27FC236}">
              <a16:creationId xmlns:a16="http://schemas.microsoft.com/office/drawing/2014/main" id="{A1EE19F6-4F6A-46B9-8537-C97981533141}"/>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23" name="n_3aveValue【学校施設】&#10;一人当たり面積">
          <a:extLst>
            <a:ext uri="{FF2B5EF4-FFF2-40B4-BE49-F238E27FC236}">
              <a16:creationId xmlns:a16="http://schemas.microsoft.com/office/drawing/2014/main" id="{89D2FA21-BC54-413B-B9D1-E000822F2819}"/>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724" name="n_4aveValue【学校施設】&#10;一人当たり面積">
          <a:extLst>
            <a:ext uri="{FF2B5EF4-FFF2-40B4-BE49-F238E27FC236}">
              <a16:creationId xmlns:a16="http://schemas.microsoft.com/office/drawing/2014/main" id="{0CE856C9-A0E1-4DEE-9730-F8C3A094CE3C}"/>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78104</xdr:rowOff>
    </xdr:from>
    <xdr:ext cx="469744" cy="259045"/>
    <xdr:sp macro="" textlink="">
      <xdr:nvSpPr>
        <xdr:cNvPr id="725" name="n_1mainValue【学校施設】&#10;一人当たり面積">
          <a:extLst>
            <a:ext uri="{FF2B5EF4-FFF2-40B4-BE49-F238E27FC236}">
              <a16:creationId xmlns:a16="http://schemas.microsoft.com/office/drawing/2014/main" id="{14EBD916-BE70-4156-B33F-3385448D0354}"/>
            </a:ext>
          </a:extLst>
        </xdr:cNvPr>
        <xdr:cNvSpPr txBox="1"/>
      </xdr:nvSpPr>
      <xdr:spPr>
        <a:xfrm>
          <a:off x="21075727" y="100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147990</xdr:rowOff>
    </xdr:from>
    <xdr:ext cx="469744" cy="259045"/>
    <xdr:sp macro="" textlink="">
      <xdr:nvSpPr>
        <xdr:cNvPr id="726" name="n_2mainValue【学校施設】&#10;一人当たり面積">
          <a:extLst>
            <a:ext uri="{FF2B5EF4-FFF2-40B4-BE49-F238E27FC236}">
              <a16:creationId xmlns:a16="http://schemas.microsoft.com/office/drawing/2014/main" id="{CFAC3641-CD50-4F83-9378-3287E5C008D1}"/>
            </a:ext>
          </a:extLst>
        </xdr:cNvPr>
        <xdr:cNvSpPr txBox="1"/>
      </xdr:nvSpPr>
      <xdr:spPr>
        <a:xfrm>
          <a:off x="20199427" y="100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13769</xdr:rowOff>
    </xdr:from>
    <xdr:ext cx="469744" cy="259045"/>
    <xdr:sp macro="" textlink="">
      <xdr:nvSpPr>
        <xdr:cNvPr id="727" name="n_3mainValue【学校施設】&#10;一人当たり面積">
          <a:extLst>
            <a:ext uri="{FF2B5EF4-FFF2-40B4-BE49-F238E27FC236}">
              <a16:creationId xmlns:a16="http://schemas.microsoft.com/office/drawing/2014/main" id="{7FB003B5-2A23-4BD0-BE0C-CAF1396A59EE}"/>
            </a:ext>
          </a:extLst>
        </xdr:cNvPr>
        <xdr:cNvSpPr txBox="1"/>
      </xdr:nvSpPr>
      <xdr:spPr>
        <a:xfrm>
          <a:off x="19310427" y="99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39242</xdr:rowOff>
    </xdr:from>
    <xdr:ext cx="469744" cy="259045"/>
    <xdr:sp macro="" textlink="">
      <xdr:nvSpPr>
        <xdr:cNvPr id="728" name="n_4mainValue【学校施設】&#10;一人当たり面積">
          <a:extLst>
            <a:ext uri="{FF2B5EF4-FFF2-40B4-BE49-F238E27FC236}">
              <a16:creationId xmlns:a16="http://schemas.microsoft.com/office/drawing/2014/main" id="{471E5B47-2F86-4B6C-8B3F-3608CB0CB824}"/>
            </a:ext>
          </a:extLst>
        </xdr:cNvPr>
        <xdr:cNvSpPr txBox="1"/>
      </xdr:nvSpPr>
      <xdr:spPr>
        <a:xfrm>
          <a:off x="18421427" y="99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482CF5F-AB13-4E72-B994-E59BCF39BD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7C452662-E4E4-4F0C-A817-F9071C3883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AED428B6-B03C-46E0-9DF4-91AC202EA6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50C956B6-850C-4828-90C4-F2D3ACA6E2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B09F95F1-D600-4ED7-99F8-5991A63C33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E04F87FF-CEEA-477C-8387-9B9D1EC201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6556D077-A15C-4660-B5BD-654A8414E4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8A7B9807-03AD-43ED-9A33-C6318D7676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4F2DB5D6-C157-4A05-A7B4-A461DA7137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211E21ED-3F49-4370-9EEC-DFDAB1FE85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3FA23843-0890-4F09-9331-B90592053E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B064418-3BF2-4C92-A411-A7F08469B20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702E6D8D-377E-489E-8C62-DBB7238FC59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112E3ACA-745F-46C1-A4DF-4E32F15BC6B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C52C071D-D4A8-4EC4-90A9-8C4430F40DD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95B4312E-C7CD-4EEE-90CA-BB129BF5F6D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1FD07AC3-D604-43A4-9897-6CA1A04D434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8932D8E6-1699-45D2-8CC2-132A67A7240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85253102-7D01-4417-BFB2-04D5403E8A1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18DF1596-B315-47FB-AE08-5199CEB0E8E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9" name="テキスト ボックス 748">
          <a:extLst>
            <a:ext uri="{FF2B5EF4-FFF2-40B4-BE49-F238E27FC236}">
              <a16:creationId xmlns:a16="http://schemas.microsoft.com/office/drawing/2014/main" id="{EC16C56C-8ED4-4970-BA17-27414617224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4BFFA591-8EC5-4641-B952-8958545A5D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215CCD08-6289-4D3B-A3C5-DB8F303818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52" name="直線コネクタ 751">
          <a:extLst>
            <a:ext uri="{FF2B5EF4-FFF2-40B4-BE49-F238E27FC236}">
              <a16:creationId xmlns:a16="http://schemas.microsoft.com/office/drawing/2014/main" id="{2F3C79CC-880E-41E7-BD74-5B0585FD7D3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3" name="【児童館】&#10;有形固定資産減価償却率最小値テキスト">
          <a:extLst>
            <a:ext uri="{FF2B5EF4-FFF2-40B4-BE49-F238E27FC236}">
              <a16:creationId xmlns:a16="http://schemas.microsoft.com/office/drawing/2014/main" id="{FF49397B-83F5-41F5-89F2-AEC72537163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4" name="直線コネクタ 753">
          <a:extLst>
            <a:ext uri="{FF2B5EF4-FFF2-40B4-BE49-F238E27FC236}">
              <a16:creationId xmlns:a16="http://schemas.microsoft.com/office/drawing/2014/main" id="{10EDBB3D-583C-4A98-BC1F-3D729A2C847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5" name="【児童館】&#10;有形固定資産減価償却率最大値テキスト">
          <a:extLst>
            <a:ext uri="{FF2B5EF4-FFF2-40B4-BE49-F238E27FC236}">
              <a16:creationId xmlns:a16="http://schemas.microsoft.com/office/drawing/2014/main" id="{64E0E8D7-178A-4A2B-86DE-0A197F46C98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2D6DC97D-6439-4E1C-ADFC-ECB8EED57FC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757" name="【児童館】&#10;有形固定資産減価償却率平均値テキスト">
          <a:extLst>
            <a:ext uri="{FF2B5EF4-FFF2-40B4-BE49-F238E27FC236}">
              <a16:creationId xmlns:a16="http://schemas.microsoft.com/office/drawing/2014/main" id="{D112BA91-A85A-44C9-8E5A-37CE4E2F3E0F}"/>
            </a:ext>
          </a:extLst>
        </xdr:cNvPr>
        <xdr:cNvSpPr txBox="1"/>
      </xdr:nvSpPr>
      <xdr:spPr>
        <a:xfrm>
          <a:off x="16357600" y="1402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758" name="フローチャート: 判断 757">
          <a:extLst>
            <a:ext uri="{FF2B5EF4-FFF2-40B4-BE49-F238E27FC236}">
              <a16:creationId xmlns:a16="http://schemas.microsoft.com/office/drawing/2014/main" id="{34A55B8A-52DC-4E32-A8DF-E0867ED2FD26}"/>
            </a:ext>
          </a:extLst>
        </xdr:cNvPr>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759" name="フローチャート: 判断 758">
          <a:extLst>
            <a:ext uri="{FF2B5EF4-FFF2-40B4-BE49-F238E27FC236}">
              <a16:creationId xmlns:a16="http://schemas.microsoft.com/office/drawing/2014/main" id="{10879D54-7824-477D-8899-C9CD96C9AF7B}"/>
            </a:ext>
          </a:extLst>
        </xdr:cNvPr>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760" name="フローチャート: 判断 759">
          <a:extLst>
            <a:ext uri="{FF2B5EF4-FFF2-40B4-BE49-F238E27FC236}">
              <a16:creationId xmlns:a16="http://schemas.microsoft.com/office/drawing/2014/main" id="{CA228F40-0E0D-4134-A24F-A6C9F23C0A46}"/>
            </a:ext>
          </a:extLst>
        </xdr:cNvPr>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61" name="フローチャート: 判断 760">
          <a:extLst>
            <a:ext uri="{FF2B5EF4-FFF2-40B4-BE49-F238E27FC236}">
              <a16:creationId xmlns:a16="http://schemas.microsoft.com/office/drawing/2014/main" id="{D43987B3-E52F-4B67-9797-0F44101D5416}"/>
            </a:ext>
          </a:extLst>
        </xdr:cNvPr>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762" name="フローチャート: 判断 761">
          <a:extLst>
            <a:ext uri="{FF2B5EF4-FFF2-40B4-BE49-F238E27FC236}">
              <a16:creationId xmlns:a16="http://schemas.microsoft.com/office/drawing/2014/main" id="{5708D676-1426-4FA4-8122-394CCCFFF222}"/>
            </a:ext>
          </a:extLst>
        </xdr:cNvPr>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ABF8E52-5B8B-4A39-B639-3B9F91BC54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78C800C-487F-47EB-AEA0-77C1263202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5CFF7BD-7232-4992-ACEE-A4FC83D817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DD041FE-32BE-45C7-84ED-B32E66150D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2EC2EFC-B382-46D5-9E09-D58EC18B3A6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96520</xdr:rowOff>
    </xdr:from>
    <xdr:to>
      <xdr:col>85</xdr:col>
      <xdr:colOff>177800</xdr:colOff>
      <xdr:row>84</xdr:row>
      <xdr:rowOff>26670</xdr:rowOff>
    </xdr:to>
    <xdr:sp macro="" textlink="">
      <xdr:nvSpPr>
        <xdr:cNvPr id="768" name="楕円 767">
          <a:extLst>
            <a:ext uri="{FF2B5EF4-FFF2-40B4-BE49-F238E27FC236}">
              <a16:creationId xmlns:a16="http://schemas.microsoft.com/office/drawing/2014/main" id="{FC68132D-F305-4511-9A18-0A81BE95EF68}"/>
            </a:ext>
          </a:extLst>
        </xdr:cNvPr>
        <xdr:cNvSpPr/>
      </xdr:nvSpPr>
      <xdr:spPr>
        <a:xfrm>
          <a:off x="16268700" y="143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74947</xdr:rowOff>
    </xdr:from>
    <xdr:ext cx="405111" cy="259045"/>
    <xdr:sp macro="" textlink="">
      <xdr:nvSpPr>
        <xdr:cNvPr id="769" name="【児童館】&#10;有形固定資産減価償却率該当値テキスト">
          <a:extLst>
            <a:ext uri="{FF2B5EF4-FFF2-40B4-BE49-F238E27FC236}">
              <a16:creationId xmlns:a16="http://schemas.microsoft.com/office/drawing/2014/main" id="{1BC0D6C1-0836-4F6B-A212-8C7AF4668AFB}"/>
            </a:ext>
          </a:extLst>
        </xdr:cNvPr>
        <xdr:cNvSpPr txBox="1"/>
      </xdr:nvSpPr>
      <xdr:spPr>
        <a:xfrm>
          <a:off x="16357600" y="1430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57150</xdr:rowOff>
    </xdr:from>
    <xdr:to>
      <xdr:col>81</xdr:col>
      <xdr:colOff>101600</xdr:colOff>
      <xdr:row>83</xdr:row>
      <xdr:rowOff>158750</xdr:rowOff>
    </xdr:to>
    <xdr:sp macro="" textlink="">
      <xdr:nvSpPr>
        <xdr:cNvPr id="770" name="楕円 769">
          <a:extLst>
            <a:ext uri="{FF2B5EF4-FFF2-40B4-BE49-F238E27FC236}">
              <a16:creationId xmlns:a16="http://schemas.microsoft.com/office/drawing/2014/main" id="{BB2975CD-295F-400A-9CDC-137FED8B62CD}"/>
            </a:ext>
          </a:extLst>
        </xdr:cNvPr>
        <xdr:cNvSpPr/>
      </xdr:nvSpPr>
      <xdr:spPr>
        <a:xfrm>
          <a:off x="15430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107950</xdr:rowOff>
    </xdr:from>
    <xdr:to>
      <xdr:col>85</xdr:col>
      <xdr:colOff>127000</xdr:colOff>
      <xdr:row>83</xdr:row>
      <xdr:rowOff>147320</xdr:rowOff>
    </xdr:to>
    <xdr:cxnSp macro="">
      <xdr:nvCxnSpPr>
        <xdr:cNvPr id="771" name="直線コネクタ 770">
          <a:extLst>
            <a:ext uri="{FF2B5EF4-FFF2-40B4-BE49-F238E27FC236}">
              <a16:creationId xmlns:a16="http://schemas.microsoft.com/office/drawing/2014/main" id="{9C9B7D54-DA0F-4EA9-8372-8987E52EE59A}"/>
            </a:ext>
          </a:extLst>
        </xdr:cNvPr>
        <xdr:cNvCxnSpPr/>
      </xdr:nvCxnSpPr>
      <xdr:spPr>
        <a:xfrm>
          <a:off x="15481300" y="1433830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16511</xdr:rowOff>
    </xdr:from>
    <xdr:to>
      <xdr:col>76</xdr:col>
      <xdr:colOff>165100</xdr:colOff>
      <xdr:row>83</xdr:row>
      <xdr:rowOff>118111</xdr:rowOff>
    </xdr:to>
    <xdr:sp macro="" textlink="">
      <xdr:nvSpPr>
        <xdr:cNvPr id="772" name="楕円 771">
          <a:extLst>
            <a:ext uri="{FF2B5EF4-FFF2-40B4-BE49-F238E27FC236}">
              <a16:creationId xmlns:a16="http://schemas.microsoft.com/office/drawing/2014/main" id="{3E9DC0C5-0828-4EFA-8671-A60D43D9BD79}"/>
            </a:ext>
          </a:extLst>
        </xdr:cNvPr>
        <xdr:cNvSpPr/>
      </xdr:nvSpPr>
      <xdr:spPr>
        <a:xfrm>
          <a:off x="14541500" y="14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67311</xdr:rowOff>
    </xdr:from>
    <xdr:to>
      <xdr:col>81</xdr:col>
      <xdr:colOff>50800</xdr:colOff>
      <xdr:row>83</xdr:row>
      <xdr:rowOff>107950</xdr:rowOff>
    </xdr:to>
    <xdr:cxnSp macro="">
      <xdr:nvCxnSpPr>
        <xdr:cNvPr id="773" name="直線コネクタ 772">
          <a:extLst>
            <a:ext uri="{FF2B5EF4-FFF2-40B4-BE49-F238E27FC236}">
              <a16:creationId xmlns:a16="http://schemas.microsoft.com/office/drawing/2014/main" id="{3B6F0792-0824-4417-A9FD-DB3D4E300A21}"/>
            </a:ext>
          </a:extLst>
        </xdr:cNvPr>
        <xdr:cNvCxnSpPr/>
      </xdr:nvCxnSpPr>
      <xdr:spPr>
        <a:xfrm>
          <a:off x="14592300" y="14297661"/>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774" name="楕円 773">
          <a:extLst>
            <a:ext uri="{FF2B5EF4-FFF2-40B4-BE49-F238E27FC236}">
              <a16:creationId xmlns:a16="http://schemas.microsoft.com/office/drawing/2014/main" id="{C0D91A3A-5D87-4EAF-A9FF-FE657E139025}"/>
            </a:ext>
          </a:extLst>
        </xdr:cNvPr>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67311</xdr:rowOff>
    </xdr:to>
    <xdr:cxnSp macro="">
      <xdr:nvCxnSpPr>
        <xdr:cNvPr id="775" name="直線コネクタ 774">
          <a:extLst>
            <a:ext uri="{FF2B5EF4-FFF2-40B4-BE49-F238E27FC236}">
              <a16:creationId xmlns:a16="http://schemas.microsoft.com/office/drawing/2014/main" id="{405E03EB-6F8B-4163-8AC5-4E645C62E52B}"/>
            </a:ext>
          </a:extLst>
        </xdr:cNvPr>
        <xdr:cNvCxnSpPr/>
      </xdr:nvCxnSpPr>
      <xdr:spPr>
        <a:xfrm>
          <a:off x="13703300" y="1426463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776" name="楕円 775">
          <a:extLst>
            <a:ext uri="{FF2B5EF4-FFF2-40B4-BE49-F238E27FC236}">
              <a16:creationId xmlns:a16="http://schemas.microsoft.com/office/drawing/2014/main" id="{658547CA-AD3F-4097-8F1D-64F8154D3359}"/>
            </a:ext>
          </a:extLst>
        </xdr:cNvPr>
        <xdr:cNvSpPr/>
      </xdr:nvSpPr>
      <xdr:spPr>
        <a:xfrm>
          <a:off x="1276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34289</xdr:rowOff>
    </xdr:to>
    <xdr:cxnSp macro="">
      <xdr:nvCxnSpPr>
        <xdr:cNvPr id="777" name="直線コネクタ 776">
          <a:extLst>
            <a:ext uri="{FF2B5EF4-FFF2-40B4-BE49-F238E27FC236}">
              <a16:creationId xmlns:a16="http://schemas.microsoft.com/office/drawing/2014/main" id="{4C4E7A55-D450-49BC-815E-3792BBC38269}"/>
            </a:ext>
          </a:extLst>
        </xdr:cNvPr>
        <xdr:cNvCxnSpPr/>
      </xdr:nvCxnSpPr>
      <xdr:spPr>
        <a:xfrm>
          <a:off x="12814300" y="14249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778" name="n_1aveValue【児童館】&#10;有形固定資産減価償却率">
          <a:extLst>
            <a:ext uri="{FF2B5EF4-FFF2-40B4-BE49-F238E27FC236}">
              <a16:creationId xmlns:a16="http://schemas.microsoft.com/office/drawing/2014/main" id="{F31D063B-37F8-429A-B87B-28DF32667C11}"/>
            </a:ext>
          </a:extLst>
        </xdr:cNvPr>
        <xdr:cNvSpPr txBox="1"/>
      </xdr:nvSpPr>
      <xdr:spPr>
        <a:xfrm>
          <a:off x="15266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779" name="n_2aveValue【児童館】&#10;有形固定資産減価償却率">
          <a:extLst>
            <a:ext uri="{FF2B5EF4-FFF2-40B4-BE49-F238E27FC236}">
              <a16:creationId xmlns:a16="http://schemas.microsoft.com/office/drawing/2014/main" id="{12A1EEFE-89E2-4EE3-8B39-89955D787227}"/>
            </a:ext>
          </a:extLst>
        </xdr:cNvPr>
        <xdr:cNvSpPr txBox="1"/>
      </xdr:nvSpPr>
      <xdr:spPr>
        <a:xfrm>
          <a:off x="14389744"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780" name="n_3aveValue【児童館】&#10;有形固定資産減価償却率">
          <a:extLst>
            <a:ext uri="{FF2B5EF4-FFF2-40B4-BE49-F238E27FC236}">
              <a16:creationId xmlns:a16="http://schemas.microsoft.com/office/drawing/2014/main" id="{960A943E-7A7F-4E0A-AAA9-30DF006D5535}"/>
            </a:ext>
          </a:extLst>
        </xdr:cNvPr>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781" name="n_4aveValue【児童館】&#10;有形固定資産減価償却率">
          <a:extLst>
            <a:ext uri="{FF2B5EF4-FFF2-40B4-BE49-F238E27FC236}">
              <a16:creationId xmlns:a16="http://schemas.microsoft.com/office/drawing/2014/main" id="{B6C797CC-8A4F-4D54-8D04-E0F71383DD57}"/>
            </a:ext>
          </a:extLst>
        </xdr:cNvPr>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149877</xdr:rowOff>
    </xdr:from>
    <xdr:ext cx="405111" cy="259045"/>
    <xdr:sp macro="" textlink="">
      <xdr:nvSpPr>
        <xdr:cNvPr id="782" name="n_1mainValue【児童館】&#10;有形固定資産減価償却率">
          <a:extLst>
            <a:ext uri="{FF2B5EF4-FFF2-40B4-BE49-F238E27FC236}">
              <a16:creationId xmlns:a16="http://schemas.microsoft.com/office/drawing/2014/main" id="{36A60D66-CDF9-4B50-8223-B07D433D268D}"/>
            </a:ext>
          </a:extLst>
        </xdr:cNvPr>
        <xdr:cNvSpPr txBox="1"/>
      </xdr:nvSpPr>
      <xdr:spPr>
        <a:xfrm>
          <a:off x="15266044"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109238</xdr:rowOff>
    </xdr:from>
    <xdr:ext cx="405111" cy="259045"/>
    <xdr:sp macro="" textlink="">
      <xdr:nvSpPr>
        <xdr:cNvPr id="783" name="n_2mainValue【児童館】&#10;有形固定資産減価償却率">
          <a:extLst>
            <a:ext uri="{FF2B5EF4-FFF2-40B4-BE49-F238E27FC236}">
              <a16:creationId xmlns:a16="http://schemas.microsoft.com/office/drawing/2014/main" id="{FFDF21BB-962A-468B-B149-DB7A241EF70C}"/>
            </a:ext>
          </a:extLst>
        </xdr:cNvPr>
        <xdr:cNvSpPr txBox="1"/>
      </xdr:nvSpPr>
      <xdr:spPr>
        <a:xfrm>
          <a:off x="14389744" y="1433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784" name="n_3mainValue【児童館】&#10;有形固定資産減価償却率">
          <a:extLst>
            <a:ext uri="{FF2B5EF4-FFF2-40B4-BE49-F238E27FC236}">
              <a16:creationId xmlns:a16="http://schemas.microsoft.com/office/drawing/2014/main" id="{17520FB3-93E5-4056-88D1-364E7B46C69F}"/>
            </a:ext>
          </a:extLst>
        </xdr:cNvPr>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785" name="n_4mainValue【児童館】&#10;有形固定資産減価償却率">
          <a:extLst>
            <a:ext uri="{FF2B5EF4-FFF2-40B4-BE49-F238E27FC236}">
              <a16:creationId xmlns:a16="http://schemas.microsoft.com/office/drawing/2014/main" id="{10714605-696F-4063-BEB0-45631C7E1357}"/>
            </a:ext>
          </a:extLst>
        </xdr:cNvPr>
        <xdr:cNvSpPr txBox="1"/>
      </xdr:nvSpPr>
      <xdr:spPr>
        <a:xfrm>
          <a:off x="12611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7F2CFB10-7F13-4018-8896-6C68569072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968C1663-60A9-4608-B746-6CF6AB2C21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F78F83D2-B574-4195-B271-BDE5C3349E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E9BE2552-A9B9-48E8-A3AB-E29D9BA6B5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C0B7CFE0-6A69-4870-A683-5C64550FB4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BFC9BB28-DE02-4242-AAB3-76F3ED8BEB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6D231A38-04F3-4F5E-9708-886434765C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DAA45A28-C985-47F6-93D7-6D25CFD8F5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A5B2CEAD-D5BE-41E8-9F0E-1819F5A4B82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BD9292D0-E837-4D61-A6A5-950DC3C435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1CB7D504-2EFE-4A58-84AE-270B57A55F1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FE1786E6-ECEA-4359-95BE-7086FB084C6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02E1EDF8-1CA5-43B0-84B9-AC6A894E906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580A9A41-5D3F-444F-9C86-3DD18D7287F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98CA3903-5006-4B55-994D-5813A94CAB7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6CB296DF-1F75-4986-B77C-BF8EF3E93A5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1AF8E1C3-63F8-413E-AB97-346965E32E2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63053AB2-2135-4E71-BCA4-632E2ADD830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5C21F277-B81B-4A79-9FB2-8CEF721671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8FC401F4-72F1-4804-8BE3-238373532A8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4B840EAB-387B-42FE-9BB4-685AC231FD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807" name="直線コネクタ 806">
          <a:extLst>
            <a:ext uri="{FF2B5EF4-FFF2-40B4-BE49-F238E27FC236}">
              <a16:creationId xmlns:a16="http://schemas.microsoft.com/office/drawing/2014/main" id="{73F9588F-6885-490D-9DA8-5746EFD1ECCB}"/>
            </a:ext>
          </a:extLst>
        </xdr:cNvPr>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808" name="【児童館】&#10;一人当たり面積最小値テキスト">
          <a:extLst>
            <a:ext uri="{FF2B5EF4-FFF2-40B4-BE49-F238E27FC236}">
              <a16:creationId xmlns:a16="http://schemas.microsoft.com/office/drawing/2014/main" id="{58C16268-F1FC-457A-9EE2-4FFFA0FA81C8}"/>
            </a:ext>
          </a:extLst>
        </xdr:cNvPr>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809" name="直線コネクタ 808">
          <a:extLst>
            <a:ext uri="{FF2B5EF4-FFF2-40B4-BE49-F238E27FC236}">
              <a16:creationId xmlns:a16="http://schemas.microsoft.com/office/drawing/2014/main" id="{85120B26-744D-441D-B1DC-C217D50F5A50}"/>
            </a:ext>
          </a:extLst>
        </xdr:cNvPr>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810" name="【児童館】&#10;一人当たり面積最大値テキスト">
          <a:extLst>
            <a:ext uri="{FF2B5EF4-FFF2-40B4-BE49-F238E27FC236}">
              <a16:creationId xmlns:a16="http://schemas.microsoft.com/office/drawing/2014/main" id="{0D4E5D42-841C-471A-AD7B-4247C6D0F6CD}"/>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811" name="直線コネクタ 810">
          <a:extLst>
            <a:ext uri="{FF2B5EF4-FFF2-40B4-BE49-F238E27FC236}">
              <a16:creationId xmlns:a16="http://schemas.microsoft.com/office/drawing/2014/main" id="{02A713D2-0FB2-4E8C-B52D-E52ADC7DD3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12" name="【児童館】&#10;一人当たり面積平均値テキスト">
          <a:extLst>
            <a:ext uri="{FF2B5EF4-FFF2-40B4-BE49-F238E27FC236}">
              <a16:creationId xmlns:a16="http://schemas.microsoft.com/office/drawing/2014/main" id="{9D68458B-854B-49B4-B3E5-4578A189F1DE}"/>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3" name="フローチャート: 判断 812">
          <a:extLst>
            <a:ext uri="{FF2B5EF4-FFF2-40B4-BE49-F238E27FC236}">
              <a16:creationId xmlns:a16="http://schemas.microsoft.com/office/drawing/2014/main" id="{F20D86A7-67A6-4BEF-A737-B2FC527A082C}"/>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814" name="フローチャート: 判断 813">
          <a:extLst>
            <a:ext uri="{FF2B5EF4-FFF2-40B4-BE49-F238E27FC236}">
              <a16:creationId xmlns:a16="http://schemas.microsoft.com/office/drawing/2014/main" id="{F0FDBC37-C319-4032-9952-8CC14EF41FD3}"/>
            </a:ext>
          </a:extLst>
        </xdr:cNvPr>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815" name="フローチャート: 判断 814">
          <a:extLst>
            <a:ext uri="{FF2B5EF4-FFF2-40B4-BE49-F238E27FC236}">
              <a16:creationId xmlns:a16="http://schemas.microsoft.com/office/drawing/2014/main" id="{D0351698-87ED-4DCF-86D9-E453B4DC1134}"/>
            </a:ext>
          </a:extLst>
        </xdr:cNvPr>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6" name="フローチャート: 判断 815">
          <a:extLst>
            <a:ext uri="{FF2B5EF4-FFF2-40B4-BE49-F238E27FC236}">
              <a16:creationId xmlns:a16="http://schemas.microsoft.com/office/drawing/2014/main" id="{7D76C841-5A5D-46F2-A130-C4C382B299C2}"/>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7" name="フローチャート: 判断 816">
          <a:extLst>
            <a:ext uri="{FF2B5EF4-FFF2-40B4-BE49-F238E27FC236}">
              <a16:creationId xmlns:a16="http://schemas.microsoft.com/office/drawing/2014/main" id="{24E658E8-6A57-4702-9D9B-C48AA80103E9}"/>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4220DD5-BCCD-447F-8DCA-2FCC4D2D66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3F4F4B7-FF69-4DA6-B72D-2F7B18BAD9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0E88FB7-D303-49D9-83ED-07B3949F8C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2B410CE-A5C6-4E60-BAC4-6B541E346CB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37E691BF-F540-44B9-81EB-6EF20C4B842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23" name="楕円 822">
          <a:extLst>
            <a:ext uri="{FF2B5EF4-FFF2-40B4-BE49-F238E27FC236}">
              <a16:creationId xmlns:a16="http://schemas.microsoft.com/office/drawing/2014/main" id="{6DDB62B9-E006-4A11-9CDB-C5029039FDF4}"/>
            </a:ext>
          </a:extLst>
        </xdr:cNvPr>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824" name="【児童館】&#10;一人当たり面積該当値テキスト">
          <a:extLst>
            <a:ext uri="{FF2B5EF4-FFF2-40B4-BE49-F238E27FC236}">
              <a16:creationId xmlns:a16="http://schemas.microsoft.com/office/drawing/2014/main" id="{6D4F8762-3F57-4B8A-AF82-9BD30A95E26D}"/>
            </a:ext>
          </a:extLst>
        </xdr:cNvPr>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825" name="楕円 824">
          <a:extLst>
            <a:ext uri="{FF2B5EF4-FFF2-40B4-BE49-F238E27FC236}">
              <a16:creationId xmlns:a16="http://schemas.microsoft.com/office/drawing/2014/main" id="{6C9F4987-FAC4-42C8-8C28-DEB3962C2958}"/>
            </a:ext>
          </a:extLst>
        </xdr:cNvPr>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79248</xdr:rowOff>
    </xdr:to>
    <xdr:cxnSp macro="">
      <xdr:nvCxnSpPr>
        <xdr:cNvPr id="826" name="直線コネクタ 825">
          <a:extLst>
            <a:ext uri="{FF2B5EF4-FFF2-40B4-BE49-F238E27FC236}">
              <a16:creationId xmlns:a16="http://schemas.microsoft.com/office/drawing/2014/main" id="{D73D4181-9D3C-44DE-8127-FBF1DE844A39}"/>
            </a:ext>
          </a:extLst>
        </xdr:cNvPr>
        <xdr:cNvCxnSpPr/>
      </xdr:nvCxnSpPr>
      <xdr:spPr>
        <a:xfrm flipV="1">
          <a:off x="21323300" y="14471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827" name="楕円 826">
          <a:extLst>
            <a:ext uri="{FF2B5EF4-FFF2-40B4-BE49-F238E27FC236}">
              <a16:creationId xmlns:a16="http://schemas.microsoft.com/office/drawing/2014/main" id="{E7289E6E-4A36-4F47-8FED-83A60911BC4E}"/>
            </a:ext>
          </a:extLst>
        </xdr:cNvPr>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88392</xdr:rowOff>
    </xdr:to>
    <xdr:cxnSp macro="">
      <xdr:nvCxnSpPr>
        <xdr:cNvPr id="828" name="直線コネクタ 827">
          <a:extLst>
            <a:ext uri="{FF2B5EF4-FFF2-40B4-BE49-F238E27FC236}">
              <a16:creationId xmlns:a16="http://schemas.microsoft.com/office/drawing/2014/main" id="{37B3592C-E996-4F17-AEA3-F2C7EDD829B5}"/>
            </a:ext>
          </a:extLst>
        </xdr:cNvPr>
        <xdr:cNvCxnSpPr/>
      </xdr:nvCxnSpPr>
      <xdr:spPr>
        <a:xfrm flipV="1">
          <a:off x="20434300" y="14481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29" name="楕円 828">
          <a:extLst>
            <a:ext uri="{FF2B5EF4-FFF2-40B4-BE49-F238E27FC236}">
              <a16:creationId xmlns:a16="http://schemas.microsoft.com/office/drawing/2014/main" id="{DCD55435-A52F-4C30-A1A8-E657358EADF2}"/>
            </a:ext>
          </a:extLst>
        </xdr:cNvPr>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97537</xdr:rowOff>
    </xdr:to>
    <xdr:cxnSp macro="">
      <xdr:nvCxnSpPr>
        <xdr:cNvPr id="830" name="直線コネクタ 829">
          <a:extLst>
            <a:ext uri="{FF2B5EF4-FFF2-40B4-BE49-F238E27FC236}">
              <a16:creationId xmlns:a16="http://schemas.microsoft.com/office/drawing/2014/main" id="{C22CB145-08A4-4FB3-8827-1EB4E65175B6}"/>
            </a:ext>
          </a:extLst>
        </xdr:cNvPr>
        <xdr:cNvCxnSpPr/>
      </xdr:nvCxnSpPr>
      <xdr:spPr>
        <a:xfrm flipV="1">
          <a:off x="19545300" y="14490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31" name="楕円 830">
          <a:extLst>
            <a:ext uri="{FF2B5EF4-FFF2-40B4-BE49-F238E27FC236}">
              <a16:creationId xmlns:a16="http://schemas.microsoft.com/office/drawing/2014/main" id="{05A17FD1-C30C-457E-8418-70DE3713E463}"/>
            </a:ext>
          </a:extLst>
        </xdr:cNvPr>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102108</xdr:rowOff>
    </xdr:to>
    <xdr:cxnSp macro="">
      <xdr:nvCxnSpPr>
        <xdr:cNvPr id="832" name="直線コネクタ 831">
          <a:extLst>
            <a:ext uri="{FF2B5EF4-FFF2-40B4-BE49-F238E27FC236}">
              <a16:creationId xmlns:a16="http://schemas.microsoft.com/office/drawing/2014/main" id="{00C56A2B-8563-467C-A2D2-6F25B7FF738D}"/>
            </a:ext>
          </a:extLst>
        </xdr:cNvPr>
        <xdr:cNvCxnSpPr/>
      </xdr:nvCxnSpPr>
      <xdr:spPr>
        <a:xfrm flipV="1">
          <a:off x="18656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833" name="n_1aveValue【児童館】&#10;一人当たり面積">
          <a:extLst>
            <a:ext uri="{FF2B5EF4-FFF2-40B4-BE49-F238E27FC236}">
              <a16:creationId xmlns:a16="http://schemas.microsoft.com/office/drawing/2014/main" id="{147DD9F7-D3B8-48B0-9790-119C9C16DF45}"/>
            </a:ext>
          </a:extLst>
        </xdr:cNvPr>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834" name="n_2aveValue【児童館】&#10;一人当たり面積">
          <a:extLst>
            <a:ext uri="{FF2B5EF4-FFF2-40B4-BE49-F238E27FC236}">
              <a16:creationId xmlns:a16="http://schemas.microsoft.com/office/drawing/2014/main" id="{4B872F96-6566-41BC-99AE-70F6827251CF}"/>
            </a:ext>
          </a:extLst>
        </xdr:cNvPr>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5" name="n_3aveValue【児童館】&#10;一人当たり面積">
          <a:extLst>
            <a:ext uri="{FF2B5EF4-FFF2-40B4-BE49-F238E27FC236}">
              <a16:creationId xmlns:a16="http://schemas.microsoft.com/office/drawing/2014/main" id="{8AFF27ED-BB67-49F0-8412-63E238E4638A}"/>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6" name="n_4aveValue【児童館】&#10;一人当たり面積">
          <a:extLst>
            <a:ext uri="{FF2B5EF4-FFF2-40B4-BE49-F238E27FC236}">
              <a16:creationId xmlns:a16="http://schemas.microsoft.com/office/drawing/2014/main" id="{27C1BBBA-A5CE-49C8-BE21-C2D93EB810ED}"/>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121175</xdr:rowOff>
    </xdr:from>
    <xdr:ext cx="469744" cy="259045"/>
    <xdr:sp macro="" textlink="">
      <xdr:nvSpPr>
        <xdr:cNvPr id="837" name="n_1mainValue【児童館】&#10;一人当たり面積">
          <a:extLst>
            <a:ext uri="{FF2B5EF4-FFF2-40B4-BE49-F238E27FC236}">
              <a16:creationId xmlns:a16="http://schemas.microsoft.com/office/drawing/2014/main" id="{5E645D2D-81D2-4B8B-8CCE-16955D9F584D}"/>
            </a:ext>
          </a:extLst>
        </xdr:cNvPr>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838" name="n_2mainValue【児童館】&#10;一人当たり面積">
          <a:extLst>
            <a:ext uri="{FF2B5EF4-FFF2-40B4-BE49-F238E27FC236}">
              <a16:creationId xmlns:a16="http://schemas.microsoft.com/office/drawing/2014/main" id="{F2AE0F24-D877-408E-B438-A72960AC075D}"/>
            </a:ext>
          </a:extLst>
        </xdr:cNvPr>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39" name="n_3mainValue【児童館】&#10;一人当たり面積">
          <a:extLst>
            <a:ext uri="{FF2B5EF4-FFF2-40B4-BE49-F238E27FC236}">
              <a16:creationId xmlns:a16="http://schemas.microsoft.com/office/drawing/2014/main" id="{3668F358-175C-4534-9B10-D1E8CD767F21}"/>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840" name="n_4mainValue【児童館】&#10;一人当たり面積">
          <a:extLst>
            <a:ext uri="{FF2B5EF4-FFF2-40B4-BE49-F238E27FC236}">
              <a16:creationId xmlns:a16="http://schemas.microsoft.com/office/drawing/2014/main" id="{6AA81F75-C745-4278-8D60-27FD0784C16E}"/>
            </a:ext>
          </a:extLst>
        </xdr:cNvPr>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5145343D-11AD-4082-8506-0570489FA3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AAF5A7B3-B5C1-4046-8808-58781D9C6A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F36262B6-16C8-4E2A-97CB-75FE2B7ABD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51D42CFA-BDF0-4B58-BE76-B659BFAFB2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E781FD67-9CA6-4D3D-A0FD-0383FD1727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9AEC68B6-8A7D-4B36-A1D2-F5CFD343B6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3D3FE81E-CA37-494C-997F-0FC6971A00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6E519731-9200-48DF-8DAE-A8E6B7B3A2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7C604F90-D58D-4FE2-B2A2-61E0CE05E6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5AA0FCCD-8033-4D40-A844-E59163189A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29FE1941-A573-41DD-94BA-675EC407684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ECB3A406-DFBE-4266-9294-C44683F5A06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ECB14727-9E6D-4F1E-B7FB-E4F6E895C09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9268B682-C488-48D2-8ADA-E8B3507EAAF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D572AFF2-1F44-498C-B178-FA809C94CCA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21869156-A8FA-4304-8BFB-8BE5639905D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DD2EF78C-F8D0-44CC-B20E-ED30850D41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52442C5C-BAE8-4527-B27C-1143B1C0B3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4F9C8CE9-4C17-4104-BB44-2A61A3BBD0F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B04BD6D0-8CF6-46AE-B0A0-759603F9372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4ABDEE50-053C-47E3-BB27-4F04971BF70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D33FE276-6394-4A19-A7DF-3ED94D7F0D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FD351466-7A0F-4203-9852-99E18A2BE81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572834F-640E-4BAE-B904-242984F65D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B8D9D363-C057-4B44-8EFD-CF8A311AB1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06E431F9-71AF-469E-AD2E-CB97C4402786}"/>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公民館】&#10;有形固定資産減価償却率最小値テキスト">
          <a:extLst>
            <a:ext uri="{FF2B5EF4-FFF2-40B4-BE49-F238E27FC236}">
              <a16:creationId xmlns:a16="http://schemas.microsoft.com/office/drawing/2014/main" id="{60EC0674-FF99-46CC-AA59-882BFAB6074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B0DD4C8B-7437-4288-9ADC-CC7376D3C07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869" name="【公民館】&#10;有形固定資産減価償却率最大値テキスト">
          <a:extLst>
            <a:ext uri="{FF2B5EF4-FFF2-40B4-BE49-F238E27FC236}">
              <a16:creationId xmlns:a16="http://schemas.microsoft.com/office/drawing/2014/main" id="{64B232B0-D75A-421C-BD93-E2A4CA70C492}"/>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870" name="直線コネクタ 869">
          <a:extLst>
            <a:ext uri="{FF2B5EF4-FFF2-40B4-BE49-F238E27FC236}">
              <a16:creationId xmlns:a16="http://schemas.microsoft.com/office/drawing/2014/main" id="{2C3918FA-D501-4D67-A377-DD48F7EBFE42}"/>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871" name="【公民館】&#10;有形固定資産減価償却率平均値テキスト">
          <a:extLst>
            <a:ext uri="{FF2B5EF4-FFF2-40B4-BE49-F238E27FC236}">
              <a16:creationId xmlns:a16="http://schemas.microsoft.com/office/drawing/2014/main" id="{8A54089E-94DE-42A3-8896-F111C2140A3C}"/>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72" name="フローチャート: 判断 871">
          <a:extLst>
            <a:ext uri="{FF2B5EF4-FFF2-40B4-BE49-F238E27FC236}">
              <a16:creationId xmlns:a16="http://schemas.microsoft.com/office/drawing/2014/main" id="{938BDCC5-AD30-425F-934C-1B5B3EFD598A}"/>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873" name="フローチャート: 判断 872">
          <a:extLst>
            <a:ext uri="{FF2B5EF4-FFF2-40B4-BE49-F238E27FC236}">
              <a16:creationId xmlns:a16="http://schemas.microsoft.com/office/drawing/2014/main" id="{94B5C22C-D6D9-4570-B43F-6AA6E533B2A4}"/>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874" name="フローチャート: 判断 873">
          <a:extLst>
            <a:ext uri="{FF2B5EF4-FFF2-40B4-BE49-F238E27FC236}">
              <a16:creationId xmlns:a16="http://schemas.microsoft.com/office/drawing/2014/main" id="{F09ADB5D-42DE-4E5E-B80D-5225AFC35923}"/>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875" name="フローチャート: 判断 874">
          <a:extLst>
            <a:ext uri="{FF2B5EF4-FFF2-40B4-BE49-F238E27FC236}">
              <a16:creationId xmlns:a16="http://schemas.microsoft.com/office/drawing/2014/main" id="{269F79B2-FB0A-499B-8EEB-C458A2C8EE0E}"/>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876" name="フローチャート: 判断 875">
          <a:extLst>
            <a:ext uri="{FF2B5EF4-FFF2-40B4-BE49-F238E27FC236}">
              <a16:creationId xmlns:a16="http://schemas.microsoft.com/office/drawing/2014/main" id="{190DC06F-65DC-42B4-BF39-7FED40D30137}"/>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1512B47-1EE7-4126-8675-5A5000407E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8AC504F-08C5-4D38-BFDC-676560CAC0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C94BF7F-7334-4F1F-AD03-DCA3C985B17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706263D-6EE7-495F-A473-EAA3697F47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BF0EBE6-654F-4AA2-9974-68D192BA18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882" name="楕円 881">
          <a:extLst>
            <a:ext uri="{FF2B5EF4-FFF2-40B4-BE49-F238E27FC236}">
              <a16:creationId xmlns:a16="http://schemas.microsoft.com/office/drawing/2014/main" id="{6AFD52DA-AC99-47CA-8A00-9A6C7363FD9B}"/>
            </a:ext>
          </a:extLst>
        </xdr:cNvPr>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883" name="【公民館】&#10;有形固定資産減価償却率該当値テキスト">
          <a:extLst>
            <a:ext uri="{FF2B5EF4-FFF2-40B4-BE49-F238E27FC236}">
              <a16:creationId xmlns:a16="http://schemas.microsoft.com/office/drawing/2014/main" id="{FE03D045-8897-4956-8684-B76705059AFB}"/>
            </a:ext>
          </a:extLst>
        </xdr:cNvPr>
        <xdr:cNvSpPr txBox="1"/>
      </xdr:nvSpPr>
      <xdr:spPr>
        <a:xfrm>
          <a:off x="16357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72752</xdr:rowOff>
    </xdr:from>
    <xdr:to>
      <xdr:col>81</xdr:col>
      <xdr:colOff>101600</xdr:colOff>
      <xdr:row>108</xdr:row>
      <xdr:rowOff>2902</xdr:rowOff>
    </xdr:to>
    <xdr:sp macro="" textlink="">
      <xdr:nvSpPr>
        <xdr:cNvPr id="884" name="楕円 883">
          <a:extLst>
            <a:ext uri="{FF2B5EF4-FFF2-40B4-BE49-F238E27FC236}">
              <a16:creationId xmlns:a16="http://schemas.microsoft.com/office/drawing/2014/main" id="{93191CF0-9795-4F06-9817-EE06D6B08672}"/>
            </a:ext>
          </a:extLst>
        </xdr:cNvPr>
        <xdr:cNvSpPr/>
      </xdr:nvSpPr>
      <xdr:spPr>
        <a:xfrm>
          <a:off x="15430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123552</xdr:rowOff>
    </xdr:from>
    <xdr:to>
      <xdr:col>85</xdr:col>
      <xdr:colOff>127000</xdr:colOff>
      <xdr:row>107</xdr:row>
      <xdr:rowOff>148045</xdr:rowOff>
    </xdr:to>
    <xdr:cxnSp macro="">
      <xdr:nvCxnSpPr>
        <xdr:cNvPr id="885" name="直線コネクタ 884">
          <a:extLst>
            <a:ext uri="{FF2B5EF4-FFF2-40B4-BE49-F238E27FC236}">
              <a16:creationId xmlns:a16="http://schemas.microsoft.com/office/drawing/2014/main" id="{093E5024-0D7C-4AE1-849D-15FD876C8AAA}"/>
            </a:ext>
          </a:extLst>
        </xdr:cNvPr>
        <xdr:cNvCxnSpPr/>
      </xdr:nvCxnSpPr>
      <xdr:spPr>
        <a:xfrm>
          <a:off x="15481300" y="1846870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886" name="楕円 885">
          <a:extLst>
            <a:ext uri="{FF2B5EF4-FFF2-40B4-BE49-F238E27FC236}">
              <a16:creationId xmlns:a16="http://schemas.microsoft.com/office/drawing/2014/main" id="{3500655C-B822-43D0-BB50-194E2EC797EC}"/>
            </a:ext>
          </a:extLst>
        </xdr:cNvPr>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123552</xdr:rowOff>
    </xdr:to>
    <xdr:cxnSp macro="">
      <xdr:nvCxnSpPr>
        <xdr:cNvPr id="887" name="直線コネクタ 886">
          <a:extLst>
            <a:ext uri="{FF2B5EF4-FFF2-40B4-BE49-F238E27FC236}">
              <a16:creationId xmlns:a16="http://schemas.microsoft.com/office/drawing/2014/main" id="{A571F28D-9FDD-4EC1-8452-E520603012CC}"/>
            </a:ext>
          </a:extLst>
        </xdr:cNvPr>
        <xdr:cNvCxnSpPr/>
      </xdr:nvCxnSpPr>
      <xdr:spPr>
        <a:xfrm>
          <a:off x="14592300" y="184556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888" name="楕円 887">
          <a:extLst>
            <a:ext uri="{FF2B5EF4-FFF2-40B4-BE49-F238E27FC236}">
              <a16:creationId xmlns:a16="http://schemas.microsoft.com/office/drawing/2014/main" id="{1EC336B7-7E4E-4338-993B-D7EC1E702541}"/>
            </a:ext>
          </a:extLst>
        </xdr:cNvPr>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110489</xdr:rowOff>
    </xdr:to>
    <xdr:cxnSp macro="">
      <xdr:nvCxnSpPr>
        <xdr:cNvPr id="889" name="直線コネクタ 888">
          <a:extLst>
            <a:ext uri="{FF2B5EF4-FFF2-40B4-BE49-F238E27FC236}">
              <a16:creationId xmlns:a16="http://schemas.microsoft.com/office/drawing/2014/main" id="{49D4E785-214C-45DA-8355-FACDFCF85BFD}"/>
            </a:ext>
          </a:extLst>
        </xdr:cNvPr>
        <xdr:cNvCxnSpPr/>
      </xdr:nvCxnSpPr>
      <xdr:spPr>
        <a:xfrm>
          <a:off x="13703300" y="18432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890" name="楕円 889">
          <a:extLst>
            <a:ext uri="{FF2B5EF4-FFF2-40B4-BE49-F238E27FC236}">
              <a16:creationId xmlns:a16="http://schemas.microsoft.com/office/drawing/2014/main" id="{EADA01C2-82F3-4C0E-9A4D-3561A9EDC204}"/>
            </a:ext>
          </a:extLst>
        </xdr:cNvPr>
        <xdr:cNvSpPr/>
      </xdr:nvSpPr>
      <xdr:spPr>
        <a:xfrm>
          <a:off x="1276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58238</xdr:rowOff>
    </xdr:from>
    <xdr:to>
      <xdr:col>71</xdr:col>
      <xdr:colOff>177800</xdr:colOff>
      <xdr:row>107</xdr:row>
      <xdr:rowOff>87630</xdr:rowOff>
    </xdr:to>
    <xdr:cxnSp macro="">
      <xdr:nvCxnSpPr>
        <xdr:cNvPr id="891" name="直線コネクタ 890">
          <a:extLst>
            <a:ext uri="{FF2B5EF4-FFF2-40B4-BE49-F238E27FC236}">
              <a16:creationId xmlns:a16="http://schemas.microsoft.com/office/drawing/2014/main" id="{632B3D80-47DA-47F1-BD0A-520C69B1E655}"/>
            </a:ext>
          </a:extLst>
        </xdr:cNvPr>
        <xdr:cNvCxnSpPr/>
      </xdr:nvCxnSpPr>
      <xdr:spPr>
        <a:xfrm>
          <a:off x="12814300" y="184033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892" name="n_1aveValue【公民館】&#10;有形固定資産減価償却率">
          <a:extLst>
            <a:ext uri="{FF2B5EF4-FFF2-40B4-BE49-F238E27FC236}">
              <a16:creationId xmlns:a16="http://schemas.microsoft.com/office/drawing/2014/main" id="{2CDDAC44-BD21-4244-8C9A-AEC1FAE101A6}"/>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893" name="n_2aveValue【公民館】&#10;有形固定資産減価償却率">
          <a:extLst>
            <a:ext uri="{FF2B5EF4-FFF2-40B4-BE49-F238E27FC236}">
              <a16:creationId xmlns:a16="http://schemas.microsoft.com/office/drawing/2014/main" id="{9BAF05F5-A1C1-4704-9CEA-1C3220944551}"/>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894" name="n_3aveValue【公民館】&#10;有形固定資産減価償却率">
          <a:extLst>
            <a:ext uri="{FF2B5EF4-FFF2-40B4-BE49-F238E27FC236}">
              <a16:creationId xmlns:a16="http://schemas.microsoft.com/office/drawing/2014/main" id="{FD9B4C9B-9CA9-4B35-9C71-FCB229FD968A}"/>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895" name="n_4aveValue【公民館】&#10;有形固定資産減価償却率">
          <a:extLst>
            <a:ext uri="{FF2B5EF4-FFF2-40B4-BE49-F238E27FC236}">
              <a16:creationId xmlns:a16="http://schemas.microsoft.com/office/drawing/2014/main" id="{54C7CB8D-BA18-4954-849C-58C081C545AD}"/>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165479</xdr:rowOff>
    </xdr:from>
    <xdr:ext cx="405111" cy="259045"/>
    <xdr:sp macro="" textlink="">
      <xdr:nvSpPr>
        <xdr:cNvPr id="896" name="n_1mainValue【公民館】&#10;有形固定資産減価償却率">
          <a:extLst>
            <a:ext uri="{FF2B5EF4-FFF2-40B4-BE49-F238E27FC236}">
              <a16:creationId xmlns:a16="http://schemas.microsoft.com/office/drawing/2014/main" id="{368DDE67-38E3-407B-BC2D-B7E35C1F3A19}"/>
            </a:ext>
          </a:extLst>
        </xdr:cNvPr>
        <xdr:cNvSpPr txBox="1"/>
      </xdr:nvSpPr>
      <xdr:spPr>
        <a:xfrm>
          <a:off x="152660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897" name="n_2mainValue【公民館】&#10;有形固定資産減価償却率">
          <a:extLst>
            <a:ext uri="{FF2B5EF4-FFF2-40B4-BE49-F238E27FC236}">
              <a16:creationId xmlns:a16="http://schemas.microsoft.com/office/drawing/2014/main" id="{8155D2B6-A05F-4FC6-8A65-4A5B26566729}"/>
            </a:ext>
          </a:extLst>
        </xdr:cNvPr>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898" name="n_3mainValue【公民館】&#10;有形固定資産減価償却率">
          <a:extLst>
            <a:ext uri="{FF2B5EF4-FFF2-40B4-BE49-F238E27FC236}">
              <a16:creationId xmlns:a16="http://schemas.microsoft.com/office/drawing/2014/main" id="{5E31CF94-906E-4E72-9B52-9E08301B1651}"/>
            </a:ext>
          </a:extLst>
        </xdr:cNvPr>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899" name="n_4mainValue【公民館】&#10;有形固定資産減価償却率">
          <a:extLst>
            <a:ext uri="{FF2B5EF4-FFF2-40B4-BE49-F238E27FC236}">
              <a16:creationId xmlns:a16="http://schemas.microsoft.com/office/drawing/2014/main" id="{B7FF2144-15F2-4B43-B7B8-EA7B7B68A730}"/>
            </a:ext>
          </a:extLst>
        </xdr:cNvPr>
        <xdr:cNvSpPr txBox="1"/>
      </xdr:nvSpPr>
      <xdr:spPr>
        <a:xfrm>
          <a:off x="12611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4B52368-AD10-4AC6-8793-4F5D4B1806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E69937D9-787B-4C5B-84B4-1B1D6013B7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A120A177-9386-4EDA-A79F-45109F7CAA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624C6987-8E71-4412-BDAF-6C579501A8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13CD7E12-2175-4A62-8E6C-4F3B417743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5606C7EC-7207-4511-8872-19DFA80CE5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7CB7C3D2-E6A9-4C81-BC47-F98847E513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9E024ED1-CA6A-4090-8999-2A5BB185E8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6A6331F5-A85C-424E-AD17-BE22624200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14CC1EC3-2A51-44EF-8ECD-4678A0E758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7DA6B4E-C6DA-4589-8A6C-E428314090D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CDFB03D-B8AF-45C9-AA29-85DC5ECCBEE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92FDD84A-D65B-41C1-AD47-345D129B786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63909791-AF81-47B0-8F70-F5DC000AA45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309571CA-C85F-4971-B990-9B100013EA7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C6152297-8FE9-4015-B055-48A4FADA9DD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A614C0B6-3024-450C-ABD0-C79086A464D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9FB5CABC-1C85-418F-BC9A-98624FD3BF8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A1F3C196-AD9B-41A4-8F1C-2D7C29627B5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97603029-A614-4E66-AAA9-D7BFDDFB34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47FEB402-6DCA-4B35-9230-5B3B9504B8D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B186EA79-7CB8-4351-B7E0-975992B81B7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81C69E58-0073-478E-AE82-23DF73436C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68E76883-F131-45E2-A2C0-B1BDA3DCEC8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6EC9E3C3-AEEE-4D48-AA51-426A27898A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925" name="直線コネクタ 924">
          <a:extLst>
            <a:ext uri="{FF2B5EF4-FFF2-40B4-BE49-F238E27FC236}">
              <a16:creationId xmlns:a16="http://schemas.microsoft.com/office/drawing/2014/main" id="{EC61D147-D49F-42E7-A0A4-CD1AB575179D}"/>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926" name="【公民館】&#10;一人当たり面積最小値テキスト">
          <a:extLst>
            <a:ext uri="{FF2B5EF4-FFF2-40B4-BE49-F238E27FC236}">
              <a16:creationId xmlns:a16="http://schemas.microsoft.com/office/drawing/2014/main" id="{B67BB3CD-26FE-4ED7-A2A0-FFC5855099D3}"/>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927" name="直線コネクタ 926">
          <a:extLst>
            <a:ext uri="{FF2B5EF4-FFF2-40B4-BE49-F238E27FC236}">
              <a16:creationId xmlns:a16="http://schemas.microsoft.com/office/drawing/2014/main" id="{E945CB84-DF3D-409A-BFFF-39DF6DECDA3A}"/>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928" name="【公民館】&#10;一人当たり面積最大値テキスト">
          <a:extLst>
            <a:ext uri="{FF2B5EF4-FFF2-40B4-BE49-F238E27FC236}">
              <a16:creationId xmlns:a16="http://schemas.microsoft.com/office/drawing/2014/main" id="{5064E87E-CF77-4DCA-B3B1-F389D8676FDB}"/>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929" name="直線コネクタ 928">
          <a:extLst>
            <a:ext uri="{FF2B5EF4-FFF2-40B4-BE49-F238E27FC236}">
              <a16:creationId xmlns:a16="http://schemas.microsoft.com/office/drawing/2014/main" id="{79D332DD-106C-4255-9AFB-140B45AF7D2E}"/>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930" name="【公民館】&#10;一人当たり面積平均値テキスト">
          <a:extLst>
            <a:ext uri="{FF2B5EF4-FFF2-40B4-BE49-F238E27FC236}">
              <a16:creationId xmlns:a16="http://schemas.microsoft.com/office/drawing/2014/main" id="{0EE2FE1A-19E6-4B5B-A6CF-12885F4FDA76}"/>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31" name="フローチャート: 判断 930">
          <a:extLst>
            <a:ext uri="{FF2B5EF4-FFF2-40B4-BE49-F238E27FC236}">
              <a16:creationId xmlns:a16="http://schemas.microsoft.com/office/drawing/2014/main" id="{04FA2005-2A3A-44AC-B9C5-8B4A24C40247}"/>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932" name="フローチャート: 判断 931">
          <a:extLst>
            <a:ext uri="{FF2B5EF4-FFF2-40B4-BE49-F238E27FC236}">
              <a16:creationId xmlns:a16="http://schemas.microsoft.com/office/drawing/2014/main" id="{1BA2432D-0785-46B4-9A74-11BC7DD2DEE1}"/>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933" name="フローチャート: 判断 932">
          <a:extLst>
            <a:ext uri="{FF2B5EF4-FFF2-40B4-BE49-F238E27FC236}">
              <a16:creationId xmlns:a16="http://schemas.microsoft.com/office/drawing/2014/main" id="{245C48CC-819E-41D2-B037-6840099AA1ED}"/>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934" name="フローチャート: 判断 933">
          <a:extLst>
            <a:ext uri="{FF2B5EF4-FFF2-40B4-BE49-F238E27FC236}">
              <a16:creationId xmlns:a16="http://schemas.microsoft.com/office/drawing/2014/main" id="{B41CFEB2-876C-48C5-AE7D-363F7EB65D1A}"/>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935" name="フローチャート: 判断 934">
          <a:extLst>
            <a:ext uri="{FF2B5EF4-FFF2-40B4-BE49-F238E27FC236}">
              <a16:creationId xmlns:a16="http://schemas.microsoft.com/office/drawing/2014/main" id="{A9FB9464-90A8-4036-A86C-72EB4AA02203}"/>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77D0622-BCCB-409B-8454-E63D678587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E318171-0363-4B19-BAB1-9ACBCA101C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57BAC99-CF2D-4327-8F41-395E19983DC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667CC4AB-613B-42F4-B216-2A8FA30D02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CB9B670E-3EBE-41D9-B9E8-13CF58753D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26488</xdr:rowOff>
    </xdr:from>
    <xdr:to>
      <xdr:col>116</xdr:col>
      <xdr:colOff>114300</xdr:colOff>
      <xdr:row>100</xdr:row>
      <xdr:rowOff>128088</xdr:rowOff>
    </xdr:to>
    <xdr:sp macro="" textlink="">
      <xdr:nvSpPr>
        <xdr:cNvPr id="941" name="楕円 940">
          <a:extLst>
            <a:ext uri="{FF2B5EF4-FFF2-40B4-BE49-F238E27FC236}">
              <a16:creationId xmlns:a16="http://schemas.microsoft.com/office/drawing/2014/main" id="{85F335BE-470D-4443-8800-8F3FF6F68933}"/>
            </a:ext>
          </a:extLst>
        </xdr:cNvPr>
        <xdr:cNvSpPr/>
      </xdr:nvSpPr>
      <xdr:spPr>
        <a:xfrm>
          <a:off x="22110700" y="171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150965</xdr:rowOff>
    </xdr:from>
    <xdr:ext cx="469744" cy="259045"/>
    <xdr:sp macro="" textlink="">
      <xdr:nvSpPr>
        <xdr:cNvPr id="942" name="【公民館】&#10;一人当たり面積該当値テキスト">
          <a:extLst>
            <a:ext uri="{FF2B5EF4-FFF2-40B4-BE49-F238E27FC236}">
              <a16:creationId xmlns:a16="http://schemas.microsoft.com/office/drawing/2014/main" id="{A494347F-1E1F-43FF-B3FA-34D82E95DB33}"/>
            </a:ext>
          </a:extLst>
        </xdr:cNvPr>
        <xdr:cNvSpPr txBox="1"/>
      </xdr:nvSpPr>
      <xdr:spPr>
        <a:xfrm>
          <a:off x="22199600" y="171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64588</xdr:rowOff>
    </xdr:from>
    <xdr:to>
      <xdr:col>112</xdr:col>
      <xdr:colOff>38100</xdr:colOff>
      <xdr:row>100</xdr:row>
      <xdr:rowOff>166188</xdr:rowOff>
    </xdr:to>
    <xdr:sp macro="" textlink="">
      <xdr:nvSpPr>
        <xdr:cNvPr id="943" name="楕円 942">
          <a:extLst>
            <a:ext uri="{FF2B5EF4-FFF2-40B4-BE49-F238E27FC236}">
              <a16:creationId xmlns:a16="http://schemas.microsoft.com/office/drawing/2014/main" id="{65A7996B-624B-4A3A-B097-00AE46C7467B}"/>
            </a:ext>
          </a:extLst>
        </xdr:cNvPr>
        <xdr:cNvSpPr/>
      </xdr:nvSpPr>
      <xdr:spPr>
        <a:xfrm>
          <a:off x="21272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77288</xdr:rowOff>
    </xdr:from>
    <xdr:to>
      <xdr:col>116</xdr:col>
      <xdr:colOff>63500</xdr:colOff>
      <xdr:row>100</xdr:row>
      <xdr:rowOff>115388</xdr:rowOff>
    </xdr:to>
    <xdr:cxnSp macro="">
      <xdr:nvCxnSpPr>
        <xdr:cNvPr id="944" name="直線コネクタ 943">
          <a:extLst>
            <a:ext uri="{FF2B5EF4-FFF2-40B4-BE49-F238E27FC236}">
              <a16:creationId xmlns:a16="http://schemas.microsoft.com/office/drawing/2014/main" id="{29BB8E81-1BB7-4F76-BBFE-81647AD95167}"/>
            </a:ext>
          </a:extLst>
        </xdr:cNvPr>
        <xdr:cNvCxnSpPr/>
      </xdr:nvCxnSpPr>
      <xdr:spPr>
        <a:xfrm flipV="1">
          <a:off x="21323300" y="17222288"/>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111398</xdr:rowOff>
    </xdr:from>
    <xdr:to>
      <xdr:col>107</xdr:col>
      <xdr:colOff>101600</xdr:colOff>
      <xdr:row>101</xdr:row>
      <xdr:rowOff>41548</xdr:rowOff>
    </xdr:to>
    <xdr:sp macro="" textlink="">
      <xdr:nvSpPr>
        <xdr:cNvPr id="945" name="楕円 944">
          <a:extLst>
            <a:ext uri="{FF2B5EF4-FFF2-40B4-BE49-F238E27FC236}">
              <a16:creationId xmlns:a16="http://schemas.microsoft.com/office/drawing/2014/main" id="{930C43D4-BA00-4ADA-82C7-18BD657A5C4C}"/>
            </a:ext>
          </a:extLst>
        </xdr:cNvPr>
        <xdr:cNvSpPr/>
      </xdr:nvSpPr>
      <xdr:spPr>
        <a:xfrm>
          <a:off x="20383500" y="172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115388</xdr:rowOff>
    </xdr:from>
    <xdr:to>
      <xdr:col>111</xdr:col>
      <xdr:colOff>177800</xdr:colOff>
      <xdr:row>100</xdr:row>
      <xdr:rowOff>162198</xdr:rowOff>
    </xdr:to>
    <xdr:cxnSp macro="">
      <xdr:nvCxnSpPr>
        <xdr:cNvPr id="946" name="直線コネクタ 945">
          <a:extLst>
            <a:ext uri="{FF2B5EF4-FFF2-40B4-BE49-F238E27FC236}">
              <a16:creationId xmlns:a16="http://schemas.microsoft.com/office/drawing/2014/main" id="{15EA6D12-DD6D-48DB-967F-0727498ADD65}"/>
            </a:ext>
          </a:extLst>
        </xdr:cNvPr>
        <xdr:cNvCxnSpPr/>
      </xdr:nvCxnSpPr>
      <xdr:spPr>
        <a:xfrm flipV="1">
          <a:off x="20434300" y="17260388"/>
          <a:ext cx="889000" cy="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168002</xdr:rowOff>
    </xdr:from>
    <xdr:to>
      <xdr:col>102</xdr:col>
      <xdr:colOff>165100</xdr:colOff>
      <xdr:row>101</xdr:row>
      <xdr:rowOff>98152</xdr:rowOff>
    </xdr:to>
    <xdr:sp macro="" textlink="">
      <xdr:nvSpPr>
        <xdr:cNvPr id="947" name="楕円 946">
          <a:extLst>
            <a:ext uri="{FF2B5EF4-FFF2-40B4-BE49-F238E27FC236}">
              <a16:creationId xmlns:a16="http://schemas.microsoft.com/office/drawing/2014/main" id="{DAA5054D-14EE-45ED-A234-E20F7908EAF9}"/>
            </a:ext>
          </a:extLst>
        </xdr:cNvPr>
        <xdr:cNvSpPr/>
      </xdr:nvSpPr>
      <xdr:spPr>
        <a:xfrm>
          <a:off x="19494500" y="173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162198</xdr:rowOff>
    </xdr:from>
    <xdr:to>
      <xdr:col>107</xdr:col>
      <xdr:colOff>50800</xdr:colOff>
      <xdr:row>101</xdr:row>
      <xdr:rowOff>47352</xdr:rowOff>
    </xdr:to>
    <xdr:cxnSp macro="">
      <xdr:nvCxnSpPr>
        <xdr:cNvPr id="948" name="直線コネクタ 947">
          <a:extLst>
            <a:ext uri="{FF2B5EF4-FFF2-40B4-BE49-F238E27FC236}">
              <a16:creationId xmlns:a16="http://schemas.microsoft.com/office/drawing/2014/main" id="{F641342B-301F-403C-A18C-99D8F1FDAD16}"/>
            </a:ext>
          </a:extLst>
        </xdr:cNvPr>
        <xdr:cNvCxnSpPr/>
      </xdr:nvCxnSpPr>
      <xdr:spPr>
        <a:xfrm flipV="1">
          <a:off x="19545300" y="17307198"/>
          <a:ext cx="889000" cy="5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25944</xdr:rowOff>
    </xdr:from>
    <xdr:to>
      <xdr:col>98</xdr:col>
      <xdr:colOff>38100</xdr:colOff>
      <xdr:row>101</xdr:row>
      <xdr:rowOff>127544</xdr:rowOff>
    </xdr:to>
    <xdr:sp macro="" textlink="">
      <xdr:nvSpPr>
        <xdr:cNvPr id="949" name="楕円 948">
          <a:extLst>
            <a:ext uri="{FF2B5EF4-FFF2-40B4-BE49-F238E27FC236}">
              <a16:creationId xmlns:a16="http://schemas.microsoft.com/office/drawing/2014/main" id="{73092068-5059-4438-907C-43B843B6E60A}"/>
            </a:ext>
          </a:extLst>
        </xdr:cNvPr>
        <xdr:cNvSpPr/>
      </xdr:nvSpPr>
      <xdr:spPr>
        <a:xfrm>
          <a:off x="18605500" y="173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47352</xdr:rowOff>
    </xdr:from>
    <xdr:to>
      <xdr:col>102</xdr:col>
      <xdr:colOff>114300</xdr:colOff>
      <xdr:row>101</xdr:row>
      <xdr:rowOff>76744</xdr:rowOff>
    </xdr:to>
    <xdr:cxnSp macro="">
      <xdr:nvCxnSpPr>
        <xdr:cNvPr id="950" name="直線コネクタ 949">
          <a:extLst>
            <a:ext uri="{FF2B5EF4-FFF2-40B4-BE49-F238E27FC236}">
              <a16:creationId xmlns:a16="http://schemas.microsoft.com/office/drawing/2014/main" id="{B50084B5-EE68-449E-979B-9C3BF8FBAB78}"/>
            </a:ext>
          </a:extLst>
        </xdr:cNvPr>
        <xdr:cNvCxnSpPr/>
      </xdr:nvCxnSpPr>
      <xdr:spPr>
        <a:xfrm flipV="1">
          <a:off x="18656300" y="173638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951" name="n_1aveValue【公民館】&#10;一人当たり面積">
          <a:extLst>
            <a:ext uri="{FF2B5EF4-FFF2-40B4-BE49-F238E27FC236}">
              <a16:creationId xmlns:a16="http://schemas.microsoft.com/office/drawing/2014/main" id="{E8EB9387-CE1C-41A2-A6F3-EFD3B73C2D38}"/>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952" name="n_2aveValue【公民館】&#10;一人当たり面積">
          <a:extLst>
            <a:ext uri="{FF2B5EF4-FFF2-40B4-BE49-F238E27FC236}">
              <a16:creationId xmlns:a16="http://schemas.microsoft.com/office/drawing/2014/main" id="{F1B40DCF-2D82-4E07-8B19-28311472CAE3}"/>
            </a:ext>
          </a:extLst>
        </xdr:cNvPr>
        <xdr:cNvSpPr txBox="1"/>
      </xdr:nvSpPr>
      <xdr:spPr>
        <a:xfrm>
          <a:off x="201994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953" name="n_3aveValue【公民館】&#10;一人当たり面積">
          <a:extLst>
            <a:ext uri="{FF2B5EF4-FFF2-40B4-BE49-F238E27FC236}">
              <a16:creationId xmlns:a16="http://schemas.microsoft.com/office/drawing/2014/main" id="{AB7F90E3-A750-427B-A43C-ECC09DFAD0E6}"/>
            </a:ext>
          </a:extLst>
        </xdr:cNvPr>
        <xdr:cNvSpPr txBox="1"/>
      </xdr:nvSpPr>
      <xdr:spPr>
        <a:xfrm>
          <a:off x="19310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954" name="n_4aveValue【公民館】&#10;一人当たり面積">
          <a:extLst>
            <a:ext uri="{FF2B5EF4-FFF2-40B4-BE49-F238E27FC236}">
              <a16:creationId xmlns:a16="http://schemas.microsoft.com/office/drawing/2014/main" id="{C121A504-F235-43DA-BAAC-BAF72F312159}"/>
            </a:ext>
          </a:extLst>
        </xdr:cNvPr>
        <xdr:cNvSpPr txBox="1"/>
      </xdr:nvSpPr>
      <xdr:spPr>
        <a:xfrm>
          <a:off x="18421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11265</xdr:rowOff>
    </xdr:from>
    <xdr:ext cx="469744" cy="259045"/>
    <xdr:sp macro="" textlink="">
      <xdr:nvSpPr>
        <xdr:cNvPr id="955" name="n_1mainValue【公民館】&#10;一人当たり面積">
          <a:extLst>
            <a:ext uri="{FF2B5EF4-FFF2-40B4-BE49-F238E27FC236}">
              <a16:creationId xmlns:a16="http://schemas.microsoft.com/office/drawing/2014/main" id="{4E833431-A370-4B7C-AF7A-C9D4721A3B65}"/>
            </a:ext>
          </a:extLst>
        </xdr:cNvPr>
        <xdr:cNvSpPr txBox="1"/>
      </xdr:nvSpPr>
      <xdr:spPr>
        <a:xfrm>
          <a:off x="21075727" y="1698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58075</xdr:rowOff>
    </xdr:from>
    <xdr:ext cx="469744" cy="259045"/>
    <xdr:sp macro="" textlink="">
      <xdr:nvSpPr>
        <xdr:cNvPr id="956" name="n_2mainValue【公民館】&#10;一人当たり面積">
          <a:extLst>
            <a:ext uri="{FF2B5EF4-FFF2-40B4-BE49-F238E27FC236}">
              <a16:creationId xmlns:a16="http://schemas.microsoft.com/office/drawing/2014/main" id="{905774C7-8A0A-4AFC-817F-372D4F488D80}"/>
            </a:ext>
          </a:extLst>
        </xdr:cNvPr>
        <xdr:cNvSpPr txBox="1"/>
      </xdr:nvSpPr>
      <xdr:spPr>
        <a:xfrm>
          <a:off x="20199427" y="1703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114679</xdr:rowOff>
    </xdr:from>
    <xdr:ext cx="469744" cy="259045"/>
    <xdr:sp macro="" textlink="">
      <xdr:nvSpPr>
        <xdr:cNvPr id="957" name="n_3mainValue【公民館】&#10;一人当たり面積">
          <a:extLst>
            <a:ext uri="{FF2B5EF4-FFF2-40B4-BE49-F238E27FC236}">
              <a16:creationId xmlns:a16="http://schemas.microsoft.com/office/drawing/2014/main" id="{C7ADBDEC-DE2D-4200-AF5E-8246644BE38B}"/>
            </a:ext>
          </a:extLst>
        </xdr:cNvPr>
        <xdr:cNvSpPr txBox="1"/>
      </xdr:nvSpPr>
      <xdr:spPr>
        <a:xfrm>
          <a:off x="19310427" y="1708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144071</xdr:rowOff>
    </xdr:from>
    <xdr:ext cx="469744" cy="259045"/>
    <xdr:sp macro="" textlink="">
      <xdr:nvSpPr>
        <xdr:cNvPr id="958" name="n_4mainValue【公民館】&#10;一人当たり面積">
          <a:extLst>
            <a:ext uri="{FF2B5EF4-FFF2-40B4-BE49-F238E27FC236}">
              <a16:creationId xmlns:a16="http://schemas.microsoft.com/office/drawing/2014/main" id="{8F586423-80CD-4F99-A288-F29AAA841079}"/>
            </a:ext>
          </a:extLst>
        </xdr:cNvPr>
        <xdr:cNvSpPr txBox="1"/>
      </xdr:nvSpPr>
      <xdr:spPr>
        <a:xfrm>
          <a:off x="18421427" y="1711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48A0EFBE-B4C0-4425-A51E-1CAD19DF39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191B8860-40AE-4FB5-BD37-9059B95CD7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6B1C2B6-60C2-4A56-ACE5-464E20E332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全体的な傾向として、施設の維持管理は補修で対応し、大規模改修・建て替えなどは国庫補助金などの財源が無い限りは実施しないため、減価償却率が年々高くなっている。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道路長寿命化計画を策定し、計画に基づき補修を実施しているが、減価償却率が年々高くなっている。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橋梁長寿命化計画を策定し、計画に基づき補修を実施しているが、減価償却率が年々高くなっている。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県営事業負担金及び国庫補助事業により、定期的に更新をしているが、減価償却率が年々高くなっている。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FFBAA6-898A-45A3-99E1-8E679984BF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6078D6-FDDE-42C0-A36E-0680718C58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8CDA7A-B83E-441D-806F-0720397018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DAF426-2F69-4DCE-9A26-6BC3D3EE5C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F59D35-1234-4719-9974-A2CB20EED1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3FCCC5-71B1-4C5F-B3DD-ED5B9879D0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732961-A403-4844-A2AD-3540759051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860550-D070-499A-B283-ACA7AFA657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F9D20F-1011-4117-995E-987338748B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901F39-9CF7-4C0C-8CC9-2EC046AA4C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6,011
140.74
6,789,166
6,588,711
172,544
3,833,145
7,846,406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352E91-45BD-4FFA-9308-EDD9C37496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C239AB-1C84-4ACF-8BD9-67141B2174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56EB10-3322-4ECD-BF8D-25BDCC8B66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561EE6-BC25-417C-A210-79B3239F1C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5E42F2-53C8-4AB0-AB74-6C8FCA1AE3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118768-070A-49B3-A02C-A9799513CF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0BBF4D-46FF-46DB-8D45-AA8A7749DA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DF9D6C-6601-40DD-97DB-EE6C96DBDB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6E0889-06A2-4F7C-BD50-6D2FA49C8C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722916-3ED6-40E7-B788-C7BAE0D044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298C67-5082-4FCF-B433-1DBD2B0454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C7AFFF-7D40-437A-B6F3-A76CBCCD80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B12F5E-2AF4-4484-B0CA-F7B6C3C6C0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3586F4-3069-47FB-A812-A1C9C0B184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BDC471-400C-4F76-AC36-896AF1108C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2F0AD5-ADBC-4C47-8064-3ABF428663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922596-9737-4B0E-A167-E6AA4241F4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FCC721-76B5-40F2-A3A0-2C8155883F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84ECF2-FDD9-49FA-BCFF-D5C0C58C40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FD1F8C-138D-4086-B26D-689E062AC4F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C62A64-DB49-4E29-99CF-714E06BCFD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A0A02C-472A-4360-BE4A-58226355E5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B46FCF-9E40-46F6-A9D8-0A05D8A7CE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F1130A-550F-4835-B538-97EB2B0A4F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219409-36B9-4D5F-848B-EF84298C546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E72E73-8222-4E7E-9D64-D08E9DBAAC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B5BD53-81D7-4FE9-8567-B73FA0219F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926F10-93FF-4085-855A-DF1FAD4B7A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93C23F-FA8F-4FD8-A761-7D61D36497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4A7DDF-8CC2-4AF6-8F0B-5910E3B5BC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5DB17E-E0AF-434D-A13C-E7433B43F6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30CB42-34C6-4B96-B402-5545997EB05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F54C67B-D940-4A82-AE52-80662045397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75118A4-16F8-445F-9855-3329F32C5F8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6B68A0-0E0E-4C3A-83F6-AF9447424F6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F9706A-DFD8-4EF0-A92F-F922B7D535D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2D7A405-CD2E-4592-8665-C52A393CAEB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8636463-C50A-40E0-8F71-4964FEF487E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B79521-AEBD-46C0-A291-B4E5D1D3809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0B1545E-0991-4A55-99BB-BA85B332AF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F5F8C58-0B39-4D7A-92F4-CBBFE4BA78C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0F9101E-600C-4A6D-AA2E-BDD132182AA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84EBBF-0E5C-4BE6-850D-7E40D9DDAC7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1143E23-08DA-4664-B37B-0B0D22BEA8C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A8B2EA8-7BEB-4D98-9257-8E1D8F3C99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C95BC52-016E-4719-9409-C511F56FB5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FBC9B277-80AF-45A1-BC43-0403AC60238F}"/>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3416968C-09E8-4544-92E9-EC813FF03B19}"/>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76A17D0F-9B78-4722-8520-DCA68AA5C72B}"/>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AC8E051B-29D1-4E21-8A05-293DF6D0EE39}"/>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15A52375-85C5-40A1-95D1-EF2668E3E3F8}"/>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BA784310-2CA8-48D0-834A-B479F4336032}"/>
            </a:ext>
          </a:extLst>
        </xdr:cNvPr>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461C8B1C-48DC-4931-B4F4-4885C324746B}"/>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7EB9DD72-355F-4766-849B-253CF15208ED}"/>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D990B024-0EDC-4FEE-8FDE-65FC93D96163}"/>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1791CF1C-C8A8-48F7-B021-7632C2868A0A}"/>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DD13D0A8-736E-430E-8EB2-A7C8C57D6BA7}"/>
            </a:ext>
          </a:extLst>
        </xdr:cNvPr>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6AA26B-5BCF-48CD-B579-3DD23EB785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4464C0-DB8D-42A3-8B36-DA006BD30D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1C90D1C-464F-463F-A95B-A88C5A4F967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2677F3-9849-4941-9A15-A229FF1CDC4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D2189BC-AE0E-4F08-B4AA-F2ABFF8A10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a:extLst>
            <a:ext uri="{FF2B5EF4-FFF2-40B4-BE49-F238E27FC236}">
              <a16:creationId xmlns:a16="http://schemas.microsoft.com/office/drawing/2014/main" id="{EF4099FD-DDF6-4169-9D6D-202201D06324}"/>
            </a:ext>
          </a:extLst>
        </xdr:cNvPr>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CAC3E845-5FD9-4956-AD36-59BBABA204A2}"/>
            </a:ext>
          </a:extLst>
        </xdr:cNvPr>
        <xdr:cNvSpPr txBox="1"/>
      </xdr:nvSpPr>
      <xdr:spPr>
        <a:xfrm>
          <a:off x="4673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a:extLst>
            <a:ext uri="{FF2B5EF4-FFF2-40B4-BE49-F238E27FC236}">
              <a16:creationId xmlns:a16="http://schemas.microsoft.com/office/drawing/2014/main" id="{79B2BA4D-3262-432A-BF6D-05799E645596}"/>
            </a:ext>
          </a:extLst>
        </xdr:cNvPr>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166007</xdr:rowOff>
    </xdr:to>
    <xdr:cxnSp macro="">
      <xdr:nvCxnSpPr>
        <xdr:cNvPr id="77" name="直線コネクタ 76">
          <a:extLst>
            <a:ext uri="{FF2B5EF4-FFF2-40B4-BE49-F238E27FC236}">
              <a16:creationId xmlns:a16="http://schemas.microsoft.com/office/drawing/2014/main" id="{1D88DBFD-0BCF-43B9-914A-2BBF4F70675B}"/>
            </a:ext>
          </a:extLst>
        </xdr:cNvPr>
        <xdr:cNvCxnSpPr/>
      </xdr:nvCxnSpPr>
      <xdr:spPr>
        <a:xfrm>
          <a:off x="3797300" y="664681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8" name="楕円 77">
          <a:extLst>
            <a:ext uri="{FF2B5EF4-FFF2-40B4-BE49-F238E27FC236}">
              <a16:creationId xmlns:a16="http://schemas.microsoft.com/office/drawing/2014/main" id="{86890C7C-C37C-4F5A-AC3B-F48BB2FE99EA}"/>
            </a:ext>
          </a:extLst>
        </xdr:cNvPr>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131717</xdr:rowOff>
    </xdr:to>
    <xdr:cxnSp macro="">
      <xdr:nvCxnSpPr>
        <xdr:cNvPr id="79" name="直線コネクタ 78">
          <a:extLst>
            <a:ext uri="{FF2B5EF4-FFF2-40B4-BE49-F238E27FC236}">
              <a16:creationId xmlns:a16="http://schemas.microsoft.com/office/drawing/2014/main" id="{876173BB-B38F-403E-B279-3188CE11ACAA}"/>
            </a:ext>
          </a:extLst>
        </xdr:cNvPr>
        <xdr:cNvCxnSpPr/>
      </xdr:nvCxnSpPr>
      <xdr:spPr>
        <a:xfrm>
          <a:off x="2908300" y="66157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a:extLst>
            <a:ext uri="{FF2B5EF4-FFF2-40B4-BE49-F238E27FC236}">
              <a16:creationId xmlns:a16="http://schemas.microsoft.com/office/drawing/2014/main" id="{DBB4CA29-C6C4-4B34-8203-5D79DA6D540A}"/>
            </a:ext>
          </a:extLst>
        </xdr:cNvPr>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100693</xdr:rowOff>
    </xdr:to>
    <xdr:cxnSp macro="">
      <xdr:nvCxnSpPr>
        <xdr:cNvPr id="81" name="直線コネクタ 80">
          <a:extLst>
            <a:ext uri="{FF2B5EF4-FFF2-40B4-BE49-F238E27FC236}">
              <a16:creationId xmlns:a16="http://schemas.microsoft.com/office/drawing/2014/main" id="{F7D01932-FE09-4ED0-B0AA-06DDA2B12D90}"/>
            </a:ext>
          </a:extLst>
        </xdr:cNvPr>
        <xdr:cNvCxnSpPr/>
      </xdr:nvCxnSpPr>
      <xdr:spPr>
        <a:xfrm>
          <a:off x="2019300" y="658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7F0C4AC5-0550-4973-A9FE-201B41DCB3DE}"/>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71301</xdr:rowOff>
    </xdr:to>
    <xdr:cxnSp macro="">
      <xdr:nvCxnSpPr>
        <xdr:cNvPr id="83" name="直線コネクタ 82">
          <a:extLst>
            <a:ext uri="{FF2B5EF4-FFF2-40B4-BE49-F238E27FC236}">
              <a16:creationId xmlns:a16="http://schemas.microsoft.com/office/drawing/2014/main" id="{CA961323-58D6-4CCA-BF56-9A9FFEA0F69B}"/>
            </a:ext>
          </a:extLst>
        </xdr:cNvPr>
        <xdr:cNvCxnSpPr/>
      </xdr:nvCxnSpPr>
      <xdr:spPr>
        <a:xfrm>
          <a:off x="1130300" y="65749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4F555C9A-62FB-4CC5-B094-5DEB70FBBE62}"/>
            </a:ext>
          </a:extLst>
        </xdr:cNvPr>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5D077709-1B06-4245-92A8-AA6B2335352A}"/>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ECCEA6C1-3FC7-45F4-9D4B-387DCCBF93BD}"/>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81C6C1DA-B2E2-4379-B70E-0DA3A97A0FA0}"/>
            </a:ext>
          </a:extLst>
        </xdr:cNvPr>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9055F975-978D-4A5B-BA94-A53B6DF49EB3}"/>
            </a:ext>
          </a:extLst>
        </xdr:cNvPr>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89" name="n_2mainValue【図書館】&#10;有形固定資産減価償却率">
          <a:extLst>
            <a:ext uri="{FF2B5EF4-FFF2-40B4-BE49-F238E27FC236}">
              <a16:creationId xmlns:a16="http://schemas.microsoft.com/office/drawing/2014/main" id="{F58FE7A6-3964-418A-B106-D45B301D4BC6}"/>
            </a:ext>
          </a:extLst>
        </xdr:cNvPr>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34415364-0306-4230-91C8-307981D6EFE3}"/>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39468482-8D77-4ACA-B7EC-2A230AF79443}"/>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8259FE-283A-4033-B6AC-083643E767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05B2F88-86A1-4F13-B4EB-8FBF8DD0C8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C619868-C9FC-4FE7-8158-A88711410C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68F2F93-84C2-4326-909F-A11C9AECF3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DF42374-AB26-4508-B848-8ECD8C9E9F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EFF1A16-1603-467E-BFD4-D13BCD84F6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A4197B9-C854-46E7-BB82-41FD92C87F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98F381C-DC7A-4D42-8223-72F5654181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DCE95C4-14EF-4823-8AED-4E2F576399C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5CA97CF-5A07-4B39-8F7B-604829E6FD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8C5FB6C-C9DB-4372-B1B3-278DC8F296A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37FCE7A-19D8-4140-8F14-AA1AC48DB02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44C7B2F-1EBA-4CA7-9B59-E223FFE359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370323B-3D1F-439D-A4DC-E1C37F309F5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F42DE8E-7866-418F-BFF5-8ECD45A6AB5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40B959F4-49A0-4028-898F-D8379425D86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44D7120-EC89-41CD-814E-98E326550E2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F59E6AD-48D5-4974-860B-F5403A83B15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898054D-6C57-4AE7-9B53-B72B4D2785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55A2082-AF49-482D-8CA9-6AA7A0D2D85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4453605-4BE1-41B5-B80A-DCDE2C3227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7313937F-C1FE-4EC4-806A-CC31EE768C3B}"/>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B22C2D17-3FFD-4EAE-AA75-0584AB0ABF14}"/>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8A6B8922-3DA3-4D69-864F-E1BCB3BF8192}"/>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C599C219-3EF5-4C86-ACC2-D3101F082EB9}"/>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1B7924E3-B77F-4B21-8FB5-322C0E4B6605}"/>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8" name="【図書館】&#10;一人当たり面積平均値テキスト">
          <a:extLst>
            <a:ext uri="{FF2B5EF4-FFF2-40B4-BE49-F238E27FC236}">
              <a16:creationId xmlns:a16="http://schemas.microsoft.com/office/drawing/2014/main" id="{302EC161-DB38-46D3-814C-4EBBE553A79D}"/>
            </a:ext>
          </a:extLst>
        </xdr:cNvPr>
        <xdr:cNvSpPr txBox="1"/>
      </xdr:nvSpPr>
      <xdr:spPr>
        <a:xfrm>
          <a:off x="10515600" y="662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462762D0-0C47-4B8D-BEEC-B060E303D4FA}"/>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EF3509A0-DA5A-4613-ACE1-6E506E0DFB1C}"/>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BCE98D53-580E-47CF-A665-70F6D9D9C573}"/>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BBF0A3F6-7676-4F86-91D7-F6FCA2D3E36B}"/>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B5AC88F4-E9A7-491D-8306-B4F5E9B44239}"/>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88C2C6E-4457-4C57-B76B-ED54CD029D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40DF24-4BF9-4105-AF2B-642B1832B2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B6179D-6962-49C6-A1E2-1669A5FE15A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BBE26EC-FF36-41E0-BD69-0FE253E035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63DC42-21D9-4B7B-BE74-71114CEC9E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43688</xdr:rowOff>
    </xdr:from>
    <xdr:to>
      <xdr:col>55</xdr:col>
      <xdr:colOff>50800</xdr:colOff>
      <xdr:row>38</xdr:row>
      <xdr:rowOff>145288</xdr:rowOff>
    </xdr:to>
    <xdr:sp macro="" textlink="">
      <xdr:nvSpPr>
        <xdr:cNvPr id="129" name="楕円 128">
          <a:extLst>
            <a:ext uri="{FF2B5EF4-FFF2-40B4-BE49-F238E27FC236}">
              <a16:creationId xmlns:a16="http://schemas.microsoft.com/office/drawing/2014/main" id="{80EC4FF2-DAE3-4C11-8378-1C3D3CFAE5C4}"/>
            </a:ext>
          </a:extLst>
        </xdr:cNvPr>
        <xdr:cNvSpPr/>
      </xdr:nvSpPr>
      <xdr:spPr>
        <a:xfrm>
          <a:off x="10426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66565</xdr:rowOff>
    </xdr:from>
    <xdr:ext cx="469744" cy="259045"/>
    <xdr:sp macro="" textlink="">
      <xdr:nvSpPr>
        <xdr:cNvPr id="130" name="【図書館】&#10;一人当たり面積該当値テキスト">
          <a:extLst>
            <a:ext uri="{FF2B5EF4-FFF2-40B4-BE49-F238E27FC236}">
              <a16:creationId xmlns:a16="http://schemas.microsoft.com/office/drawing/2014/main" id="{2D89BDD9-DD77-4605-B0CC-E1B691C319AF}"/>
            </a:ext>
          </a:extLst>
        </xdr:cNvPr>
        <xdr:cNvSpPr txBox="1"/>
      </xdr:nvSpPr>
      <xdr:spPr>
        <a:xfrm>
          <a:off x="105156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57404</xdr:rowOff>
    </xdr:from>
    <xdr:to>
      <xdr:col>50</xdr:col>
      <xdr:colOff>165100</xdr:colOff>
      <xdr:row>38</xdr:row>
      <xdr:rowOff>159004</xdr:rowOff>
    </xdr:to>
    <xdr:sp macro="" textlink="">
      <xdr:nvSpPr>
        <xdr:cNvPr id="131" name="楕円 130">
          <a:extLst>
            <a:ext uri="{FF2B5EF4-FFF2-40B4-BE49-F238E27FC236}">
              <a16:creationId xmlns:a16="http://schemas.microsoft.com/office/drawing/2014/main" id="{FAB94E28-E386-473C-B0DA-E3EBE3E4FCF7}"/>
            </a:ext>
          </a:extLst>
        </xdr:cNvPr>
        <xdr:cNvSpPr/>
      </xdr:nvSpPr>
      <xdr:spPr>
        <a:xfrm>
          <a:off x="9588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94488</xdr:rowOff>
    </xdr:from>
    <xdr:to>
      <xdr:col>55</xdr:col>
      <xdr:colOff>0</xdr:colOff>
      <xdr:row>38</xdr:row>
      <xdr:rowOff>108204</xdr:rowOff>
    </xdr:to>
    <xdr:cxnSp macro="">
      <xdr:nvCxnSpPr>
        <xdr:cNvPr id="132" name="直線コネクタ 131">
          <a:extLst>
            <a:ext uri="{FF2B5EF4-FFF2-40B4-BE49-F238E27FC236}">
              <a16:creationId xmlns:a16="http://schemas.microsoft.com/office/drawing/2014/main" id="{1088BD20-B66C-4648-807C-27AA85720D2D}"/>
            </a:ext>
          </a:extLst>
        </xdr:cNvPr>
        <xdr:cNvCxnSpPr/>
      </xdr:nvCxnSpPr>
      <xdr:spPr>
        <a:xfrm flipV="1">
          <a:off x="9639300" y="66095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75692</xdr:rowOff>
    </xdr:from>
    <xdr:to>
      <xdr:col>46</xdr:col>
      <xdr:colOff>38100</xdr:colOff>
      <xdr:row>39</xdr:row>
      <xdr:rowOff>5842</xdr:rowOff>
    </xdr:to>
    <xdr:sp macro="" textlink="">
      <xdr:nvSpPr>
        <xdr:cNvPr id="133" name="楕円 132">
          <a:extLst>
            <a:ext uri="{FF2B5EF4-FFF2-40B4-BE49-F238E27FC236}">
              <a16:creationId xmlns:a16="http://schemas.microsoft.com/office/drawing/2014/main" id="{38CE9DA4-B043-457B-A280-31D316D2962D}"/>
            </a:ext>
          </a:extLst>
        </xdr:cNvPr>
        <xdr:cNvSpPr/>
      </xdr:nvSpPr>
      <xdr:spPr>
        <a:xfrm>
          <a:off x="8699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108204</xdr:rowOff>
    </xdr:from>
    <xdr:to>
      <xdr:col>50</xdr:col>
      <xdr:colOff>114300</xdr:colOff>
      <xdr:row>38</xdr:row>
      <xdr:rowOff>126492</xdr:rowOff>
    </xdr:to>
    <xdr:cxnSp macro="">
      <xdr:nvCxnSpPr>
        <xdr:cNvPr id="134" name="直線コネクタ 133">
          <a:extLst>
            <a:ext uri="{FF2B5EF4-FFF2-40B4-BE49-F238E27FC236}">
              <a16:creationId xmlns:a16="http://schemas.microsoft.com/office/drawing/2014/main" id="{622936F6-6E2B-4338-8932-8454F13D63C0}"/>
            </a:ext>
          </a:extLst>
        </xdr:cNvPr>
        <xdr:cNvCxnSpPr/>
      </xdr:nvCxnSpPr>
      <xdr:spPr>
        <a:xfrm flipV="1">
          <a:off x="8750300" y="6623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89408</xdr:rowOff>
    </xdr:from>
    <xdr:to>
      <xdr:col>41</xdr:col>
      <xdr:colOff>101600</xdr:colOff>
      <xdr:row>39</xdr:row>
      <xdr:rowOff>19558</xdr:rowOff>
    </xdr:to>
    <xdr:sp macro="" textlink="">
      <xdr:nvSpPr>
        <xdr:cNvPr id="135" name="楕円 134">
          <a:extLst>
            <a:ext uri="{FF2B5EF4-FFF2-40B4-BE49-F238E27FC236}">
              <a16:creationId xmlns:a16="http://schemas.microsoft.com/office/drawing/2014/main" id="{0B1D1B6F-F708-46A1-BD69-27E0EC691FBB}"/>
            </a:ext>
          </a:extLst>
        </xdr:cNvPr>
        <xdr:cNvSpPr/>
      </xdr:nvSpPr>
      <xdr:spPr>
        <a:xfrm>
          <a:off x="7810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126492</xdr:rowOff>
    </xdr:from>
    <xdr:to>
      <xdr:col>45</xdr:col>
      <xdr:colOff>177800</xdr:colOff>
      <xdr:row>38</xdr:row>
      <xdr:rowOff>140208</xdr:rowOff>
    </xdr:to>
    <xdr:cxnSp macro="">
      <xdr:nvCxnSpPr>
        <xdr:cNvPr id="136" name="直線コネクタ 135">
          <a:extLst>
            <a:ext uri="{FF2B5EF4-FFF2-40B4-BE49-F238E27FC236}">
              <a16:creationId xmlns:a16="http://schemas.microsoft.com/office/drawing/2014/main" id="{F2585E7F-C7AB-44DE-B984-C2C52EA609A8}"/>
            </a:ext>
          </a:extLst>
        </xdr:cNvPr>
        <xdr:cNvCxnSpPr/>
      </xdr:nvCxnSpPr>
      <xdr:spPr>
        <a:xfrm flipV="1">
          <a:off x="7861300" y="6641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103124</xdr:rowOff>
    </xdr:from>
    <xdr:to>
      <xdr:col>36</xdr:col>
      <xdr:colOff>165100</xdr:colOff>
      <xdr:row>39</xdr:row>
      <xdr:rowOff>33274</xdr:rowOff>
    </xdr:to>
    <xdr:sp macro="" textlink="">
      <xdr:nvSpPr>
        <xdr:cNvPr id="137" name="楕円 136">
          <a:extLst>
            <a:ext uri="{FF2B5EF4-FFF2-40B4-BE49-F238E27FC236}">
              <a16:creationId xmlns:a16="http://schemas.microsoft.com/office/drawing/2014/main" id="{E5C58B45-2C81-4664-AE15-F9A28F342F52}"/>
            </a:ext>
          </a:extLst>
        </xdr:cNvPr>
        <xdr:cNvSpPr/>
      </xdr:nvSpPr>
      <xdr:spPr>
        <a:xfrm>
          <a:off x="6921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140208</xdr:rowOff>
    </xdr:from>
    <xdr:to>
      <xdr:col>41</xdr:col>
      <xdr:colOff>50800</xdr:colOff>
      <xdr:row>38</xdr:row>
      <xdr:rowOff>153924</xdr:rowOff>
    </xdr:to>
    <xdr:cxnSp macro="">
      <xdr:nvCxnSpPr>
        <xdr:cNvPr id="138" name="直線コネクタ 137">
          <a:extLst>
            <a:ext uri="{FF2B5EF4-FFF2-40B4-BE49-F238E27FC236}">
              <a16:creationId xmlns:a16="http://schemas.microsoft.com/office/drawing/2014/main" id="{A7C92FD5-1F0E-4F4D-B0FA-300E7E0B6A29}"/>
            </a:ext>
          </a:extLst>
        </xdr:cNvPr>
        <xdr:cNvCxnSpPr/>
      </xdr:nvCxnSpPr>
      <xdr:spPr>
        <a:xfrm flipV="1">
          <a:off x="6972300" y="6655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8B4AAA95-0B28-452B-A22F-28315731BD87}"/>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0" name="n_2aveValue【図書館】&#10;一人当たり面積">
          <a:extLst>
            <a:ext uri="{FF2B5EF4-FFF2-40B4-BE49-F238E27FC236}">
              <a16:creationId xmlns:a16="http://schemas.microsoft.com/office/drawing/2014/main" id="{08BA35A1-EB26-43B6-A3C6-49A26046B859}"/>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2E399DA1-75EC-408E-AAD8-0A85FFFE56A8}"/>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6C54D7B3-3C36-41AD-9EAE-8D5903878D0C}"/>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4081</xdr:rowOff>
    </xdr:from>
    <xdr:ext cx="469744" cy="259045"/>
    <xdr:sp macro="" textlink="">
      <xdr:nvSpPr>
        <xdr:cNvPr id="143" name="n_1mainValue【図書館】&#10;一人当たり面積">
          <a:extLst>
            <a:ext uri="{FF2B5EF4-FFF2-40B4-BE49-F238E27FC236}">
              <a16:creationId xmlns:a16="http://schemas.microsoft.com/office/drawing/2014/main" id="{DED7A5F4-FDFA-46A2-A17C-46E12E9049D4}"/>
            </a:ext>
          </a:extLst>
        </xdr:cNvPr>
        <xdr:cNvSpPr txBox="1"/>
      </xdr:nvSpPr>
      <xdr:spPr>
        <a:xfrm>
          <a:off x="93917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22369</xdr:rowOff>
    </xdr:from>
    <xdr:ext cx="469744" cy="259045"/>
    <xdr:sp macro="" textlink="">
      <xdr:nvSpPr>
        <xdr:cNvPr id="144" name="n_2mainValue【図書館】&#10;一人当たり面積">
          <a:extLst>
            <a:ext uri="{FF2B5EF4-FFF2-40B4-BE49-F238E27FC236}">
              <a16:creationId xmlns:a16="http://schemas.microsoft.com/office/drawing/2014/main" id="{482F124E-0C74-494F-9E0E-EB21147E02FF}"/>
            </a:ext>
          </a:extLst>
        </xdr:cNvPr>
        <xdr:cNvSpPr txBox="1"/>
      </xdr:nvSpPr>
      <xdr:spPr>
        <a:xfrm>
          <a:off x="8515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10685</xdr:rowOff>
    </xdr:from>
    <xdr:ext cx="469744" cy="259045"/>
    <xdr:sp macro="" textlink="">
      <xdr:nvSpPr>
        <xdr:cNvPr id="145" name="n_3mainValue【図書館】&#10;一人当たり面積">
          <a:extLst>
            <a:ext uri="{FF2B5EF4-FFF2-40B4-BE49-F238E27FC236}">
              <a16:creationId xmlns:a16="http://schemas.microsoft.com/office/drawing/2014/main" id="{FD7B241A-3731-40DE-8538-744468660734}"/>
            </a:ext>
          </a:extLst>
        </xdr:cNvPr>
        <xdr:cNvSpPr txBox="1"/>
      </xdr:nvSpPr>
      <xdr:spPr>
        <a:xfrm>
          <a:off x="7626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24401</xdr:rowOff>
    </xdr:from>
    <xdr:ext cx="469744" cy="259045"/>
    <xdr:sp macro="" textlink="">
      <xdr:nvSpPr>
        <xdr:cNvPr id="146" name="n_4mainValue【図書館】&#10;一人当たり面積">
          <a:extLst>
            <a:ext uri="{FF2B5EF4-FFF2-40B4-BE49-F238E27FC236}">
              <a16:creationId xmlns:a16="http://schemas.microsoft.com/office/drawing/2014/main" id="{13E78CDA-59CC-4752-80F6-EF3331A1F6E3}"/>
            </a:ext>
          </a:extLst>
        </xdr:cNvPr>
        <xdr:cNvSpPr txBox="1"/>
      </xdr:nvSpPr>
      <xdr:spPr>
        <a:xfrm>
          <a:off x="6737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B1AF03C-445A-4E9A-910A-55C8EA9C4D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A080FDC-52F6-49C1-BD28-12BB57615D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15CD071-5057-4158-8FBF-12FB495DA7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9E96853-D313-47F0-B83B-250752EED3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246E658-3DC2-4F35-8015-AF5122EC0D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0387405-1397-4B0A-9394-23942E1E57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C351B19-882A-44A3-8912-DE3E107977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DE58CD8-E37B-4883-95E3-DC4499B6D1C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86B1CFA-4342-420C-9FD7-58744BC6BD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2307689-A7BA-42B6-B050-099B93F7A7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B24F607-BC2A-4CF0-AE62-435184F57F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6B0D65F-BCB6-40F6-9153-0DE4FD77AC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E364AEEA-463B-43C5-A712-072C57347C4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32DC7F09-0ABD-4354-96BA-E83865686A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CD3CD53-79F2-4C4A-BBA9-55450954C2C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C2E62BA-B63A-44BD-BDD4-B9584DF77EB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B9A8930-8913-4114-9D57-E62EBF14E48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E01101C-5EC0-4E1E-8434-7E978788518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6A4B145-5062-40BA-9B34-AA425E90A80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7C6B049-AE3B-4B9A-8C91-CE578C7A484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D47E054-43E7-48B0-AF39-E8EEFC4B983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BA93166B-E542-4F04-A5EA-0CBA60CF9BD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D84D89A2-5B7C-4F2C-855D-81B31301344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A65A006-ADCF-4760-A9FA-D588E6C55B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268FBA0-0C13-4FD8-8606-D802D09D6B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917E9750-D4B8-4D0D-911C-6A070E57E1A9}"/>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7C51B393-5E66-40F2-9F90-C85BE58D1C0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7D9BC939-AA96-4997-8C5B-B9B01BA581F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5BAE48A7-1D4E-4CB7-B149-05D206B98E85}"/>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E454F193-5D8A-42E2-A993-7812B98A7BE2}"/>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A1DD070-634B-431D-8FD4-16DE6A059158}"/>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645C84BD-70CC-44BA-914D-30283E5AC0ED}"/>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F3FF96B4-5821-4C6B-B1C6-0814588A82AF}"/>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2080CDFB-F046-42B0-8631-36768AAF8708}"/>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41E919CA-4B86-4A6D-8933-8D39999ADC4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E5008C4A-8383-4AA8-B2E9-83891BBD6D9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0EB6D16-3C8C-4733-A5F4-579FADE3C7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2118B82-35E6-40BE-AAB6-98F277E465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0E681F5-3CDC-4556-9614-D79693B48C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7E6F0F3-7665-48E5-BB88-7D7E93CDF4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58B4377-AC7B-408D-9FBC-BE62542BAD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92891</xdr:rowOff>
    </xdr:from>
    <xdr:to>
      <xdr:col>24</xdr:col>
      <xdr:colOff>114300</xdr:colOff>
      <xdr:row>62</xdr:row>
      <xdr:rowOff>23041</xdr:rowOff>
    </xdr:to>
    <xdr:sp macro="" textlink="">
      <xdr:nvSpPr>
        <xdr:cNvPr id="188" name="楕円 187">
          <a:extLst>
            <a:ext uri="{FF2B5EF4-FFF2-40B4-BE49-F238E27FC236}">
              <a16:creationId xmlns:a16="http://schemas.microsoft.com/office/drawing/2014/main" id="{E5CE2757-5D42-422F-A23C-712240365F5C}"/>
            </a:ext>
          </a:extLst>
        </xdr:cNvPr>
        <xdr:cNvSpPr/>
      </xdr:nvSpPr>
      <xdr:spPr>
        <a:xfrm>
          <a:off x="4584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115768</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DBC91582-FCB3-4D7C-8F9D-B0DF04E51DB0}"/>
            </a:ext>
          </a:extLst>
        </xdr:cNvPr>
        <xdr:cNvSpPr txBox="1"/>
      </xdr:nvSpPr>
      <xdr:spPr>
        <a:xfrm>
          <a:off x="4673600" y="10402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90" name="楕円 189">
          <a:extLst>
            <a:ext uri="{FF2B5EF4-FFF2-40B4-BE49-F238E27FC236}">
              <a16:creationId xmlns:a16="http://schemas.microsoft.com/office/drawing/2014/main" id="{7D3ED398-15B0-45CB-AA44-882F914220CF}"/>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61</xdr:row>
      <xdr:rowOff>143691</xdr:rowOff>
    </xdr:to>
    <xdr:cxnSp macro="">
      <xdr:nvCxnSpPr>
        <xdr:cNvPr id="191" name="直線コネクタ 190">
          <a:extLst>
            <a:ext uri="{FF2B5EF4-FFF2-40B4-BE49-F238E27FC236}">
              <a16:creationId xmlns:a16="http://schemas.microsoft.com/office/drawing/2014/main" id="{436783E9-08D7-433F-86E9-E7170E4BF6D6}"/>
            </a:ext>
          </a:extLst>
        </xdr:cNvPr>
        <xdr:cNvCxnSpPr/>
      </xdr:nvCxnSpPr>
      <xdr:spPr>
        <a:xfrm>
          <a:off x="3797300" y="105972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2" name="楕円 191">
          <a:extLst>
            <a:ext uri="{FF2B5EF4-FFF2-40B4-BE49-F238E27FC236}">
              <a16:creationId xmlns:a16="http://schemas.microsoft.com/office/drawing/2014/main" id="{CB0C640A-8E5B-46FF-8FC6-103A10F662B8}"/>
            </a:ext>
          </a:extLst>
        </xdr:cNvPr>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138793</xdr:rowOff>
    </xdr:to>
    <xdr:cxnSp macro="">
      <xdr:nvCxnSpPr>
        <xdr:cNvPr id="193" name="直線コネクタ 192">
          <a:extLst>
            <a:ext uri="{FF2B5EF4-FFF2-40B4-BE49-F238E27FC236}">
              <a16:creationId xmlns:a16="http://schemas.microsoft.com/office/drawing/2014/main" id="{5BE4A511-6771-4D8B-8B59-2362AE5AC269}"/>
            </a:ext>
          </a:extLst>
        </xdr:cNvPr>
        <xdr:cNvCxnSpPr/>
      </xdr:nvCxnSpPr>
      <xdr:spPr>
        <a:xfrm>
          <a:off x="2908300" y="105270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4" name="楕円 193">
          <a:extLst>
            <a:ext uri="{FF2B5EF4-FFF2-40B4-BE49-F238E27FC236}">
              <a16:creationId xmlns:a16="http://schemas.microsoft.com/office/drawing/2014/main" id="{8CD66FE0-AB90-4311-A55B-9BB46854B0CB}"/>
            </a:ext>
          </a:extLst>
        </xdr:cNvPr>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68580</xdr:rowOff>
    </xdr:to>
    <xdr:cxnSp macro="">
      <xdr:nvCxnSpPr>
        <xdr:cNvPr id="195" name="直線コネクタ 194">
          <a:extLst>
            <a:ext uri="{FF2B5EF4-FFF2-40B4-BE49-F238E27FC236}">
              <a16:creationId xmlns:a16="http://schemas.microsoft.com/office/drawing/2014/main" id="{54943569-34AD-4C75-BFF4-ABA5DA0226CE}"/>
            </a:ext>
          </a:extLst>
        </xdr:cNvPr>
        <xdr:cNvCxnSpPr/>
      </xdr:nvCxnSpPr>
      <xdr:spPr>
        <a:xfrm>
          <a:off x="2019300" y="1047641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6" name="楕円 195">
          <a:extLst>
            <a:ext uri="{FF2B5EF4-FFF2-40B4-BE49-F238E27FC236}">
              <a16:creationId xmlns:a16="http://schemas.microsoft.com/office/drawing/2014/main" id="{21981875-EF97-4D9A-B317-F97B0F88D51C}"/>
            </a:ext>
          </a:extLst>
        </xdr:cNvPr>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17962</xdr:rowOff>
    </xdr:to>
    <xdr:cxnSp macro="">
      <xdr:nvCxnSpPr>
        <xdr:cNvPr id="197" name="直線コネクタ 196">
          <a:extLst>
            <a:ext uri="{FF2B5EF4-FFF2-40B4-BE49-F238E27FC236}">
              <a16:creationId xmlns:a16="http://schemas.microsoft.com/office/drawing/2014/main" id="{80AD3074-EAEB-42FB-9902-B877C54B341B}"/>
            </a:ext>
          </a:extLst>
        </xdr:cNvPr>
        <xdr:cNvCxnSpPr/>
      </xdr:nvCxnSpPr>
      <xdr:spPr>
        <a:xfrm>
          <a:off x="1130300" y="104502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a:extLst>
            <a:ext uri="{FF2B5EF4-FFF2-40B4-BE49-F238E27FC236}">
              <a16:creationId xmlns:a16="http://schemas.microsoft.com/office/drawing/2014/main" id="{5F9A0589-DA01-427D-B514-AAB5005BD3BE}"/>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9" name="n_2aveValue【体育館・プール】&#10;有形固定資産減価償却率">
          <a:extLst>
            <a:ext uri="{FF2B5EF4-FFF2-40B4-BE49-F238E27FC236}">
              <a16:creationId xmlns:a16="http://schemas.microsoft.com/office/drawing/2014/main" id="{B9D19B77-5510-4DFB-AB76-9F375662653A}"/>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0" name="n_3aveValue【体育館・プール】&#10;有形固定資産減価償却率">
          <a:extLst>
            <a:ext uri="{FF2B5EF4-FFF2-40B4-BE49-F238E27FC236}">
              <a16:creationId xmlns:a16="http://schemas.microsoft.com/office/drawing/2014/main" id="{C137F6AF-7B71-4A58-908C-5C9809B21FFD}"/>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a:extLst>
            <a:ext uri="{FF2B5EF4-FFF2-40B4-BE49-F238E27FC236}">
              <a16:creationId xmlns:a16="http://schemas.microsoft.com/office/drawing/2014/main" id="{15F0A3E0-FE1F-4693-B9AA-7CC633AD3189}"/>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2" name="n_1mainValue【体育館・プール】&#10;有形固定資産減価償却率">
          <a:extLst>
            <a:ext uri="{FF2B5EF4-FFF2-40B4-BE49-F238E27FC236}">
              <a16:creationId xmlns:a16="http://schemas.microsoft.com/office/drawing/2014/main" id="{C555B3B0-09E7-4B5A-A697-162F140A99A6}"/>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135907</xdr:rowOff>
    </xdr:from>
    <xdr:ext cx="405111" cy="259045"/>
    <xdr:sp macro="" textlink="">
      <xdr:nvSpPr>
        <xdr:cNvPr id="203" name="n_2mainValue【体育館・プール】&#10;有形固定資産減価償却率">
          <a:extLst>
            <a:ext uri="{FF2B5EF4-FFF2-40B4-BE49-F238E27FC236}">
              <a16:creationId xmlns:a16="http://schemas.microsoft.com/office/drawing/2014/main" id="{773361E3-D5FE-4598-8EA1-49EC8FFA5F30}"/>
            </a:ext>
          </a:extLst>
        </xdr:cNvPr>
        <xdr:cNvSpPr txBox="1"/>
      </xdr:nvSpPr>
      <xdr:spPr>
        <a:xfrm>
          <a:off x="2705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4" name="n_3mainValue【体育館・プール】&#10;有形固定資産減価償却率">
          <a:extLst>
            <a:ext uri="{FF2B5EF4-FFF2-40B4-BE49-F238E27FC236}">
              <a16:creationId xmlns:a16="http://schemas.microsoft.com/office/drawing/2014/main" id="{92BF2722-2B23-4BCF-AE83-4742F8720236}"/>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59162</xdr:rowOff>
    </xdr:from>
    <xdr:ext cx="405111" cy="259045"/>
    <xdr:sp macro="" textlink="">
      <xdr:nvSpPr>
        <xdr:cNvPr id="205" name="n_4mainValue【体育館・プール】&#10;有形固定資産減価償却率">
          <a:extLst>
            <a:ext uri="{FF2B5EF4-FFF2-40B4-BE49-F238E27FC236}">
              <a16:creationId xmlns:a16="http://schemas.microsoft.com/office/drawing/2014/main" id="{051DF38E-B17D-4DAC-9E0C-E0B57E212D8A}"/>
            </a:ext>
          </a:extLst>
        </xdr:cNvPr>
        <xdr:cNvSpPr txBox="1"/>
      </xdr:nvSpPr>
      <xdr:spPr>
        <a:xfrm>
          <a:off x="927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EE3ABF5-A9E7-4085-A292-94DADFADFF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CF4CA07-1899-4AA2-9417-F4B07D20DC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66F2C8D-6B6F-45A2-ADA5-1E8D8E9486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E6C61EF-80D8-4885-A183-339FEB27AE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65F78A1-4468-4FB8-AB96-1EDBB88BFD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FD756FD-5FAB-494F-A384-2F2E67D7ED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8983780-78E0-4EE5-BE66-618BD030A0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396F2BD-2A40-49D6-95C5-76E8556ADC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F3DFBFB-9579-47BF-9136-3E315098F8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EE92247-7789-415D-932A-0417F3CDBA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33D61A1-A56B-403F-B16B-F7B9617AB8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61816366-7EDB-47F9-8E2A-2CD8AA27C3D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1CB4A4A-7A44-4F45-803F-D744D2B1253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CC9996A0-BAA0-4279-9BDC-F46FE9BEFDD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508D2FE-13E3-476E-8D52-1E1F07C0667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F2B2C084-3923-41CE-930F-D2C6C6C0FF9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CAB97B1-1061-47BC-8448-E93C5EFEF40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7601FF8-4B71-49B0-A156-475306F2B29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A05D0FB-6EA4-43AB-A807-541E1FD4D71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84F59C7D-D482-4C65-A9EE-6DF6E74D141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A162C76-9192-4107-8D96-F739445D98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5CCFE4E2-7590-41EB-B0F0-C81B4DEB92E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D91C8B7-9AA1-42A5-9D27-8554BD6BE3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0B581889-C2F6-422F-B003-69B07217ACB8}"/>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0A9C1D2B-BF6A-4581-87B0-9EBCD528BAC9}"/>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CE3B195-A7BC-4262-957E-7A9F0353085C}"/>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C114581E-EF88-4F80-8BCD-07AC659AFA09}"/>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927F443C-1442-493E-B966-B714E487B3E2}"/>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a:extLst>
            <a:ext uri="{FF2B5EF4-FFF2-40B4-BE49-F238E27FC236}">
              <a16:creationId xmlns:a16="http://schemas.microsoft.com/office/drawing/2014/main" id="{5BDD778D-2BB3-44DF-9760-6300397F3115}"/>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0D45E27E-80D4-44E9-AD58-7EA108780C87}"/>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0797481E-AD72-45C5-96B5-0BEF74BBCDD5}"/>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1BAB3E69-CBD1-468F-9B97-A30ADDC2CDF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5B32A662-AED6-46B6-A38A-2C3C0632AB27}"/>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88C7DBCE-3158-4C67-B0A5-D603FF3B4466}"/>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3497C2A-BE62-486A-8DD9-613CF339ED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BD2AC12-7A8D-45F4-85E4-B718E531EC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2CC677-F3A4-4C74-9EE2-22F01A71B3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235488-F0AB-46FC-99CD-00CF3298E1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A35E8AC-AFFA-4CE7-9EDC-C2C9311C7C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125984</xdr:rowOff>
    </xdr:from>
    <xdr:to>
      <xdr:col>55</xdr:col>
      <xdr:colOff>50800</xdr:colOff>
      <xdr:row>63</xdr:row>
      <xdr:rowOff>56134</xdr:rowOff>
    </xdr:to>
    <xdr:sp macro="" textlink="">
      <xdr:nvSpPr>
        <xdr:cNvPr id="245" name="楕円 244">
          <a:extLst>
            <a:ext uri="{FF2B5EF4-FFF2-40B4-BE49-F238E27FC236}">
              <a16:creationId xmlns:a16="http://schemas.microsoft.com/office/drawing/2014/main" id="{B018E09E-1D6E-45AD-8FB5-A69A23EB698E}"/>
            </a:ext>
          </a:extLst>
        </xdr:cNvPr>
        <xdr:cNvSpPr/>
      </xdr:nvSpPr>
      <xdr:spPr>
        <a:xfrm>
          <a:off x="10426700" y="10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148861</xdr:rowOff>
    </xdr:from>
    <xdr:ext cx="469744" cy="259045"/>
    <xdr:sp macro="" textlink="">
      <xdr:nvSpPr>
        <xdr:cNvPr id="246" name="【体育館・プール】&#10;一人当たり面積該当値テキスト">
          <a:extLst>
            <a:ext uri="{FF2B5EF4-FFF2-40B4-BE49-F238E27FC236}">
              <a16:creationId xmlns:a16="http://schemas.microsoft.com/office/drawing/2014/main" id="{4FD31474-DB98-431F-8D23-7C57A1CA86E7}"/>
            </a:ext>
          </a:extLst>
        </xdr:cNvPr>
        <xdr:cNvSpPr txBox="1"/>
      </xdr:nvSpPr>
      <xdr:spPr>
        <a:xfrm>
          <a:off x="10515600" y="1060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7" name="楕円 246">
          <a:extLst>
            <a:ext uri="{FF2B5EF4-FFF2-40B4-BE49-F238E27FC236}">
              <a16:creationId xmlns:a16="http://schemas.microsoft.com/office/drawing/2014/main" id="{4521E30A-4CDB-4381-B14D-3C9915AF7011}"/>
            </a:ext>
          </a:extLst>
        </xdr:cNvPr>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xdr:rowOff>
    </xdr:from>
    <xdr:to>
      <xdr:col>55</xdr:col>
      <xdr:colOff>0</xdr:colOff>
      <xdr:row>63</xdr:row>
      <xdr:rowOff>11430</xdr:rowOff>
    </xdr:to>
    <xdr:cxnSp macro="">
      <xdr:nvCxnSpPr>
        <xdr:cNvPr id="248" name="直線コネクタ 247">
          <a:extLst>
            <a:ext uri="{FF2B5EF4-FFF2-40B4-BE49-F238E27FC236}">
              <a16:creationId xmlns:a16="http://schemas.microsoft.com/office/drawing/2014/main" id="{49D26AAD-D48A-4222-8854-2E76D646AC09}"/>
            </a:ext>
          </a:extLst>
        </xdr:cNvPr>
        <xdr:cNvCxnSpPr/>
      </xdr:nvCxnSpPr>
      <xdr:spPr>
        <a:xfrm flipV="1">
          <a:off x="9639300" y="1080668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49" name="楕円 248">
          <a:extLst>
            <a:ext uri="{FF2B5EF4-FFF2-40B4-BE49-F238E27FC236}">
              <a16:creationId xmlns:a16="http://schemas.microsoft.com/office/drawing/2014/main" id="{3746D54D-9237-42B3-9B57-E7594F86BA58}"/>
            </a:ext>
          </a:extLst>
        </xdr:cNvPr>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19050</xdr:rowOff>
    </xdr:to>
    <xdr:cxnSp macro="">
      <xdr:nvCxnSpPr>
        <xdr:cNvPr id="250" name="直線コネクタ 249">
          <a:extLst>
            <a:ext uri="{FF2B5EF4-FFF2-40B4-BE49-F238E27FC236}">
              <a16:creationId xmlns:a16="http://schemas.microsoft.com/office/drawing/2014/main" id="{515ACD33-6874-426F-B456-327F9C772A4F}"/>
            </a:ext>
          </a:extLst>
        </xdr:cNvPr>
        <xdr:cNvCxnSpPr/>
      </xdr:nvCxnSpPr>
      <xdr:spPr>
        <a:xfrm flipV="1">
          <a:off x="8750300" y="1081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146177</xdr:rowOff>
    </xdr:from>
    <xdr:to>
      <xdr:col>41</xdr:col>
      <xdr:colOff>101600</xdr:colOff>
      <xdr:row>63</xdr:row>
      <xdr:rowOff>76327</xdr:rowOff>
    </xdr:to>
    <xdr:sp macro="" textlink="">
      <xdr:nvSpPr>
        <xdr:cNvPr id="251" name="楕円 250">
          <a:extLst>
            <a:ext uri="{FF2B5EF4-FFF2-40B4-BE49-F238E27FC236}">
              <a16:creationId xmlns:a16="http://schemas.microsoft.com/office/drawing/2014/main" id="{1072DD30-6C4C-4C7E-9219-84DDC2D16EF3}"/>
            </a:ext>
          </a:extLst>
        </xdr:cNvPr>
        <xdr:cNvSpPr/>
      </xdr:nvSpPr>
      <xdr:spPr>
        <a:xfrm>
          <a:off x="7810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25527</xdr:rowOff>
    </xdr:to>
    <xdr:cxnSp macro="">
      <xdr:nvCxnSpPr>
        <xdr:cNvPr id="252" name="直線コネクタ 251">
          <a:extLst>
            <a:ext uri="{FF2B5EF4-FFF2-40B4-BE49-F238E27FC236}">
              <a16:creationId xmlns:a16="http://schemas.microsoft.com/office/drawing/2014/main" id="{426A2744-7F99-401B-91E8-A6308598EB7E}"/>
            </a:ext>
          </a:extLst>
        </xdr:cNvPr>
        <xdr:cNvCxnSpPr/>
      </xdr:nvCxnSpPr>
      <xdr:spPr>
        <a:xfrm flipV="1">
          <a:off x="7861300" y="1082040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150749</xdr:rowOff>
    </xdr:from>
    <xdr:to>
      <xdr:col>36</xdr:col>
      <xdr:colOff>165100</xdr:colOff>
      <xdr:row>63</xdr:row>
      <xdr:rowOff>80899</xdr:rowOff>
    </xdr:to>
    <xdr:sp macro="" textlink="">
      <xdr:nvSpPr>
        <xdr:cNvPr id="253" name="楕円 252">
          <a:extLst>
            <a:ext uri="{FF2B5EF4-FFF2-40B4-BE49-F238E27FC236}">
              <a16:creationId xmlns:a16="http://schemas.microsoft.com/office/drawing/2014/main" id="{FDB894E1-F402-4D14-B9D6-F63CF1D0DDCD}"/>
            </a:ext>
          </a:extLst>
        </xdr:cNvPr>
        <xdr:cNvSpPr/>
      </xdr:nvSpPr>
      <xdr:spPr>
        <a:xfrm>
          <a:off x="6921500" y="107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25527</xdr:rowOff>
    </xdr:from>
    <xdr:to>
      <xdr:col>41</xdr:col>
      <xdr:colOff>50800</xdr:colOff>
      <xdr:row>63</xdr:row>
      <xdr:rowOff>30099</xdr:rowOff>
    </xdr:to>
    <xdr:cxnSp macro="">
      <xdr:nvCxnSpPr>
        <xdr:cNvPr id="254" name="直線コネクタ 253">
          <a:extLst>
            <a:ext uri="{FF2B5EF4-FFF2-40B4-BE49-F238E27FC236}">
              <a16:creationId xmlns:a16="http://schemas.microsoft.com/office/drawing/2014/main" id="{8C5F9651-A608-4FB2-87CC-5C6D2842C9B5}"/>
            </a:ext>
          </a:extLst>
        </xdr:cNvPr>
        <xdr:cNvCxnSpPr/>
      </xdr:nvCxnSpPr>
      <xdr:spPr>
        <a:xfrm flipV="1">
          <a:off x="6972300" y="108268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a:extLst>
            <a:ext uri="{FF2B5EF4-FFF2-40B4-BE49-F238E27FC236}">
              <a16:creationId xmlns:a16="http://schemas.microsoft.com/office/drawing/2014/main" id="{F49ABA11-E217-435A-B5A0-82DE69A37895}"/>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a:extLst>
            <a:ext uri="{FF2B5EF4-FFF2-40B4-BE49-F238E27FC236}">
              <a16:creationId xmlns:a16="http://schemas.microsoft.com/office/drawing/2014/main" id="{EE227EC6-275D-450E-976F-64B51D1EBCD5}"/>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a:extLst>
            <a:ext uri="{FF2B5EF4-FFF2-40B4-BE49-F238E27FC236}">
              <a16:creationId xmlns:a16="http://schemas.microsoft.com/office/drawing/2014/main" id="{035E67EF-FE75-4EBA-BC03-CB8E2370482A}"/>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a:extLst>
            <a:ext uri="{FF2B5EF4-FFF2-40B4-BE49-F238E27FC236}">
              <a16:creationId xmlns:a16="http://schemas.microsoft.com/office/drawing/2014/main" id="{1808CAF5-816D-4080-8435-8702E5C2AA30}"/>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78757</xdr:rowOff>
    </xdr:from>
    <xdr:ext cx="469744" cy="259045"/>
    <xdr:sp macro="" textlink="">
      <xdr:nvSpPr>
        <xdr:cNvPr id="259" name="n_1mainValue【体育館・プール】&#10;一人当たり面積">
          <a:extLst>
            <a:ext uri="{FF2B5EF4-FFF2-40B4-BE49-F238E27FC236}">
              <a16:creationId xmlns:a16="http://schemas.microsoft.com/office/drawing/2014/main" id="{36DD0834-0338-496E-9046-060B1C6132FD}"/>
            </a:ext>
          </a:extLst>
        </xdr:cNvPr>
        <xdr:cNvSpPr txBox="1"/>
      </xdr:nvSpPr>
      <xdr:spPr>
        <a:xfrm>
          <a:off x="9391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86377</xdr:rowOff>
    </xdr:from>
    <xdr:ext cx="469744" cy="259045"/>
    <xdr:sp macro="" textlink="">
      <xdr:nvSpPr>
        <xdr:cNvPr id="260" name="n_2mainValue【体育館・プール】&#10;一人当たり面積">
          <a:extLst>
            <a:ext uri="{FF2B5EF4-FFF2-40B4-BE49-F238E27FC236}">
              <a16:creationId xmlns:a16="http://schemas.microsoft.com/office/drawing/2014/main" id="{BE64F3FA-BCDA-4438-B094-73C9F15BBDC2}"/>
            </a:ext>
          </a:extLst>
        </xdr:cNvPr>
        <xdr:cNvSpPr txBox="1"/>
      </xdr:nvSpPr>
      <xdr:spPr>
        <a:xfrm>
          <a:off x="8515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67454</xdr:rowOff>
    </xdr:from>
    <xdr:ext cx="469744" cy="259045"/>
    <xdr:sp macro="" textlink="">
      <xdr:nvSpPr>
        <xdr:cNvPr id="261" name="n_3mainValue【体育館・プール】&#10;一人当たり面積">
          <a:extLst>
            <a:ext uri="{FF2B5EF4-FFF2-40B4-BE49-F238E27FC236}">
              <a16:creationId xmlns:a16="http://schemas.microsoft.com/office/drawing/2014/main" id="{1A59B236-62DE-49AB-8F62-7F642CC8A8BF}"/>
            </a:ext>
          </a:extLst>
        </xdr:cNvPr>
        <xdr:cNvSpPr txBox="1"/>
      </xdr:nvSpPr>
      <xdr:spPr>
        <a:xfrm>
          <a:off x="7626427"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72026</xdr:rowOff>
    </xdr:from>
    <xdr:ext cx="469744" cy="259045"/>
    <xdr:sp macro="" textlink="">
      <xdr:nvSpPr>
        <xdr:cNvPr id="262" name="n_4mainValue【体育館・プール】&#10;一人当たり面積">
          <a:extLst>
            <a:ext uri="{FF2B5EF4-FFF2-40B4-BE49-F238E27FC236}">
              <a16:creationId xmlns:a16="http://schemas.microsoft.com/office/drawing/2014/main" id="{FB2E5CA8-8D13-4A81-A8B6-09EADF6093C3}"/>
            </a:ext>
          </a:extLst>
        </xdr:cNvPr>
        <xdr:cNvSpPr txBox="1"/>
      </xdr:nvSpPr>
      <xdr:spPr>
        <a:xfrm>
          <a:off x="6737427" y="108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E203079-E2B1-41CE-AC60-246CA59EF2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4F6016D-C11D-4969-95EB-67C57B50F0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CE5202C-0F08-4EBC-9D0C-1D42441D81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DFC4D77-3B66-4945-856E-09E012D504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EF921CE-544A-4B17-A4A8-3267D982C6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1F73E8E-80A8-4980-B585-B016A9087C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29DA35E-8356-49C5-A124-EF9A6F66C1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4763A2D-857C-467D-B456-8C24AC0941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6400EA4-EC27-4C98-8437-A13745B381F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F97CD4D-4B69-4FFC-88F0-6A7DF7B694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E149175-B028-4EB6-8365-3DD268F7FB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5D8B098-68E8-4C4C-A76F-B86300B31FA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1D7B715-CD1C-4159-BD8F-CCD6218B0A7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6160758-3FAF-4955-8638-627B15C86EA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36F4260-73E5-4EA1-8A42-A125F74001D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5098CF2-75FA-4A3E-B392-F0B279EB01B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40AF9B7-CF86-4CA6-A051-CA7119535C2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D9185E1-22B2-4416-BE3D-EBFB3BDB845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FD0C643-4C32-4F7E-AB7E-D191A3795F2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85563F9-A789-4240-88DE-CA1C2E8ED34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05F8399-C7E1-45A5-8566-6815D874C5E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60767C3-6D28-4DA7-B374-3776C50B38C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9A22967-4D85-414A-B745-47DB90E5E7F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49B2DFC-8222-4979-949A-0E05696CD3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BE9CE709-1B4C-41D9-AA40-0723359F8D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98AFDFF1-A068-4119-8240-0DB2AFD6C996}"/>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C68CF455-B2CC-4FBF-A583-96B0B949094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37AC7926-6FCA-483D-A0E7-E7CB886F1BB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B4F2418F-3C4A-4CA7-8CE1-5C1A89FB0177}"/>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id="{5C8E639C-BCA0-4912-96C0-D3DAE0DA095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DC474953-DB93-4D17-87E3-C92F84B51693}"/>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7C494EA5-84B5-4CBD-A9FA-620E9CA0DFAA}"/>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id="{28CA0726-3363-4B1B-8A3F-33DA7F637217}"/>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a:extLst>
            <a:ext uri="{FF2B5EF4-FFF2-40B4-BE49-F238E27FC236}">
              <a16:creationId xmlns:a16="http://schemas.microsoft.com/office/drawing/2014/main" id="{C9D1F8FF-0982-48D0-8DA9-A4D93565DFF7}"/>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a:extLst>
            <a:ext uri="{FF2B5EF4-FFF2-40B4-BE49-F238E27FC236}">
              <a16:creationId xmlns:a16="http://schemas.microsoft.com/office/drawing/2014/main" id="{9588E5CF-B380-4030-B6E6-D012989175D6}"/>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a:extLst>
            <a:ext uri="{FF2B5EF4-FFF2-40B4-BE49-F238E27FC236}">
              <a16:creationId xmlns:a16="http://schemas.microsoft.com/office/drawing/2014/main" id="{ED3E8970-BE40-439C-8290-AB71C61A81EB}"/>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6170B5D-8ED4-4E9D-81E8-F3BEC04E48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55C6AE4-6E60-4E9C-98A8-00CCD1A7B9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4F0B656-2270-4CBF-BC51-5D776CB993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9D3172D-32DF-46A4-8460-FEC69B8221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888F6F2-5C80-42E8-A14F-0673E11B73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4" name="楕円 303">
          <a:extLst>
            <a:ext uri="{FF2B5EF4-FFF2-40B4-BE49-F238E27FC236}">
              <a16:creationId xmlns:a16="http://schemas.microsoft.com/office/drawing/2014/main" id="{64C57473-2532-4AA7-8936-FFF492504CAE}"/>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90188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D943077-A0F0-472C-A462-F38A91DFBDB3}"/>
            </a:ext>
          </a:extLst>
        </xdr:cNvPr>
        <xdr:cNvSpPr txBox="1"/>
      </xdr:nvSpPr>
      <xdr:spPr>
        <a:xfrm>
          <a:off x="4673600"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31387</xdr:rowOff>
    </xdr:from>
    <xdr:to>
      <xdr:col>20</xdr:col>
      <xdr:colOff>38100</xdr:colOff>
      <xdr:row>83</xdr:row>
      <xdr:rowOff>132987</xdr:rowOff>
    </xdr:to>
    <xdr:sp macro="" textlink="">
      <xdr:nvSpPr>
        <xdr:cNvPr id="306" name="楕円 305">
          <a:extLst>
            <a:ext uri="{FF2B5EF4-FFF2-40B4-BE49-F238E27FC236}">
              <a16:creationId xmlns:a16="http://schemas.microsoft.com/office/drawing/2014/main" id="{C224D553-2AA8-46F0-A416-726991EF32FF}"/>
            </a:ext>
          </a:extLst>
        </xdr:cNvPr>
        <xdr:cNvSpPr/>
      </xdr:nvSpPr>
      <xdr:spPr>
        <a:xfrm>
          <a:off x="3746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82187</xdr:rowOff>
    </xdr:from>
    <xdr:to>
      <xdr:col>24</xdr:col>
      <xdr:colOff>63500</xdr:colOff>
      <xdr:row>83</xdr:row>
      <xdr:rowOff>118111</xdr:rowOff>
    </xdr:to>
    <xdr:cxnSp macro="">
      <xdr:nvCxnSpPr>
        <xdr:cNvPr id="307" name="直線コネクタ 306">
          <a:extLst>
            <a:ext uri="{FF2B5EF4-FFF2-40B4-BE49-F238E27FC236}">
              <a16:creationId xmlns:a16="http://schemas.microsoft.com/office/drawing/2014/main" id="{DA85FE9E-E49F-4457-97A1-D7B9310C0D10}"/>
            </a:ext>
          </a:extLst>
        </xdr:cNvPr>
        <xdr:cNvCxnSpPr/>
      </xdr:nvCxnSpPr>
      <xdr:spPr>
        <a:xfrm>
          <a:off x="3797300" y="143125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165281</xdr:rowOff>
    </xdr:from>
    <xdr:to>
      <xdr:col>15</xdr:col>
      <xdr:colOff>101600</xdr:colOff>
      <xdr:row>83</xdr:row>
      <xdr:rowOff>95431</xdr:rowOff>
    </xdr:to>
    <xdr:sp macro="" textlink="">
      <xdr:nvSpPr>
        <xdr:cNvPr id="308" name="楕円 307">
          <a:extLst>
            <a:ext uri="{FF2B5EF4-FFF2-40B4-BE49-F238E27FC236}">
              <a16:creationId xmlns:a16="http://schemas.microsoft.com/office/drawing/2014/main" id="{595BF855-E6F7-44D6-93F4-800BF5497D5C}"/>
            </a:ext>
          </a:extLst>
        </xdr:cNvPr>
        <xdr:cNvSpPr/>
      </xdr:nvSpPr>
      <xdr:spPr>
        <a:xfrm>
          <a:off x="2857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44631</xdr:rowOff>
    </xdr:from>
    <xdr:to>
      <xdr:col>19</xdr:col>
      <xdr:colOff>177800</xdr:colOff>
      <xdr:row>83</xdr:row>
      <xdr:rowOff>82187</xdr:rowOff>
    </xdr:to>
    <xdr:cxnSp macro="">
      <xdr:nvCxnSpPr>
        <xdr:cNvPr id="309" name="直線コネクタ 308">
          <a:extLst>
            <a:ext uri="{FF2B5EF4-FFF2-40B4-BE49-F238E27FC236}">
              <a16:creationId xmlns:a16="http://schemas.microsoft.com/office/drawing/2014/main" id="{693861B7-96B6-40C3-B558-73C5AEDEBDDA}"/>
            </a:ext>
          </a:extLst>
        </xdr:cNvPr>
        <xdr:cNvCxnSpPr/>
      </xdr:nvCxnSpPr>
      <xdr:spPr>
        <a:xfrm>
          <a:off x="2908300" y="142749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130992</xdr:rowOff>
    </xdr:from>
    <xdr:to>
      <xdr:col>10</xdr:col>
      <xdr:colOff>165100</xdr:colOff>
      <xdr:row>83</xdr:row>
      <xdr:rowOff>61142</xdr:rowOff>
    </xdr:to>
    <xdr:sp macro="" textlink="">
      <xdr:nvSpPr>
        <xdr:cNvPr id="310" name="楕円 309">
          <a:extLst>
            <a:ext uri="{FF2B5EF4-FFF2-40B4-BE49-F238E27FC236}">
              <a16:creationId xmlns:a16="http://schemas.microsoft.com/office/drawing/2014/main" id="{F784D1ED-6740-49C4-B12F-8B501B102FD8}"/>
            </a:ext>
          </a:extLst>
        </xdr:cNvPr>
        <xdr:cNvSpPr/>
      </xdr:nvSpPr>
      <xdr:spPr>
        <a:xfrm>
          <a:off x="196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10342</xdr:rowOff>
    </xdr:from>
    <xdr:to>
      <xdr:col>15</xdr:col>
      <xdr:colOff>50800</xdr:colOff>
      <xdr:row>83</xdr:row>
      <xdr:rowOff>44631</xdr:rowOff>
    </xdr:to>
    <xdr:cxnSp macro="">
      <xdr:nvCxnSpPr>
        <xdr:cNvPr id="311" name="直線コネクタ 310">
          <a:extLst>
            <a:ext uri="{FF2B5EF4-FFF2-40B4-BE49-F238E27FC236}">
              <a16:creationId xmlns:a16="http://schemas.microsoft.com/office/drawing/2014/main" id="{DCE16066-4DF6-4077-8055-CCE552538801}"/>
            </a:ext>
          </a:extLst>
        </xdr:cNvPr>
        <xdr:cNvCxnSpPr/>
      </xdr:nvCxnSpPr>
      <xdr:spPr>
        <a:xfrm>
          <a:off x="2019300" y="142406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95069</xdr:rowOff>
    </xdr:from>
    <xdr:to>
      <xdr:col>6</xdr:col>
      <xdr:colOff>38100</xdr:colOff>
      <xdr:row>83</xdr:row>
      <xdr:rowOff>25219</xdr:rowOff>
    </xdr:to>
    <xdr:sp macro="" textlink="">
      <xdr:nvSpPr>
        <xdr:cNvPr id="312" name="楕円 311">
          <a:extLst>
            <a:ext uri="{FF2B5EF4-FFF2-40B4-BE49-F238E27FC236}">
              <a16:creationId xmlns:a16="http://schemas.microsoft.com/office/drawing/2014/main" id="{6FD9D20F-2E8D-42BB-83AE-A827B79E9A68}"/>
            </a:ext>
          </a:extLst>
        </xdr:cNvPr>
        <xdr:cNvSpPr/>
      </xdr:nvSpPr>
      <xdr:spPr>
        <a:xfrm>
          <a:off x="1079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145869</xdr:rowOff>
    </xdr:from>
    <xdr:to>
      <xdr:col>10</xdr:col>
      <xdr:colOff>114300</xdr:colOff>
      <xdr:row>83</xdr:row>
      <xdr:rowOff>10342</xdr:rowOff>
    </xdr:to>
    <xdr:cxnSp macro="">
      <xdr:nvCxnSpPr>
        <xdr:cNvPr id="313" name="直線コネクタ 312">
          <a:extLst>
            <a:ext uri="{FF2B5EF4-FFF2-40B4-BE49-F238E27FC236}">
              <a16:creationId xmlns:a16="http://schemas.microsoft.com/office/drawing/2014/main" id="{BA8ABF16-9D24-4123-A2F3-62C2DB5CF372}"/>
            </a:ext>
          </a:extLst>
        </xdr:cNvPr>
        <xdr:cNvCxnSpPr/>
      </xdr:nvCxnSpPr>
      <xdr:spPr>
        <a:xfrm>
          <a:off x="1130300" y="142047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314" name="n_1aveValue【福祉施設】&#10;有形固定資産減価償却率">
          <a:extLst>
            <a:ext uri="{FF2B5EF4-FFF2-40B4-BE49-F238E27FC236}">
              <a16:creationId xmlns:a16="http://schemas.microsoft.com/office/drawing/2014/main" id="{E03E3C4A-02FC-4417-8655-C3F05C8D2308}"/>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5" name="n_2aveValue【福祉施設】&#10;有形固定資産減価償却率">
          <a:extLst>
            <a:ext uri="{FF2B5EF4-FFF2-40B4-BE49-F238E27FC236}">
              <a16:creationId xmlns:a16="http://schemas.microsoft.com/office/drawing/2014/main" id="{DC12035A-F0C0-4A4E-8D38-904E8B57A2FE}"/>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6" name="n_3aveValue【福祉施設】&#10;有形固定資産減価償却率">
          <a:extLst>
            <a:ext uri="{FF2B5EF4-FFF2-40B4-BE49-F238E27FC236}">
              <a16:creationId xmlns:a16="http://schemas.microsoft.com/office/drawing/2014/main" id="{89EE4258-D6AD-484C-9739-6CB67823E50B}"/>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317" name="n_4aveValue【福祉施設】&#10;有形固定資産減価償却率">
          <a:extLst>
            <a:ext uri="{FF2B5EF4-FFF2-40B4-BE49-F238E27FC236}">
              <a16:creationId xmlns:a16="http://schemas.microsoft.com/office/drawing/2014/main" id="{CCBE85FA-6A03-423A-B0AF-1A560AE884ED}"/>
            </a:ext>
          </a:extLst>
        </xdr:cNvPr>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149514</xdr:rowOff>
    </xdr:from>
    <xdr:ext cx="405111" cy="259045"/>
    <xdr:sp macro="" textlink="">
      <xdr:nvSpPr>
        <xdr:cNvPr id="318" name="n_1mainValue【福祉施設】&#10;有形固定資産減価償却率">
          <a:extLst>
            <a:ext uri="{FF2B5EF4-FFF2-40B4-BE49-F238E27FC236}">
              <a16:creationId xmlns:a16="http://schemas.microsoft.com/office/drawing/2014/main" id="{110EF8B7-48AB-48CE-BDC9-126A9E1E749B}"/>
            </a:ext>
          </a:extLst>
        </xdr:cNvPr>
        <xdr:cNvSpPr txBox="1"/>
      </xdr:nvSpPr>
      <xdr:spPr>
        <a:xfrm>
          <a:off x="35820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111958</xdr:rowOff>
    </xdr:from>
    <xdr:ext cx="405111" cy="259045"/>
    <xdr:sp macro="" textlink="">
      <xdr:nvSpPr>
        <xdr:cNvPr id="319" name="n_2mainValue【福祉施設】&#10;有形固定資産減価償却率">
          <a:extLst>
            <a:ext uri="{FF2B5EF4-FFF2-40B4-BE49-F238E27FC236}">
              <a16:creationId xmlns:a16="http://schemas.microsoft.com/office/drawing/2014/main" id="{CDC27CED-328C-4385-938D-05EC01CA0BD3}"/>
            </a:ext>
          </a:extLst>
        </xdr:cNvPr>
        <xdr:cNvSpPr txBox="1"/>
      </xdr:nvSpPr>
      <xdr:spPr>
        <a:xfrm>
          <a:off x="2705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320" name="n_3mainValue【福祉施設】&#10;有形固定資産減価償却率">
          <a:extLst>
            <a:ext uri="{FF2B5EF4-FFF2-40B4-BE49-F238E27FC236}">
              <a16:creationId xmlns:a16="http://schemas.microsoft.com/office/drawing/2014/main" id="{5D228E99-E8F4-49E3-8192-08996B9CC495}"/>
            </a:ext>
          </a:extLst>
        </xdr:cNvPr>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41746</xdr:rowOff>
    </xdr:from>
    <xdr:ext cx="405111" cy="259045"/>
    <xdr:sp macro="" textlink="">
      <xdr:nvSpPr>
        <xdr:cNvPr id="321" name="n_4mainValue【福祉施設】&#10;有形固定資産減価償却率">
          <a:extLst>
            <a:ext uri="{FF2B5EF4-FFF2-40B4-BE49-F238E27FC236}">
              <a16:creationId xmlns:a16="http://schemas.microsoft.com/office/drawing/2014/main" id="{6B637244-871A-4E3B-A0AE-3785D4EBD1B6}"/>
            </a:ext>
          </a:extLst>
        </xdr:cNvPr>
        <xdr:cNvSpPr txBox="1"/>
      </xdr:nvSpPr>
      <xdr:spPr>
        <a:xfrm>
          <a:off x="927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2FD18EF-36F2-4C2B-8CC7-269DCCEBDD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6657341-543C-4C56-A104-83985C710B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BC7D829-9DE9-4116-9C1C-202E1FF6F0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44B1C38-49B7-482C-AB5B-4BB00B37F8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5200A59-83B7-427B-88F6-9918720CEE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18A722A-1CAB-484D-92F9-A956E6CCECD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63DBF2A-4DCA-4E2B-9AF2-1AE3B433F8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4313801-FE49-4DD8-9561-56F167F2AD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14EB384-0C6D-440D-B380-8196EE7379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5968695-2FBE-46D2-A39E-DF3C53A062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9086477-A250-4C01-819A-4B16A3B3EE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94B7DBA-A469-4549-AE18-DDDF7CB119F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5348F62-EC0D-46E6-8ADF-CA61BF205F3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09FEA3C-8564-4B24-B792-94B03603BC1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A189EB7-42F1-4073-8748-BCCE1FBB26C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536FB27-B0C2-409B-8F7E-F3809307A16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5FC1260-03A2-41C4-8CB6-97A3DDAF823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9833E25-A3F5-4DE5-B180-4CF4AD03014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1F3CAF0-2078-4DF7-941A-28CBABD1082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9EB378C2-43D8-4B37-BE4E-9A4B7EDE07D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DBE110C-D293-4E2C-B0AD-0554C536D0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9FB671A-DC0D-49C9-85F2-5471CD7A6AB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BD7F684-19F6-4175-964E-93DFC86FFE3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DA84B584-3F3A-47C2-8E13-689CCFA0C5FB}"/>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id="{29BAB912-4B63-4E3F-A630-D70136419211}"/>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0ED3EA0C-D98B-4CA7-A42D-1281CD5C18E4}"/>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id="{5B26C63D-EDBC-4157-84B0-1DE0EB18339E}"/>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id="{8AE0C214-795B-4721-98DF-8D25CAB42827}"/>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350" name="【福祉施設】&#10;一人当たり面積平均値テキスト">
          <a:extLst>
            <a:ext uri="{FF2B5EF4-FFF2-40B4-BE49-F238E27FC236}">
              <a16:creationId xmlns:a16="http://schemas.microsoft.com/office/drawing/2014/main" id="{CD5F3FF9-6070-4FBE-ADE8-874FD229FAD4}"/>
            </a:ext>
          </a:extLst>
        </xdr:cNvPr>
        <xdr:cNvSpPr txBox="1"/>
      </xdr:nvSpPr>
      <xdr:spPr>
        <a:xfrm>
          <a:off x="10515600" y="145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a:extLst>
            <a:ext uri="{FF2B5EF4-FFF2-40B4-BE49-F238E27FC236}">
              <a16:creationId xmlns:a16="http://schemas.microsoft.com/office/drawing/2014/main" id="{55FE3CD4-2CB6-4571-9A25-BCAE12C1CE85}"/>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a:extLst>
            <a:ext uri="{FF2B5EF4-FFF2-40B4-BE49-F238E27FC236}">
              <a16:creationId xmlns:a16="http://schemas.microsoft.com/office/drawing/2014/main" id="{D7858017-BFAC-457C-AE2C-5BC55DB3A211}"/>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a:extLst>
            <a:ext uri="{FF2B5EF4-FFF2-40B4-BE49-F238E27FC236}">
              <a16:creationId xmlns:a16="http://schemas.microsoft.com/office/drawing/2014/main" id="{EFC2B9D2-FE5C-466D-98C1-CF1AC9C77A73}"/>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a:extLst>
            <a:ext uri="{FF2B5EF4-FFF2-40B4-BE49-F238E27FC236}">
              <a16:creationId xmlns:a16="http://schemas.microsoft.com/office/drawing/2014/main" id="{22D08E90-6E08-42FB-981C-0576DA7FEEA4}"/>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a:extLst>
            <a:ext uri="{FF2B5EF4-FFF2-40B4-BE49-F238E27FC236}">
              <a16:creationId xmlns:a16="http://schemas.microsoft.com/office/drawing/2014/main" id="{97E42DE0-56FA-4099-8A0C-DAAC821980C7}"/>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4753BC0-412E-4C8E-8A65-88C8F08B8B8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F82C2CF-94B1-4229-87EF-BBB5539D344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2374C51-CD04-47C7-8074-850720B2B7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E72DE7C-9111-43DE-8772-CE0585D9A1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6AD608F-C16F-476A-A4CB-335AD77AF3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18542</xdr:rowOff>
    </xdr:from>
    <xdr:to>
      <xdr:col>55</xdr:col>
      <xdr:colOff>50800</xdr:colOff>
      <xdr:row>84</xdr:row>
      <xdr:rowOff>120142</xdr:rowOff>
    </xdr:to>
    <xdr:sp macro="" textlink="">
      <xdr:nvSpPr>
        <xdr:cNvPr id="361" name="楕円 360">
          <a:extLst>
            <a:ext uri="{FF2B5EF4-FFF2-40B4-BE49-F238E27FC236}">
              <a16:creationId xmlns:a16="http://schemas.microsoft.com/office/drawing/2014/main" id="{F7140054-687E-45FE-8393-3ECB65143133}"/>
            </a:ext>
          </a:extLst>
        </xdr:cNvPr>
        <xdr:cNvSpPr/>
      </xdr:nvSpPr>
      <xdr:spPr>
        <a:xfrm>
          <a:off x="10426700" y="144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41419</xdr:rowOff>
    </xdr:from>
    <xdr:ext cx="469744" cy="259045"/>
    <xdr:sp macro="" textlink="">
      <xdr:nvSpPr>
        <xdr:cNvPr id="362" name="【福祉施設】&#10;一人当たり面積該当値テキスト">
          <a:extLst>
            <a:ext uri="{FF2B5EF4-FFF2-40B4-BE49-F238E27FC236}">
              <a16:creationId xmlns:a16="http://schemas.microsoft.com/office/drawing/2014/main" id="{BD530551-D288-4722-9BDE-B09A2EE9DA46}"/>
            </a:ext>
          </a:extLst>
        </xdr:cNvPr>
        <xdr:cNvSpPr txBox="1"/>
      </xdr:nvSpPr>
      <xdr:spPr>
        <a:xfrm>
          <a:off x="10515600"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28448</xdr:rowOff>
    </xdr:from>
    <xdr:to>
      <xdr:col>50</xdr:col>
      <xdr:colOff>165100</xdr:colOff>
      <xdr:row>84</xdr:row>
      <xdr:rowOff>130048</xdr:rowOff>
    </xdr:to>
    <xdr:sp macro="" textlink="">
      <xdr:nvSpPr>
        <xdr:cNvPr id="363" name="楕円 362">
          <a:extLst>
            <a:ext uri="{FF2B5EF4-FFF2-40B4-BE49-F238E27FC236}">
              <a16:creationId xmlns:a16="http://schemas.microsoft.com/office/drawing/2014/main" id="{E629E508-D841-4D75-9D51-E29D38317DFC}"/>
            </a:ext>
          </a:extLst>
        </xdr:cNvPr>
        <xdr:cNvSpPr/>
      </xdr:nvSpPr>
      <xdr:spPr>
        <a:xfrm>
          <a:off x="9588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69342</xdr:rowOff>
    </xdr:from>
    <xdr:to>
      <xdr:col>55</xdr:col>
      <xdr:colOff>0</xdr:colOff>
      <xdr:row>84</xdr:row>
      <xdr:rowOff>79248</xdr:rowOff>
    </xdr:to>
    <xdr:cxnSp macro="">
      <xdr:nvCxnSpPr>
        <xdr:cNvPr id="364" name="直線コネクタ 363">
          <a:extLst>
            <a:ext uri="{FF2B5EF4-FFF2-40B4-BE49-F238E27FC236}">
              <a16:creationId xmlns:a16="http://schemas.microsoft.com/office/drawing/2014/main" id="{1B3E6A9F-252A-4DED-A1F2-2D6120CAA44F}"/>
            </a:ext>
          </a:extLst>
        </xdr:cNvPr>
        <xdr:cNvCxnSpPr/>
      </xdr:nvCxnSpPr>
      <xdr:spPr>
        <a:xfrm flipV="1">
          <a:off x="9639300" y="1447114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65" name="楕円 364">
          <a:extLst>
            <a:ext uri="{FF2B5EF4-FFF2-40B4-BE49-F238E27FC236}">
              <a16:creationId xmlns:a16="http://schemas.microsoft.com/office/drawing/2014/main" id="{93F8C553-5EDF-4358-B7ED-8DB783BF6CF9}"/>
            </a:ext>
          </a:extLst>
        </xdr:cNvPr>
        <xdr:cNvSpPr/>
      </xdr:nvSpPr>
      <xdr:spPr>
        <a:xfrm>
          <a:off x="869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79248</xdr:rowOff>
    </xdr:from>
    <xdr:to>
      <xdr:col>50</xdr:col>
      <xdr:colOff>114300</xdr:colOff>
      <xdr:row>84</xdr:row>
      <xdr:rowOff>90678</xdr:rowOff>
    </xdr:to>
    <xdr:cxnSp macro="">
      <xdr:nvCxnSpPr>
        <xdr:cNvPr id="366" name="直線コネクタ 365">
          <a:extLst>
            <a:ext uri="{FF2B5EF4-FFF2-40B4-BE49-F238E27FC236}">
              <a16:creationId xmlns:a16="http://schemas.microsoft.com/office/drawing/2014/main" id="{F0A779A7-3083-4144-A0F8-54A23CF54CA1}"/>
            </a:ext>
          </a:extLst>
        </xdr:cNvPr>
        <xdr:cNvCxnSpPr/>
      </xdr:nvCxnSpPr>
      <xdr:spPr>
        <a:xfrm flipV="1">
          <a:off x="8750300" y="144810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79502</xdr:rowOff>
    </xdr:from>
    <xdr:to>
      <xdr:col>41</xdr:col>
      <xdr:colOff>101600</xdr:colOff>
      <xdr:row>85</xdr:row>
      <xdr:rowOff>9652</xdr:rowOff>
    </xdr:to>
    <xdr:sp macro="" textlink="">
      <xdr:nvSpPr>
        <xdr:cNvPr id="367" name="楕円 366">
          <a:extLst>
            <a:ext uri="{FF2B5EF4-FFF2-40B4-BE49-F238E27FC236}">
              <a16:creationId xmlns:a16="http://schemas.microsoft.com/office/drawing/2014/main" id="{B01476D8-559F-4A54-BBC7-9A15146AB060}"/>
            </a:ext>
          </a:extLst>
        </xdr:cNvPr>
        <xdr:cNvSpPr/>
      </xdr:nvSpPr>
      <xdr:spPr>
        <a:xfrm>
          <a:off x="7810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90678</xdr:rowOff>
    </xdr:from>
    <xdr:to>
      <xdr:col>45</xdr:col>
      <xdr:colOff>177800</xdr:colOff>
      <xdr:row>84</xdr:row>
      <xdr:rowOff>130302</xdr:rowOff>
    </xdr:to>
    <xdr:cxnSp macro="">
      <xdr:nvCxnSpPr>
        <xdr:cNvPr id="368" name="直線コネクタ 367">
          <a:extLst>
            <a:ext uri="{FF2B5EF4-FFF2-40B4-BE49-F238E27FC236}">
              <a16:creationId xmlns:a16="http://schemas.microsoft.com/office/drawing/2014/main" id="{10033A48-D0B5-4076-B966-C653F0089AAF}"/>
            </a:ext>
          </a:extLst>
        </xdr:cNvPr>
        <xdr:cNvCxnSpPr/>
      </xdr:nvCxnSpPr>
      <xdr:spPr>
        <a:xfrm flipV="1">
          <a:off x="7861300" y="1449247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86361</xdr:rowOff>
    </xdr:from>
    <xdr:to>
      <xdr:col>36</xdr:col>
      <xdr:colOff>165100</xdr:colOff>
      <xdr:row>85</xdr:row>
      <xdr:rowOff>16511</xdr:rowOff>
    </xdr:to>
    <xdr:sp macro="" textlink="">
      <xdr:nvSpPr>
        <xdr:cNvPr id="369" name="楕円 368">
          <a:extLst>
            <a:ext uri="{FF2B5EF4-FFF2-40B4-BE49-F238E27FC236}">
              <a16:creationId xmlns:a16="http://schemas.microsoft.com/office/drawing/2014/main" id="{9EB124E4-488F-4AB6-9DF4-C400BA7A5F97}"/>
            </a:ext>
          </a:extLst>
        </xdr:cNvPr>
        <xdr:cNvSpPr/>
      </xdr:nvSpPr>
      <xdr:spPr>
        <a:xfrm>
          <a:off x="692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130302</xdr:rowOff>
    </xdr:from>
    <xdr:to>
      <xdr:col>41</xdr:col>
      <xdr:colOff>50800</xdr:colOff>
      <xdr:row>84</xdr:row>
      <xdr:rowOff>137161</xdr:rowOff>
    </xdr:to>
    <xdr:cxnSp macro="">
      <xdr:nvCxnSpPr>
        <xdr:cNvPr id="370" name="直線コネクタ 369">
          <a:extLst>
            <a:ext uri="{FF2B5EF4-FFF2-40B4-BE49-F238E27FC236}">
              <a16:creationId xmlns:a16="http://schemas.microsoft.com/office/drawing/2014/main" id="{25EA7865-C281-4DC4-866C-C9AD1D8B2E95}"/>
            </a:ext>
          </a:extLst>
        </xdr:cNvPr>
        <xdr:cNvCxnSpPr/>
      </xdr:nvCxnSpPr>
      <xdr:spPr>
        <a:xfrm flipV="1">
          <a:off x="6972300" y="145321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63264</xdr:rowOff>
    </xdr:from>
    <xdr:ext cx="469744" cy="259045"/>
    <xdr:sp macro="" textlink="">
      <xdr:nvSpPr>
        <xdr:cNvPr id="371" name="n_1aveValue【福祉施設】&#10;一人当たり面積">
          <a:extLst>
            <a:ext uri="{FF2B5EF4-FFF2-40B4-BE49-F238E27FC236}">
              <a16:creationId xmlns:a16="http://schemas.microsoft.com/office/drawing/2014/main" id="{11799383-ACAA-4AE1-B997-2B78265C3C98}"/>
            </a:ext>
          </a:extLst>
        </xdr:cNvPr>
        <xdr:cNvSpPr txBox="1"/>
      </xdr:nvSpPr>
      <xdr:spPr>
        <a:xfrm>
          <a:off x="93917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372" name="n_2aveValue【福祉施設】&#10;一人当たり面積">
          <a:extLst>
            <a:ext uri="{FF2B5EF4-FFF2-40B4-BE49-F238E27FC236}">
              <a16:creationId xmlns:a16="http://schemas.microsoft.com/office/drawing/2014/main" id="{36E08CCD-C509-45C3-9631-AF9F49A9AADB}"/>
            </a:ext>
          </a:extLst>
        </xdr:cNvPr>
        <xdr:cNvSpPr txBox="1"/>
      </xdr:nvSpPr>
      <xdr:spPr>
        <a:xfrm>
          <a:off x="8515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88409</xdr:rowOff>
    </xdr:from>
    <xdr:ext cx="469744" cy="259045"/>
    <xdr:sp macro="" textlink="">
      <xdr:nvSpPr>
        <xdr:cNvPr id="373" name="n_3aveValue【福祉施設】&#10;一人当たり面積">
          <a:extLst>
            <a:ext uri="{FF2B5EF4-FFF2-40B4-BE49-F238E27FC236}">
              <a16:creationId xmlns:a16="http://schemas.microsoft.com/office/drawing/2014/main" id="{B4FBD9B2-8C6A-47E1-8948-74D00AFD5E89}"/>
            </a:ext>
          </a:extLst>
        </xdr:cNvPr>
        <xdr:cNvSpPr txBox="1"/>
      </xdr:nvSpPr>
      <xdr:spPr>
        <a:xfrm>
          <a:off x="7626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88409</xdr:rowOff>
    </xdr:from>
    <xdr:ext cx="469744" cy="259045"/>
    <xdr:sp macro="" textlink="">
      <xdr:nvSpPr>
        <xdr:cNvPr id="374" name="n_4aveValue【福祉施設】&#10;一人当たり面積">
          <a:extLst>
            <a:ext uri="{FF2B5EF4-FFF2-40B4-BE49-F238E27FC236}">
              <a16:creationId xmlns:a16="http://schemas.microsoft.com/office/drawing/2014/main" id="{9C13DB73-BBCD-4C7C-85A4-39D83B1648FC}"/>
            </a:ext>
          </a:extLst>
        </xdr:cNvPr>
        <xdr:cNvSpPr txBox="1"/>
      </xdr:nvSpPr>
      <xdr:spPr>
        <a:xfrm>
          <a:off x="6737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146575</xdr:rowOff>
    </xdr:from>
    <xdr:ext cx="469744" cy="259045"/>
    <xdr:sp macro="" textlink="">
      <xdr:nvSpPr>
        <xdr:cNvPr id="375" name="n_1mainValue【福祉施設】&#10;一人当たり面積">
          <a:extLst>
            <a:ext uri="{FF2B5EF4-FFF2-40B4-BE49-F238E27FC236}">
              <a16:creationId xmlns:a16="http://schemas.microsoft.com/office/drawing/2014/main" id="{89C4BF4C-0B3B-4C66-9613-9051A3A35A06}"/>
            </a:ext>
          </a:extLst>
        </xdr:cNvPr>
        <xdr:cNvSpPr txBox="1"/>
      </xdr:nvSpPr>
      <xdr:spPr>
        <a:xfrm>
          <a:off x="9391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76" name="n_2mainValue【福祉施設】&#10;一人当たり面積">
          <a:extLst>
            <a:ext uri="{FF2B5EF4-FFF2-40B4-BE49-F238E27FC236}">
              <a16:creationId xmlns:a16="http://schemas.microsoft.com/office/drawing/2014/main" id="{0910EE39-9E99-41B7-AD89-69ECD89A266E}"/>
            </a:ext>
          </a:extLst>
        </xdr:cNvPr>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26179</xdr:rowOff>
    </xdr:from>
    <xdr:ext cx="469744" cy="259045"/>
    <xdr:sp macro="" textlink="">
      <xdr:nvSpPr>
        <xdr:cNvPr id="377" name="n_3mainValue【福祉施設】&#10;一人当たり面積">
          <a:extLst>
            <a:ext uri="{FF2B5EF4-FFF2-40B4-BE49-F238E27FC236}">
              <a16:creationId xmlns:a16="http://schemas.microsoft.com/office/drawing/2014/main" id="{EA67447E-00D7-4194-90E6-790004EBEAFF}"/>
            </a:ext>
          </a:extLst>
        </xdr:cNvPr>
        <xdr:cNvSpPr txBox="1"/>
      </xdr:nvSpPr>
      <xdr:spPr>
        <a:xfrm>
          <a:off x="76264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33038</xdr:rowOff>
    </xdr:from>
    <xdr:ext cx="469744" cy="259045"/>
    <xdr:sp macro="" textlink="">
      <xdr:nvSpPr>
        <xdr:cNvPr id="378" name="n_4mainValue【福祉施設】&#10;一人当たり面積">
          <a:extLst>
            <a:ext uri="{FF2B5EF4-FFF2-40B4-BE49-F238E27FC236}">
              <a16:creationId xmlns:a16="http://schemas.microsoft.com/office/drawing/2014/main" id="{4E1636ED-FCCC-4601-A5FE-8471948F688C}"/>
            </a:ext>
          </a:extLst>
        </xdr:cNvPr>
        <xdr:cNvSpPr txBox="1"/>
      </xdr:nvSpPr>
      <xdr:spPr>
        <a:xfrm>
          <a:off x="6737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962C66F-A6F5-427B-96BB-C846D9E231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51D2D52-8F09-466C-81ED-1E9E924699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757BD18-AA83-4ABF-B473-1B121AEF1A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804D118-6ABA-45E9-BDC9-C22889508E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5893130-28E7-4C02-89E1-1113A0B467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9D82C54-879E-4683-B686-04B7C8D0E10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58AA017-4F2A-4306-9D66-76677BF2FF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55DED7D-0F70-4B89-89F5-86AA0548EE2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35EC4CC-ECF1-4BF3-9D4B-CCFED8B4D2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A7CF0AA-3965-4BE1-B6FB-213D2954A3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ED05AC85-FE24-43F3-8550-532A39840D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E95C625-6DB9-4965-AB3F-BBAA19C784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40233D2-C70F-40AA-A57B-BBE3BD6317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90DFE92-741B-400A-ACBA-BA526F8713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2BF351D-4AC6-4ED1-8A78-CE6F19C726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65D462B-6BF7-4685-ADEF-29A3E876A3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C380DBC-DFA8-440E-90FD-0ADD875BF4A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140672C-8DFD-48DE-8817-36FE301ED5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5B7DCA3-686B-4DB4-AD96-1B19FF9C0E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15C2FCD-3289-4396-9742-2F83B2B897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C814C579-EA7C-4087-A8F1-736076F2AE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B98BA66-030E-4A12-97F4-BDB325C274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25BC4E4-91E5-4D0D-B726-E145809216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C029120-9B7E-422A-889B-AB565597441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595D2ABA-1D8E-41CC-A43F-160A30CA07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7DC8B7BB-9633-42D7-8A3F-5161C9068A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4C1188B4-AC6A-4281-9A66-D18E33B2F4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5A56E226-12C6-472A-A4B7-7578E3B459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2E34A60A-BE19-49CD-98CD-D4BFDB57EB6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95768804-1496-40CB-A69D-CDCDC9B462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51BFDA59-F232-47D9-80CF-A6F4E7D7A9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B3FD488B-3746-424A-A0A2-AAF7186A6A0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CFFACB3E-0E3F-477D-823A-71447769AF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7D83C63B-91ED-45F9-A49C-C978BE2BC0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345D9A0-C72E-418D-8B0B-E15029BC0A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49E95CB0-002F-4328-961A-FE994EF440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840BF54D-C73E-43CA-BCE9-69EC9C4130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98E92D19-BA30-4DB1-A9C3-0EED0CB638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37F8A04A-CEC1-45FB-850E-F5BDCC44FB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CAC0F35-2CC7-4339-A3DD-00A80E82CC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96D0C542-4DEB-4CE9-A1ED-2C674AF6E1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240824C9-E9F5-4AE1-8669-3820910228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A41360EB-70B6-4EDC-B8D5-6F41F19FFE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4BA1A20B-196B-489C-A47B-31742D5E369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CA000997-000F-476E-A478-7F785405CE9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5A10583D-E699-4315-B5E4-9BEB9770BCE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59700C94-09D1-4E1E-A688-C42D2ED6C6C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14741C3B-1BAF-44EB-9774-66A22ECB93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DEC12AF4-890B-4C94-A363-5BFCCB50D7E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57737CC2-C2D4-4041-8D4C-CF4408586EB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E347C9EF-3562-4934-B106-9B63513A955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10DD2E3F-6185-444D-B25E-91B29C072C2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A2F9E9C3-CED4-417F-B044-96D8632D01A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2E688620-FFD5-462B-8199-178BF70164D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65343884-E740-4F7F-B56C-218AB41B3DA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7C9153AE-DFDB-41E7-81C9-A75F8F42B2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4B9A0954-57CF-4C9B-ADDA-2978D486EA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6" name="直線コネクタ 435">
          <a:extLst>
            <a:ext uri="{FF2B5EF4-FFF2-40B4-BE49-F238E27FC236}">
              <a16:creationId xmlns:a16="http://schemas.microsoft.com/office/drawing/2014/main" id="{A6E184A3-FB33-4001-B93A-C5D61CED37C9}"/>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CF9CAD00-E55D-48C7-8E6E-FA1718E142F5}"/>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38" name="直線コネクタ 437">
          <a:extLst>
            <a:ext uri="{FF2B5EF4-FFF2-40B4-BE49-F238E27FC236}">
              <a16:creationId xmlns:a16="http://schemas.microsoft.com/office/drawing/2014/main" id="{28288F0B-93F7-4B24-8735-E0EC1D5EB1DA}"/>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9431A560-A8E7-4A70-B9BF-A1C51D21CECD}"/>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0" name="直線コネクタ 439">
          <a:extLst>
            <a:ext uri="{FF2B5EF4-FFF2-40B4-BE49-F238E27FC236}">
              <a16:creationId xmlns:a16="http://schemas.microsoft.com/office/drawing/2014/main" id="{46BC4E03-1C23-4EE0-B130-42576675E95F}"/>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985C1A22-2A79-45BA-81EC-7EF88FFC94D5}"/>
            </a:ext>
          </a:extLst>
        </xdr:cNvPr>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2" name="フローチャート: 判断 441">
          <a:extLst>
            <a:ext uri="{FF2B5EF4-FFF2-40B4-BE49-F238E27FC236}">
              <a16:creationId xmlns:a16="http://schemas.microsoft.com/office/drawing/2014/main" id="{73C30143-2CDF-48E7-BE1A-B5EB8416113D}"/>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3" name="フローチャート: 判断 442">
          <a:extLst>
            <a:ext uri="{FF2B5EF4-FFF2-40B4-BE49-F238E27FC236}">
              <a16:creationId xmlns:a16="http://schemas.microsoft.com/office/drawing/2014/main" id="{30532AE6-5123-428C-93B9-FE1FC56D6643}"/>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4" name="フローチャート: 判断 443">
          <a:extLst>
            <a:ext uri="{FF2B5EF4-FFF2-40B4-BE49-F238E27FC236}">
              <a16:creationId xmlns:a16="http://schemas.microsoft.com/office/drawing/2014/main" id="{AD2B0C72-2A86-4E61-83A0-4BE3D9C2BDFC}"/>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5" name="フローチャート: 判断 444">
          <a:extLst>
            <a:ext uri="{FF2B5EF4-FFF2-40B4-BE49-F238E27FC236}">
              <a16:creationId xmlns:a16="http://schemas.microsoft.com/office/drawing/2014/main" id="{59CA4681-A36D-4F41-B692-EA9DB9CE879A}"/>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6" name="フローチャート: 判断 445">
          <a:extLst>
            <a:ext uri="{FF2B5EF4-FFF2-40B4-BE49-F238E27FC236}">
              <a16:creationId xmlns:a16="http://schemas.microsoft.com/office/drawing/2014/main" id="{28E2663E-79D0-44A7-B53E-1589CABB2CE8}"/>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8CDEA69-DE5E-4E89-8ADF-8CCD51C600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C261628-389E-42A5-A4F3-8F3B21EB9C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4CBFB7F-9D62-4278-9D99-9C2CD6EC06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B00ED3C-4F2C-40D0-9328-39583FADFC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1E759055-02A3-4E6B-9D61-A34F1DC6D0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114119</xdr:rowOff>
    </xdr:from>
    <xdr:to>
      <xdr:col>85</xdr:col>
      <xdr:colOff>177800</xdr:colOff>
      <xdr:row>57</xdr:row>
      <xdr:rowOff>44269</xdr:rowOff>
    </xdr:to>
    <xdr:sp macro="" textlink="">
      <xdr:nvSpPr>
        <xdr:cNvPr id="452" name="楕円 451">
          <a:extLst>
            <a:ext uri="{FF2B5EF4-FFF2-40B4-BE49-F238E27FC236}">
              <a16:creationId xmlns:a16="http://schemas.microsoft.com/office/drawing/2014/main" id="{15AB0AF8-E0C1-4CC2-AC9B-C14DC294802E}"/>
            </a:ext>
          </a:extLst>
        </xdr:cNvPr>
        <xdr:cNvSpPr/>
      </xdr:nvSpPr>
      <xdr:spPr>
        <a:xfrm>
          <a:off x="162687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136996</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0D9FD0F5-A75E-44FC-8AEA-5E309FEAB710}"/>
            </a:ext>
          </a:extLst>
        </xdr:cNvPr>
        <xdr:cNvSpPr txBox="1"/>
      </xdr:nvSpPr>
      <xdr:spPr>
        <a:xfrm>
          <a:off x="16357600" y="956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61867</xdr:rowOff>
    </xdr:from>
    <xdr:to>
      <xdr:col>81</xdr:col>
      <xdr:colOff>101600</xdr:colOff>
      <xdr:row>56</xdr:row>
      <xdr:rowOff>163467</xdr:rowOff>
    </xdr:to>
    <xdr:sp macro="" textlink="">
      <xdr:nvSpPr>
        <xdr:cNvPr id="454" name="楕円 453">
          <a:extLst>
            <a:ext uri="{FF2B5EF4-FFF2-40B4-BE49-F238E27FC236}">
              <a16:creationId xmlns:a16="http://schemas.microsoft.com/office/drawing/2014/main" id="{15A702D2-7036-426C-AE46-20EAC3A2F89B}"/>
            </a:ext>
          </a:extLst>
        </xdr:cNvPr>
        <xdr:cNvSpPr/>
      </xdr:nvSpPr>
      <xdr:spPr>
        <a:xfrm>
          <a:off x="15430500" y="9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112667</xdr:rowOff>
    </xdr:from>
    <xdr:to>
      <xdr:col>85</xdr:col>
      <xdr:colOff>127000</xdr:colOff>
      <xdr:row>56</xdr:row>
      <xdr:rowOff>164919</xdr:rowOff>
    </xdr:to>
    <xdr:cxnSp macro="">
      <xdr:nvCxnSpPr>
        <xdr:cNvPr id="455" name="直線コネクタ 454">
          <a:extLst>
            <a:ext uri="{FF2B5EF4-FFF2-40B4-BE49-F238E27FC236}">
              <a16:creationId xmlns:a16="http://schemas.microsoft.com/office/drawing/2014/main" id="{4693B00F-1659-4716-84D8-D9D582565215}"/>
            </a:ext>
          </a:extLst>
        </xdr:cNvPr>
        <xdr:cNvCxnSpPr/>
      </xdr:nvCxnSpPr>
      <xdr:spPr>
        <a:xfrm>
          <a:off x="15481300" y="971386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7983</xdr:rowOff>
    </xdr:from>
    <xdr:to>
      <xdr:col>76</xdr:col>
      <xdr:colOff>165100</xdr:colOff>
      <xdr:row>56</xdr:row>
      <xdr:rowOff>109583</xdr:rowOff>
    </xdr:to>
    <xdr:sp macro="" textlink="">
      <xdr:nvSpPr>
        <xdr:cNvPr id="456" name="楕円 455">
          <a:extLst>
            <a:ext uri="{FF2B5EF4-FFF2-40B4-BE49-F238E27FC236}">
              <a16:creationId xmlns:a16="http://schemas.microsoft.com/office/drawing/2014/main" id="{B14C3CCF-60F3-4F75-A643-970488F9B59E}"/>
            </a:ext>
          </a:extLst>
        </xdr:cNvPr>
        <xdr:cNvSpPr/>
      </xdr:nvSpPr>
      <xdr:spPr>
        <a:xfrm>
          <a:off x="14541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58783</xdr:rowOff>
    </xdr:from>
    <xdr:to>
      <xdr:col>81</xdr:col>
      <xdr:colOff>50800</xdr:colOff>
      <xdr:row>56</xdr:row>
      <xdr:rowOff>112667</xdr:rowOff>
    </xdr:to>
    <xdr:cxnSp macro="">
      <xdr:nvCxnSpPr>
        <xdr:cNvPr id="457" name="直線コネクタ 456">
          <a:extLst>
            <a:ext uri="{FF2B5EF4-FFF2-40B4-BE49-F238E27FC236}">
              <a16:creationId xmlns:a16="http://schemas.microsoft.com/office/drawing/2014/main" id="{FC31CCA2-3A07-4D56-8A0E-754AF257463C}"/>
            </a:ext>
          </a:extLst>
        </xdr:cNvPr>
        <xdr:cNvCxnSpPr/>
      </xdr:nvCxnSpPr>
      <xdr:spPr>
        <a:xfrm>
          <a:off x="14592300" y="965998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127181</xdr:rowOff>
    </xdr:from>
    <xdr:to>
      <xdr:col>72</xdr:col>
      <xdr:colOff>38100</xdr:colOff>
      <xdr:row>56</xdr:row>
      <xdr:rowOff>57331</xdr:rowOff>
    </xdr:to>
    <xdr:sp macro="" textlink="">
      <xdr:nvSpPr>
        <xdr:cNvPr id="458" name="楕円 457">
          <a:extLst>
            <a:ext uri="{FF2B5EF4-FFF2-40B4-BE49-F238E27FC236}">
              <a16:creationId xmlns:a16="http://schemas.microsoft.com/office/drawing/2014/main" id="{247B2F59-4B8A-49DA-BBD8-8723A01D87A7}"/>
            </a:ext>
          </a:extLst>
        </xdr:cNvPr>
        <xdr:cNvSpPr/>
      </xdr:nvSpPr>
      <xdr:spPr>
        <a:xfrm>
          <a:off x="13652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xdr:rowOff>
    </xdr:from>
    <xdr:to>
      <xdr:col>76</xdr:col>
      <xdr:colOff>114300</xdr:colOff>
      <xdr:row>56</xdr:row>
      <xdr:rowOff>58783</xdr:rowOff>
    </xdr:to>
    <xdr:cxnSp macro="">
      <xdr:nvCxnSpPr>
        <xdr:cNvPr id="459" name="直線コネクタ 458">
          <a:extLst>
            <a:ext uri="{FF2B5EF4-FFF2-40B4-BE49-F238E27FC236}">
              <a16:creationId xmlns:a16="http://schemas.microsoft.com/office/drawing/2014/main" id="{977285BD-96D6-4AE1-8BBA-29553E5A8461}"/>
            </a:ext>
          </a:extLst>
        </xdr:cNvPr>
        <xdr:cNvCxnSpPr/>
      </xdr:nvCxnSpPr>
      <xdr:spPr>
        <a:xfrm>
          <a:off x="13703300" y="96077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73297</xdr:rowOff>
    </xdr:from>
    <xdr:to>
      <xdr:col>67</xdr:col>
      <xdr:colOff>101600</xdr:colOff>
      <xdr:row>56</xdr:row>
      <xdr:rowOff>3447</xdr:rowOff>
    </xdr:to>
    <xdr:sp macro="" textlink="">
      <xdr:nvSpPr>
        <xdr:cNvPr id="460" name="楕円 459">
          <a:extLst>
            <a:ext uri="{FF2B5EF4-FFF2-40B4-BE49-F238E27FC236}">
              <a16:creationId xmlns:a16="http://schemas.microsoft.com/office/drawing/2014/main" id="{DD416661-B23B-4E8B-A12A-A55551381064}"/>
            </a:ext>
          </a:extLst>
        </xdr:cNvPr>
        <xdr:cNvSpPr/>
      </xdr:nvSpPr>
      <xdr:spPr>
        <a:xfrm>
          <a:off x="12763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124097</xdr:rowOff>
    </xdr:from>
    <xdr:to>
      <xdr:col>71</xdr:col>
      <xdr:colOff>177800</xdr:colOff>
      <xdr:row>56</xdr:row>
      <xdr:rowOff>6531</xdr:rowOff>
    </xdr:to>
    <xdr:cxnSp macro="">
      <xdr:nvCxnSpPr>
        <xdr:cNvPr id="461" name="直線コネクタ 460">
          <a:extLst>
            <a:ext uri="{FF2B5EF4-FFF2-40B4-BE49-F238E27FC236}">
              <a16:creationId xmlns:a16="http://schemas.microsoft.com/office/drawing/2014/main" id="{1B799BE0-C2A5-44AF-9109-D1CE1302B969}"/>
            </a:ext>
          </a:extLst>
        </xdr:cNvPr>
        <xdr:cNvCxnSpPr/>
      </xdr:nvCxnSpPr>
      <xdr:spPr>
        <a:xfrm>
          <a:off x="12814300" y="955384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3D3E305D-173A-4E28-A6F2-1C6BD3A6AFFF}"/>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EFE8AD9C-011D-4572-81E4-8FF7E6D87B4B}"/>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C83FF2E1-9FDE-4213-BA85-3BE71D3B53C2}"/>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E8AED240-478F-4CB5-9B04-733A36D0DBE2}"/>
            </a:ext>
          </a:extLst>
        </xdr:cNvPr>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8544</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CB31EBAA-5B6E-4968-A067-B68AE69F2A81}"/>
            </a:ext>
          </a:extLst>
        </xdr:cNvPr>
        <xdr:cNvSpPr txBox="1"/>
      </xdr:nvSpPr>
      <xdr:spPr>
        <a:xfrm>
          <a:off x="15266044" y="943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126110</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91116B9E-D3AA-4805-A62A-FB8E4D4AEDFB}"/>
            </a:ext>
          </a:extLst>
        </xdr:cNvPr>
        <xdr:cNvSpPr txBox="1"/>
      </xdr:nvSpPr>
      <xdr:spPr>
        <a:xfrm>
          <a:off x="14389744"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73858</xdr:rowOff>
    </xdr:from>
    <xdr:ext cx="340478" cy="259045"/>
    <xdr:sp macro="" textlink="">
      <xdr:nvSpPr>
        <xdr:cNvPr id="468" name="n_3mainValue【保健センター・保健所】&#10;有形固定資産減価償却率">
          <a:extLst>
            <a:ext uri="{FF2B5EF4-FFF2-40B4-BE49-F238E27FC236}">
              <a16:creationId xmlns:a16="http://schemas.microsoft.com/office/drawing/2014/main" id="{74A49F96-717F-4275-8D4E-CBA0523A1BCD}"/>
            </a:ext>
          </a:extLst>
        </xdr:cNvPr>
        <xdr:cNvSpPr txBox="1"/>
      </xdr:nvSpPr>
      <xdr:spPr>
        <a:xfrm>
          <a:off x="13533061" y="933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19974</xdr:rowOff>
    </xdr:from>
    <xdr:ext cx="340478" cy="259045"/>
    <xdr:sp macro="" textlink="">
      <xdr:nvSpPr>
        <xdr:cNvPr id="469" name="n_4mainValue【保健センター・保健所】&#10;有形固定資産減価償却率">
          <a:extLst>
            <a:ext uri="{FF2B5EF4-FFF2-40B4-BE49-F238E27FC236}">
              <a16:creationId xmlns:a16="http://schemas.microsoft.com/office/drawing/2014/main" id="{50E2125C-B417-42B4-9C4F-8DB1286F3DEF}"/>
            </a:ext>
          </a:extLst>
        </xdr:cNvPr>
        <xdr:cNvSpPr txBox="1"/>
      </xdr:nvSpPr>
      <xdr:spPr>
        <a:xfrm>
          <a:off x="126440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76B7AAA-9023-4616-B7F8-F25593C5D1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2FD71AA3-D2AC-4CF1-8451-42AC4CF09E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7F00CC14-E68A-4AE0-B85C-B699E0BBD8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95A912EB-EF82-405A-9FCB-9EB8FCBE22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96E57792-4C6C-4783-8961-273393BCB9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EB667F39-6988-43D7-BAC3-FF86E57F76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8AA576CB-50DD-4BE4-A9E1-D399F15E40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8014C55C-F98C-4474-A6A1-AE67F6FB45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BD2F877E-565E-44EB-8459-B6AD888D54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67C51EB6-3EA9-42DE-AE59-50AECAC196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AB6AB17B-88FD-4FBF-8DC8-C10919EBFE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E98EFAE2-1335-4AAE-BE5A-06E67870933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54CCAB26-FEFD-4079-8A3C-0F0F1D4DA3C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7F8F4462-32AB-4BCD-90DF-7ECD17915E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ABCF1F15-FEDB-491D-A0AB-6926A6E986A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771C7BCE-867F-4FE0-B1EE-05518402DE6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BB424824-A8A7-46D3-B6D0-EE0F7BE6B28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E1C15217-5056-4B0E-A483-1496D7B2FAA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F46363DF-47E2-456A-AF8C-EE9A6991B8A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8B96795D-1943-412F-9924-40ACBC435A1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105C07AC-0C2B-4326-865D-C8F1F0E532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15C9AF52-146C-4158-8E48-605B468480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83ED23F6-E05A-40AE-B318-7514829FE0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93" name="直線コネクタ 492">
          <a:extLst>
            <a:ext uri="{FF2B5EF4-FFF2-40B4-BE49-F238E27FC236}">
              <a16:creationId xmlns:a16="http://schemas.microsoft.com/office/drawing/2014/main" id="{3EC1D15F-3E08-4CCB-AF7B-501117D52806}"/>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50B45447-C6FC-42A9-A514-ED9E3CB02C19}"/>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95" name="直線コネクタ 494">
          <a:extLst>
            <a:ext uri="{FF2B5EF4-FFF2-40B4-BE49-F238E27FC236}">
              <a16:creationId xmlns:a16="http://schemas.microsoft.com/office/drawing/2014/main" id="{2D48BF8F-4345-497E-ADC5-C91FBA8E43F7}"/>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F529C20B-0DFB-4750-AAB1-38B9A568FE92}"/>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97" name="直線コネクタ 496">
          <a:extLst>
            <a:ext uri="{FF2B5EF4-FFF2-40B4-BE49-F238E27FC236}">
              <a16:creationId xmlns:a16="http://schemas.microsoft.com/office/drawing/2014/main" id="{763DA4DB-2804-4D58-B9D6-C6A12A4B5E40}"/>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69882FBF-ABD4-4015-8B5D-C5C0003C045C}"/>
            </a:ext>
          </a:extLst>
        </xdr:cNvPr>
        <xdr:cNvSpPr txBox="1"/>
      </xdr:nvSpPr>
      <xdr:spPr>
        <a:xfrm>
          <a:off x="22199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99" name="フローチャート: 判断 498">
          <a:extLst>
            <a:ext uri="{FF2B5EF4-FFF2-40B4-BE49-F238E27FC236}">
              <a16:creationId xmlns:a16="http://schemas.microsoft.com/office/drawing/2014/main" id="{8CDD6C47-43B9-4782-A20E-18949B21A9E5}"/>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00" name="フローチャート: 判断 499">
          <a:extLst>
            <a:ext uri="{FF2B5EF4-FFF2-40B4-BE49-F238E27FC236}">
              <a16:creationId xmlns:a16="http://schemas.microsoft.com/office/drawing/2014/main" id="{DFF2A6A5-98C0-47B6-97DC-75B05373DA2B}"/>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1" name="フローチャート: 判断 500">
          <a:extLst>
            <a:ext uri="{FF2B5EF4-FFF2-40B4-BE49-F238E27FC236}">
              <a16:creationId xmlns:a16="http://schemas.microsoft.com/office/drawing/2014/main" id="{ED30B3B0-9373-461A-9D94-01D8641833C5}"/>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02" name="フローチャート: 判断 501">
          <a:extLst>
            <a:ext uri="{FF2B5EF4-FFF2-40B4-BE49-F238E27FC236}">
              <a16:creationId xmlns:a16="http://schemas.microsoft.com/office/drawing/2014/main" id="{2DBB6CF3-5F6E-4340-AE18-B2EEFB2C938E}"/>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03" name="フローチャート: 判断 502">
          <a:extLst>
            <a:ext uri="{FF2B5EF4-FFF2-40B4-BE49-F238E27FC236}">
              <a16:creationId xmlns:a16="http://schemas.microsoft.com/office/drawing/2014/main" id="{41EA824D-7F77-4E91-BC37-1ED577757C28}"/>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496D4CA-8772-464A-9B2A-1CBF5E62FE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7423B8F-67D1-4B78-A383-1E726FE845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549DD38-9071-4068-AC0F-4B9598E665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C057EB5-B03F-4EB2-BC91-6EE84F7B50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7D6FD97-E750-437D-890B-B943526C56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65405</xdr:rowOff>
    </xdr:from>
    <xdr:to>
      <xdr:col>116</xdr:col>
      <xdr:colOff>114300</xdr:colOff>
      <xdr:row>57</xdr:row>
      <xdr:rowOff>167005</xdr:rowOff>
    </xdr:to>
    <xdr:sp macro="" textlink="">
      <xdr:nvSpPr>
        <xdr:cNvPr id="509" name="楕円 508">
          <a:extLst>
            <a:ext uri="{FF2B5EF4-FFF2-40B4-BE49-F238E27FC236}">
              <a16:creationId xmlns:a16="http://schemas.microsoft.com/office/drawing/2014/main" id="{586A3A4F-E71C-4F82-9189-9A4DE3BEC4F8}"/>
            </a:ext>
          </a:extLst>
        </xdr:cNvPr>
        <xdr:cNvSpPr/>
      </xdr:nvSpPr>
      <xdr:spPr>
        <a:xfrm>
          <a:off x="221107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88282</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D879B493-3BE9-4256-B8CF-CAC7B0E55AEF}"/>
            </a:ext>
          </a:extLst>
        </xdr:cNvPr>
        <xdr:cNvSpPr txBox="1"/>
      </xdr:nvSpPr>
      <xdr:spPr>
        <a:xfrm>
          <a:off x="22199600" y="968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93980</xdr:rowOff>
    </xdr:from>
    <xdr:to>
      <xdr:col>112</xdr:col>
      <xdr:colOff>38100</xdr:colOff>
      <xdr:row>58</xdr:row>
      <xdr:rowOff>24130</xdr:rowOff>
    </xdr:to>
    <xdr:sp macro="" textlink="">
      <xdr:nvSpPr>
        <xdr:cNvPr id="511" name="楕円 510">
          <a:extLst>
            <a:ext uri="{FF2B5EF4-FFF2-40B4-BE49-F238E27FC236}">
              <a16:creationId xmlns:a16="http://schemas.microsoft.com/office/drawing/2014/main" id="{8B6D34E4-DDEB-46A8-9EFC-B2B96B8A5CD6}"/>
            </a:ext>
          </a:extLst>
        </xdr:cNvPr>
        <xdr:cNvSpPr/>
      </xdr:nvSpPr>
      <xdr:spPr>
        <a:xfrm>
          <a:off x="2127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116205</xdr:rowOff>
    </xdr:from>
    <xdr:to>
      <xdr:col>116</xdr:col>
      <xdr:colOff>63500</xdr:colOff>
      <xdr:row>57</xdr:row>
      <xdr:rowOff>144780</xdr:rowOff>
    </xdr:to>
    <xdr:cxnSp macro="">
      <xdr:nvCxnSpPr>
        <xdr:cNvPr id="512" name="直線コネクタ 511">
          <a:extLst>
            <a:ext uri="{FF2B5EF4-FFF2-40B4-BE49-F238E27FC236}">
              <a16:creationId xmlns:a16="http://schemas.microsoft.com/office/drawing/2014/main" id="{BAE9302D-8DEB-4017-8531-49B6ACD0754F}"/>
            </a:ext>
          </a:extLst>
        </xdr:cNvPr>
        <xdr:cNvCxnSpPr/>
      </xdr:nvCxnSpPr>
      <xdr:spPr>
        <a:xfrm flipV="1">
          <a:off x="21323300" y="9888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130175</xdr:rowOff>
    </xdr:from>
    <xdr:to>
      <xdr:col>107</xdr:col>
      <xdr:colOff>101600</xdr:colOff>
      <xdr:row>58</xdr:row>
      <xdr:rowOff>60325</xdr:rowOff>
    </xdr:to>
    <xdr:sp macro="" textlink="">
      <xdr:nvSpPr>
        <xdr:cNvPr id="513" name="楕円 512">
          <a:extLst>
            <a:ext uri="{FF2B5EF4-FFF2-40B4-BE49-F238E27FC236}">
              <a16:creationId xmlns:a16="http://schemas.microsoft.com/office/drawing/2014/main" id="{40ABAFB9-BFF7-4588-82CC-3ECE29ACCD31}"/>
            </a:ext>
          </a:extLst>
        </xdr:cNvPr>
        <xdr:cNvSpPr/>
      </xdr:nvSpPr>
      <xdr:spPr>
        <a:xfrm>
          <a:off x="20383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144780</xdr:rowOff>
    </xdr:from>
    <xdr:to>
      <xdr:col>111</xdr:col>
      <xdr:colOff>177800</xdr:colOff>
      <xdr:row>58</xdr:row>
      <xdr:rowOff>9525</xdr:rowOff>
    </xdr:to>
    <xdr:cxnSp macro="">
      <xdr:nvCxnSpPr>
        <xdr:cNvPr id="514" name="直線コネクタ 513">
          <a:extLst>
            <a:ext uri="{FF2B5EF4-FFF2-40B4-BE49-F238E27FC236}">
              <a16:creationId xmlns:a16="http://schemas.microsoft.com/office/drawing/2014/main" id="{9B602ECB-E85B-4415-8435-46F3026E3BC8}"/>
            </a:ext>
          </a:extLst>
        </xdr:cNvPr>
        <xdr:cNvCxnSpPr/>
      </xdr:nvCxnSpPr>
      <xdr:spPr>
        <a:xfrm flipV="1">
          <a:off x="20434300" y="9917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162560</xdr:rowOff>
    </xdr:from>
    <xdr:to>
      <xdr:col>102</xdr:col>
      <xdr:colOff>165100</xdr:colOff>
      <xdr:row>58</xdr:row>
      <xdr:rowOff>92710</xdr:rowOff>
    </xdr:to>
    <xdr:sp macro="" textlink="">
      <xdr:nvSpPr>
        <xdr:cNvPr id="515" name="楕円 514">
          <a:extLst>
            <a:ext uri="{FF2B5EF4-FFF2-40B4-BE49-F238E27FC236}">
              <a16:creationId xmlns:a16="http://schemas.microsoft.com/office/drawing/2014/main" id="{E9E0163E-E187-48DE-BED9-20DB43643110}"/>
            </a:ext>
          </a:extLst>
        </xdr:cNvPr>
        <xdr:cNvSpPr/>
      </xdr:nvSpPr>
      <xdr:spPr>
        <a:xfrm>
          <a:off x="19494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9525</xdr:rowOff>
    </xdr:from>
    <xdr:to>
      <xdr:col>107</xdr:col>
      <xdr:colOff>50800</xdr:colOff>
      <xdr:row>58</xdr:row>
      <xdr:rowOff>41910</xdr:rowOff>
    </xdr:to>
    <xdr:cxnSp macro="">
      <xdr:nvCxnSpPr>
        <xdr:cNvPr id="516" name="直線コネクタ 515">
          <a:extLst>
            <a:ext uri="{FF2B5EF4-FFF2-40B4-BE49-F238E27FC236}">
              <a16:creationId xmlns:a16="http://schemas.microsoft.com/office/drawing/2014/main" id="{552F518F-5FE8-450F-BF2F-479B2978EB38}"/>
            </a:ext>
          </a:extLst>
        </xdr:cNvPr>
        <xdr:cNvCxnSpPr/>
      </xdr:nvCxnSpPr>
      <xdr:spPr>
        <a:xfrm flipV="1">
          <a:off x="19545300" y="99536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13970</xdr:rowOff>
    </xdr:from>
    <xdr:to>
      <xdr:col>98</xdr:col>
      <xdr:colOff>38100</xdr:colOff>
      <xdr:row>58</xdr:row>
      <xdr:rowOff>115570</xdr:rowOff>
    </xdr:to>
    <xdr:sp macro="" textlink="">
      <xdr:nvSpPr>
        <xdr:cNvPr id="517" name="楕円 516">
          <a:extLst>
            <a:ext uri="{FF2B5EF4-FFF2-40B4-BE49-F238E27FC236}">
              <a16:creationId xmlns:a16="http://schemas.microsoft.com/office/drawing/2014/main" id="{6AA6CD1E-02EE-47C4-BC4B-04FF36226F8D}"/>
            </a:ext>
          </a:extLst>
        </xdr:cNvPr>
        <xdr:cNvSpPr/>
      </xdr:nvSpPr>
      <xdr:spPr>
        <a:xfrm>
          <a:off x="18605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41910</xdr:rowOff>
    </xdr:from>
    <xdr:to>
      <xdr:col>102</xdr:col>
      <xdr:colOff>114300</xdr:colOff>
      <xdr:row>58</xdr:row>
      <xdr:rowOff>64770</xdr:rowOff>
    </xdr:to>
    <xdr:cxnSp macro="">
      <xdr:nvCxnSpPr>
        <xdr:cNvPr id="518" name="直線コネクタ 517">
          <a:extLst>
            <a:ext uri="{FF2B5EF4-FFF2-40B4-BE49-F238E27FC236}">
              <a16:creationId xmlns:a16="http://schemas.microsoft.com/office/drawing/2014/main" id="{B0A8D69D-F189-4F79-8420-0586AAC58509}"/>
            </a:ext>
          </a:extLst>
        </xdr:cNvPr>
        <xdr:cNvCxnSpPr/>
      </xdr:nvCxnSpPr>
      <xdr:spPr>
        <a:xfrm flipV="1">
          <a:off x="18656300" y="9986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519" name="n_1aveValue【保健センター・保健所】&#10;一人当たり面積">
          <a:extLst>
            <a:ext uri="{FF2B5EF4-FFF2-40B4-BE49-F238E27FC236}">
              <a16:creationId xmlns:a16="http://schemas.microsoft.com/office/drawing/2014/main" id="{8E721B9E-83D2-4C65-B9AF-4626EEF3A528}"/>
            </a:ext>
          </a:extLst>
        </xdr:cNvPr>
        <xdr:cNvSpPr txBox="1"/>
      </xdr:nvSpPr>
      <xdr:spPr>
        <a:xfrm>
          <a:off x="210757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20" name="n_2aveValue【保健センター・保健所】&#10;一人当たり面積">
          <a:extLst>
            <a:ext uri="{FF2B5EF4-FFF2-40B4-BE49-F238E27FC236}">
              <a16:creationId xmlns:a16="http://schemas.microsoft.com/office/drawing/2014/main" id="{CF353894-F138-4A6B-BBF9-B906E7F66AA1}"/>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521" name="n_3aveValue【保健センター・保健所】&#10;一人当たり面積">
          <a:extLst>
            <a:ext uri="{FF2B5EF4-FFF2-40B4-BE49-F238E27FC236}">
              <a16:creationId xmlns:a16="http://schemas.microsoft.com/office/drawing/2014/main" id="{5DAAE121-941E-454C-814E-F7FFC5C68E42}"/>
            </a:ext>
          </a:extLst>
        </xdr:cNvPr>
        <xdr:cNvSpPr txBox="1"/>
      </xdr:nvSpPr>
      <xdr:spPr>
        <a:xfrm>
          <a:off x="193104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522" name="n_4aveValue【保健センター・保健所】&#10;一人当たり面積">
          <a:extLst>
            <a:ext uri="{FF2B5EF4-FFF2-40B4-BE49-F238E27FC236}">
              <a16:creationId xmlns:a16="http://schemas.microsoft.com/office/drawing/2014/main" id="{F69CDD38-D11B-4DD3-B849-E3C9CA6A0C05}"/>
            </a:ext>
          </a:extLst>
        </xdr:cNvPr>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40657</xdr:rowOff>
    </xdr:from>
    <xdr:ext cx="469744" cy="259045"/>
    <xdr:sp macro="" textlink="">
      <xdr:nvSpPr>
        <xdr:cNvPr id="523" name="n_1mainValue【保健センター・保健所】&#10;一人当たり面積">
          <a:extLst>
            <a:ext uri="{FF2B5EF4-FFF2-40B4-BE49-F238E27FC236}">
              <a16:creationId xmlns:a16="http://schemas.microsoft.com/office/drawing/2014/main" id="{598522F8-8281-4190-9277-B10214F7A57D}"/>
            </a:ext>
          </a:extLst>
        </xdr:cNvPr>
        <xdr:cNvSpPr txBox="1"/>
      </xdr:nvSpPr>
      <xdr:spPr>
        <a:xfrm>
          <a:off x="210757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76852</xdr:rowOff>
    </xdr:from>
    <xdr:ext cx="469744" cy="259045"/>
    <xdr:sp macro="" textlink="">
      <xdr:nvSpPr>
        <xdr:cNvPr id="524" name="n_2mainValue【保健センター・保健所】&#10;一人当たり面積">
          <a:extLst>
            <a:ext uri="{FF2B5EF4-FFF2-40B4-BE49-F238E27FC236}">
              <a16:creationId xmlns:a16="http://schemas.microsoft.com/office/drawing/2014/main" id="{99620686-9CB7-404A-86A9-8A47FB438640}"/>
            </a:ext>
          </a:extLst>
        </xdr:cNvPr>
        <xdr:cNvSpPr txBox="1"/>
      </xdr:nvSpPr>
      <xdr:spPr>
        <a:xfrm>
          <a:off x="20199427" y="96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109237</xdr:rowOff>
    </xdr:from>
    <xdr:ext cx="469744" cy="259045"/>
    <xdr:sp macro="" textlink="">
      <xdr:nvSpPr>
        <xdr:cNvPr id="525" name="n_3mainValue【保健センター・保健所】&#10;一人当たり面積">
          <a:extLst>
            <a:ext uri="{FF2B5EF4-FFF2-40B4-BE49-F238E27FC236}">
              <a16:creationId xmlns:a16="http://schemas.microsoft.com/office/drawing/2014/main" id="{14DCDF64-BDCA-49DB-8169-633A32475168}"/>
            </a:ext>
          </a:extLst>
        </xdr:cNvPr>
        <xdr:cNvSpPr txBox="1"/>
      </xdr:nvSpPr>
      <xdr:spPr>
        <a:xfrm>
          <a:off x="19310427" y="97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132097</xdr:rowOff>
    </xdr:from>
    <xdr:ext cx="469744" cy="259045"/>
    <xdr:sp macro="" textlink="">
      <xdr:nvSpPr>
        <xdr:cNvPr id="526" name="n_4mainValue【保健センター・保健所】&#10;一人当たり面積">
          <a:extLst>
            <a:ext uri="{FF2B5EF4-FFF2-40B4-BE49-F238E27FC236}">
              <a16:creationId xmlns:a16="http://schemas.microsoft.com/office/drawing/2014/main" id="{468E0DCB-746D-477E-A6F8-1A47F147BE4D}"/>
            </a:ext>
          </a:extLst>
        </xdr:cNvPr>
        <xdr:cNvSpPr txBox="1"/>
      </xdr:nvSpPr>
      <xdr:spPr>
        <a:xfrm>
          <a:off x="184214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31BA1142-6C2F-4A41-BB79-79A6CFBFE6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E210F6D2-7C11-4F3F-AF24-5FFCF596E4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63F227EA-72D8-4854-AE2F-85393ACE7E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3A7CC4DA-35D0-459C-8A77-AA0BFFB234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2A3E4664-474C-4471-B99E-3461EF9D3A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7488A80D-5684-47A9-BF73-19F018680D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BCF924D9-42F4-40FB-B617-DCC6E440A4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CB99F40-6454-44BA-AE06-89D60E83EA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5ACC86CF-2A07-4C40-B961-F6A207D0B29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DC644424-1AF9-4219-B985-0A28EC9879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0C922EF-605B-401C-A7A0-8B6F43883D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60BAAD58-BA96-4AA4-9AD5-F2B83C1883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C49A5C8C-CC9B-4FC0-A1E3-7D4C3986093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51BD7E82-351E-453C-AAE2-33AD2E07BC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3A9EC1CE-2069-43B2-A6B0-48898DAEE2F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ED4A3C23-35E7-43BD-8CF3-A24A9643E3F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606F3523-447C-4B46-8C9B-FAB114E6510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847F104-CA43-4D89-AD93-A2584184C8C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2A5A7138-AB55-4DD9-9E70-04ACBBAED6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67EB89FF-6A96-4A46-BF81-367ED0B58EE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388D1ADE-8125-4302-BBF1-9F569EC8FE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C4D45185-02F3-4D51-A1A8-8DB262DF7C4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31744BB6-52A0-484C-B46D-DB0DCACABAB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AD026BF1-F78E-4290-B1B0-0FAD29E80F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9C010ABB-B570-4626-A71A-8F57B5ACB9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252FC3D5-CF3A-410E-BE7F-EBC81C4F1B73}"/>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806BD274-C9DD-4B7B-969E-FD18F4FBEC5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A2B04CBC-8250-42A7-90F3-27680385624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BA014BE5-DAB7-4469-9A5B-B00354CC1AAB}"/>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6" name="直線コネクタ 555">
          <a:extLst>
            <a:ext uri="{FF2B5EF4-FFF2-40B4-BE49-F238E27FC236}">
              <a16:creationId xmlns:a16="http://schemas.microsoft.com/office/drawing/2014/main" id="{CD8D9F4D-187E-44E9-887D-57B40843CD21}"/>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7845C8A5-4026-4F95-BD6A-3FBEA8E304C2}"/>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8" name="フローチャート: 判断 557">
          <a:extLst>
            <a:ext uri="{FF2B5EF4-FFF2-40B4-BE49-F238E27FC236}">
              <a16:creationId xmlns:a16="http://schemas.microsoft.com/office/drawing/2014/main" id="{D61A28F8-09D8-4099-BA0A-077A1A9B20B3}"/>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9" name="フローチャート: 判断 558">
          <a:extLst>
            <a:ext uri="{FF2B5EF4-FFF2-40B4-BE49-F238E27FC236}">
              <a16:creationId xmlns:a16="http://schemas.microsoft.com/office/drawing/2014/main" id="{6D8B9219-5365-493B-94E5-E90FDADF58CE}"/>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0" name="フローチャート: 判断 559">
          <a:extLst>
            <a:ext uri="{FF2B5EF4-FFF2-40B4-BE49-F238E27FC236}">
              <a16:creationId xmlns:a16="http://schemas.microsoft.com/office/drawing/2014/main" id="{76BB464C-10E3-479B-AA3A-00BEC0A46E4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1" name="フローチャート: 判断 560">
          <a:extLst>
            <a:ext uri="{FF2B5EF4-FFF2-40B4-BE49-F238E27FC236}">
              <a16:creationId xmlns:a16="http://schemas.microsoft.com/office/drawing/2014/main" id="{17FD586B-F874-4CD8-A993-5A484B5C705A}"/>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2" name="フローチャート: 判断 561">
          <a:extLst>
            <a:ext uri="{FF2B5EF4-FFF2-40B4-BE49-F238E27FC236}">
              <a16:creationId xmlns:a16="http://schemas.microsoft.com/office/drawing/2014/main" id="{AADAEBF0-2B7A-452C-A800-76B9A6E660A3}"/>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218E5C6-6853-4BCA-B313-C7B4B2B8C52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7B1102F-2F1B-468C-A581-BA40BD36DC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69BB278-EC22-4D0D-9153-18284299B5D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8B505516-9BEC-47F1-A68F-F2F6CE8CC6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DEF319F-FE06-4C8C-BBBD-41E7C3799B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50981</xdr:rowOff>
    </xdr:from>
    <xdr:to>
      <xdr:col>85</xdr:col>
      <xdr:colOff>177800</xdr:colOff>
      <xdr:row>83</xdr:row>
      <xdr:rowOff>152581</xdr:rowOff>
    </xdr:to>
    <xdr:sp macro="" textlink="">
      <xdr:nvSpPr>
        <xdr:cNvPr id="568" name="楕円 567">
          <a:extLst>
            <a:ext uri="{FF2B5EF4-FFF2-40B4-BE49-F238E27FC236}">
              <a16:creationId xmlns:a16="http://schemas.microsoft.com/office/drawing/2014/main" id="{5EC56C2E-1AF4-4D4A-B895-D57E3A620938}"/>
            </a:ext>
          </a:extLst>
        </xdr:cNvPr>
        <xdr:cNvSpPr/>
      </xdr:nvSpPr>
      <xdr:spPr>
        <a:xfrm>
          <a:off x="16268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29408</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CEBB15AE-C345-43C1-8C7A-9B519563C2CE}"/>
            </a:ext>
          </a:extLst>
        </xdr:cNvPr>
        <xdr:cNvSpPr txBox="1"/>
      </xdr:nvSpPr>
      <xdr:spPr>
        <a:xfrm>
          <a:off x="163576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130992</xdr:rowOff>
    </xdr:from>
    <xdr:to>
      <xdr:col>81</xdr:col>
      <xdr:colOff>101600</xdr:colOff>
      <xdr:row>84</xdr:row>
      <xdr:rowOff>61142</xdr:rowOff>
    </xdr:to>
    <xdr:sp macro="" textlink="">
      <xdr:nvSpPr>
        <xdr:cNvPr id="570" name="楕円 569">
          <a:extLst>
            <a:ext uri="{FF2B5EF4-FFF2-40B4-BE49-F238E27FC236}">
              <a16:creationId xmlns:a16="http://schemas.microsoft.com/office/drawing/2014/main" id="{193D08EE-D27D-4465-9A27-A84CBEF8BAB4}"/>
            </a:ext>
          </a:extLst>
        </xdr:cNvPr>
        <xdr:cNvSpPr/>
      </xdr:nvSpPr>
      <xdr:spPr>
        <a:xfrm>
          <a:off x="15430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101781</xdr:rowOff>
    </xdr:from>
    <xdr:to>
      <xdr:col>85</xdr:col>
      <xdr:colOff>127000</xdr:colOff>
      <xdr:row>84</xdr:row>
      <xdr:rowOff>10342</xdr:rowOff>
    </xdr:to>
    <xdr:cxnSp macro="">
      <xdr:nvCxnSpPr>
        <xdr:cNvPr id="571" name="直線コネクタ 570">
          <a:extLst>
            <a:ext uri="{FF2B5EF4-FFF2-40B4-BE49-F238E27FC236}">
              <a16:creationId xmlns:a16="http://schemas.microsoft.com/office/drawing/2014/main" id="{F71EBDAE-1249-42A9-9BB8-99D2037ACC94}"/>
            </a:ext>
          </a:extLst>
        </xdr:cNvPr>
        <xdr:cNvCxnSpPr/>
      </xdr:nvCxnSpPr>
      <xdr:spPr>
        <a:xfrm flipV="1">
          <a:off x="15481300" y="14332131"/>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572" name="楕円 571">
          <a:extLst>
            <a:ext uri="{FF2B5EF4-FFF2-40B4-BE49-F238E27FC236}">
              <a16:creationId xmlns:a16="http://schemas.microsoft.com/office/drawing/2014/main" id="{CE2DEAC9-5D2F-4D39-A6A5-30861E6293B5}"/>
            </a:ext>
          </a:extLst>
        </xdr:cNvPr>
        <xdr:cNvSpPr/>
      </xdr:nvSpPr>
      <xdr:spPr>
        <a:xfrm>
          <a:off x="14541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84</xdr:row>
      <xdr:rowOff>10342</xdr:rowOff>
    </xdr:to>
    <xdr:cxnSp macro="">
      <xdr:nvCxnSpPr>
        <xdr:cNvPr id="573" name="直線コネクタ 572">
          <a:extLst>
            <a:ext uri="{FF2B5EF4-FFF2-40B4-BE49-F238E27FC236}">
              <a16:creationId xmlns:a16="http://schemas.microsoft.com/office/drawing/2014/main" id="{CE4C61BD-57B9-44D9-91C9-90F0EEBE61A1}"/>
            </a:ext>
          </a:extLst>
        </xdr:cNvPr>
        <xdr:cNvCxnSpPr/>
      </xdr:nvCxnSpPr>
      <xdr:spPr>
        <a:xfrm>
          <a:off x="14592300" y="143696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574" name="楕円 573">
          <a:extLst>
            <a:ext uri="{FF2B5EF4-FFF2-40B4-BE49-F238E27FC236}">
              <a16:creationId xmlns:a16="http://schemas.microsoft.com/office/drawing/2014/main" id="{A4A931FD-E15B-4E0F-A87B-C25F9C9D9DDA}"/>
            </a:ext>
          </a:extLst>
        </xdr:cNvPr>
        <xdr:cNvSpPr/>
      </xdr:nvSpPr>
      <xdr:spPr>
        <a:xfrm>
          <a:off x="13652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96882</xdr:rowOff>
    </xdr:from>
    <xdr:to>
      <xdr:col>76</xdr:col>
      <xdr:colOff>114300</xdr:colOff>
      <xdr:row>83</xdr:row>
      <xdr:rowOff>139337</xdr:rowOff>
    </xdr:to>
    <xdr:cxnSp macro="">
      <xdr:nvCxnSpPr>
        <xdr:cNvPr id="575" name="直線コネクタ 574">
          <a:extLst>
            <a:ext uri="{FF2B5EF4-FFF2-40B4-BE49-F238E27FC236}">
              <a16:creationId xmlns:a16="http://schemas.microsoft.com/office/drawing/2014/main" id="{259B17EC-7F43-4D9C-9121-8E0200AFCFCD}"/>
            </a:ext>
          </a:extLst>
        </xdr:cNvPr>
        <xdr:cNvCxnSpPr/>
      </xdr:nvCxnSpPr>
      <xdr:spPr>
        <a:xfrm>
          <a:off x="13703300" y="1432723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8527</xdr:rowOff>
    </xdr:from>
    <xdr:to>
      <xdr:col>67</xdr:col>
      <xdr:colOff>101600</xdr:colOff>
      <xdr:row>83</xdr:row>
      <xdr:rowOff>110127</xdr:rowOff>
    </xdr:to>
    <xdr:sp macro="" textlink="">
      <xdr:nvSpPr>
        <xdr:cNvPr id="576" name="楕円 575">
          <a:extLst>
            <a:ext uri="{FF2B5EF4-FFF2-40B4-BE49-F238E27FC236}">
              <a16:creationId xmlns:a16="http://schemas.microsoft.com/office/drawing/2014/main" id="{9028272E-9B4F-488E-A525-24161943E68B}"/>
            </a:ext>
          </a:extLst>
        </xdr:cNvPr>
        <xdr:cNvSpPr/>
      </xdr:nvSpPr>
      <xdr:spPr>
        <a:xfrm>
          <a:off x="12763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59327</xdr:rowOff>
    </xdr:from>
    <xdr:to>
      <xdr:col>71</xdr:col>
      <xdr:colOff>177800</xdr:colOff>
      <xdr:row>83</xdr:row>
      <xdr:rowOff>96882</xdr:rowOff>
    </xdr:to>
    <xdr:cxnSp macro="">
      <xdr:nvCxnSpPr>
        <xdr:cNvPr id="577" name="直線コネクタ 576">
          <a:extLst>
            <a:ext uri="{FF2B5EF4-FFF2-40B4-BE49-F238E27FC236}">
              <a16:creationId xmlns:a16="http://schemas.microsoft.com/office/drawing/2014/main" id="{90E5C3E8-C3F5-4193-9F1E-C4E6DC2C9512}"/>
            </a:ext>
          </a:extLst>
        </xdr:cNvPr>
        <xdr:cNvCxnSpPr/>
      </xdr:nvCxnSpPr>
      <xdr:spPr>
        <a:xfrm>
          <a:off x="12814300" y="142896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8" name="n_1aveValue【消防施設】&#10;有形固定資産減価償却率">
          <a:extLst>
            <a:ext uri="{FF2B5EF4-FFF2-40B4-BE49-F238E27FC236}">
              <a16:creationId xmlns:a16="http://schemas.microsoft.com/office/drawing/2014/main" id="{BC426B86-76EA-41F4-9414-691FFE199FCA}"/>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79" name="n_2aveValue【消防施設】&#10;有形固定資産減価償却率">
          <a:extLst>
            <a:ext uri="{FF2B5EF4-FFF2-40B4-BE49-F238E27FC236}">
              <a16:creationId xmlns:a16="http://schemas.microsoft.com/office/drawing/2014/main" id="{A89467A1-7867-4EF5-AD3F-570468CD5DB3}"/>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80" name="n_3aveValue【消防施設】&#10;有形固定資産減価償却率">
          <a:extLst>
            <a:ext uri="{FF2B5EF4-FFF2-40B4-BE49-F238E27FC236}">
              <a16:creationId xmlns:a16="http://schemas.microsoft.com/office/drawing/2014/main" id="{92F0D940-EA8F-4876-9BF6-862F42E3C582}"/>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581" name="n_4aveValue【消防施設】&#10;有形固定資産減価償却率">
          <a:extLst>
            <a:ext uri="{FF2B5EF4-FFF2-40B4-BE49-F238E27FC236}">
              <a16:creationId xmlns:a16="http://schemas.microsoft.com/office/drawing/2014/main" id="{CCEA0D42-D388-4CF6-B6FE-F7D452AA12FC}"/>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52269</xdr:rowOff>
    </xdr:from>
    <xdr:ext cx="405111" cy="259045"/>
    <xdr:sp macro="" textlink="">
      <xdr:nvSpPr>
        <xdr:cNvPr id="582" name="n_1mainValue【消防施設】&#10;有形固定資産減価償却率">
          <a:extLst>
            <a:ext uri="{FF2B5EF4-FFF2-40B4-BE49-F238E27FC236}">
              <a16:creationId xmlns:a16="http://schemas.microsoft.com/office/drawing/2014/main" id="{ED162530-AA4E-46D5-9FFA-D1DFD0F0A794}"/>
            </a:ext>
          </a:extLst>
        </xdr:cNvPr>
        <xdr:cNvSpPr txBox="1"/>
      </xdr:nvSpPr>
      <xdr:spPr>
        <a:xfrm>
          <a:off x="15266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583" name="n_2mainValue【消防施設】&#10;有形固定資産減価償却率">
          <a:extLst>
            <a:ext uri="{FF2B5EF4-FFF2-40B4-BE49-F238E27FC236}">
              <a16:creationId xmlns:a16="http://schemas.microsoft.com/office/drawing/2014/main" id="{36E3FDDB-E922-40C4-90EE-5921D9AE99CD}"/>
            </a:ext>
          </a:extLst>
        </xdr:cNvPr>
        <xdr:cNvSpPr txBox="1"/>
      </xdr:nvSpPr>
      <xdr:spPr>
        <a:xfrm>
          <a:off x="14389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584" name="n_3mainValue【消防施設】&#10;有形固定資産減価償却率">
          <a:extLst>
            <a:ext uri="{FF2B5EF4-FFF2-40B4-BE49-F238E27FC236}">
              <a16:creationId xmlns:a16="http://schemas.microsoft.com/office/drawing/2014/main" id="{61E3C062-7DFB-43A3-949E-0DCA0602298E}"/>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101254</xdr:rowOff>
    </xdr:from>
    <xdr:ext cx="405111" cy="259045"/>
    <xdr:sp macro="" textlink="">
      <xdr:nvSpPr>
        <xdr:cNvPr id="585" name="n_4mainValue【消防施設】&#10;有形固定資産減価償却率">
          <a:extLst>
            <a:ext uri="{FF2B5EF4-FFF2-40B4-BE49-F238E27FC236}">
              <a16:creationId xmlns:a16="http://schemas.microsoft.com/office/drawing/2014/main" id="{643AB65C-3DD4-473B-9164-EDD11CEA4DBA}"/>
            </a:ext>
          </a:extLst>
        </xdr:cNvPr>
        <xdr:cNvSpPr txBox="1"/>
      </xdr:nvSpPr>
      <xdr:spPr>
        <a:xfrm>
          <a:off x="12611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AE4018F7-DC6D-4CB5-A5ED-6A53DFC8FE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C55ED731-CBF6-4A29-B04B-BA9D6A38B3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B79B05E8-0F3C-49D6-8E38-B97B1C4D9F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5A48650A-9F20-4CCD-B33A-BDADA436C0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1A5B2EF6-E0FB-439C-BEF9-F16AEE4282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60101C83-7B69-4D09-B9B0-201D89B82B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C1420016-0805-4F92-8323-873FE75BE4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4BA0F8EB-E6F2-4400-8DCE-649AD9A26D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E91FA3A1-E8EA-4336-8B3A-6F547BED27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8D609C57-4152-46B4-9A68-0054D71ABF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1319A163-F3CB-44BA-B8BE-E21055B5710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0C85EE9C-BFB9-48ED-8647-99F3C1EF95F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A3C2603A-7461-4DD4-9757-B131FB734BD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5A773C0F-61DE-4559-B7B0-6613B66313A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58911B02-6760-4BB2-9750-7D5DED962A4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5B3C06A0-DAD0-49C5-99E6-414B0201180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9814671E-72F1-4905-8192-E19143C86F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3E25F10A-7815-46D7-AE35-5BF2CE77DDE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2E01CC86-5652-405D-A6EF-4D24AC2768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82C1FBAD-DFFD-4E49-B630-32C69751F75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9344C165-3106-4FD4-9EDD-CFEA33550D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7" name="直線コネクタ 606">
          <a:extLst>
            <a:ext uri="{FF2B5EF4-FFF2-40B4-BE49-F238E27FC236}">
              <a16:creationId xmlns:a16="http://schemas.microsoft.com/office/drawing/2014/main" id="{3CBF3F05-348A-44E9-AFCA-214D2487B44D}"/>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8" name="【消防施設】&#10;一人当たり面積最小値テキスト">
          <a:extLst>
            <a:ext uri="{FF2B5EF4-FFF2-40B4-BE49-F238E27FC236}">
              <a16:creationId xmlns:a16="http://schemas.microsoft.com/office/drawing/2014/main" id="{CF7A4999-C9A4-4A7C-B89A-45F82A3B7706}"/>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9" name="直線コネクタ 608">
          <a:extLst>
            <a:ext uri="{FF2B5EF4-FFF2-40B4-BE49-F238E27FC236}">
              <a16:creationId xmlns:a16="http://schemas.microsoft.com/office/drawing/2014/main" id="{FB9ACDC3-3343-4069-B7F2-8AD701F95812}"/>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0" name="【消防施設】&#10;一人当たり面積最大値テキスト">
          <a:extLst>
            <a:ext uri="{FF2B5EF4-FFF2-40B4-BE49-F238E27FC236}">
              <a16:creationId xmlns:a16="http://schemas.microsoft.com/office/drawing/2014/main" id="{CECA899E-87F9-405A-AA99-1E0D185DCBCC}"/>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1" name="直線コネクタ 610">
          <a:extLst>
            <a:ext uri="{FF2B5EF4-FFF2-40B4-BE49-F238E27FC236}">
              <a16:creationId xmlns:a16="http://schemas.microsoft.com/office/drawing/2014/main" id="{429CC43A-DDBF-4EF6-BA4F-0E062E0222A8}"/>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12" name="【消防施設】&#10;一人当たり面積平均値テキスト">
          <a:extLst>
            <a:ext uri="{FF2B5EF4-FFF2-40B4-BE49-F238E27FC236}">
              <a16:creationId xmlns:a16="http://schemas.microsoft.com/office/drawing/2014/main" id="{F4767E4F-E6B4-409B-AFCB-6084B2A16D23}"/>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3" name="フローチャート: 判断 612">
          <a:extLst>
            <a:ext uri="{FF2B5EF4-FFF2-40B4-BE49-F238E27FC236}">
              <a16:creationId xmlns:a16="http://schemas.microsoft.com/office/drawing/2014/main" id="{58CB33B9-E978-43B3-8680-02D84625B681}"/>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4" name="フローチャート: 判断 613">
          <a:extLst>
            <a:ext uri="{FF2B5EF4-FFF2-40B4-BE49-F238E27FC236}">
              <a16:creationId xmlns:a16="http://schemas.microsoft.com/office/drawing/2014/main" id="{8C65F8A5-542A-4FA8-99BF-B02F875B3C71}"/>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5" name="フローチャート: 判断 614">
          <a:extLst>
            <a:ext uri="{FF2B5EF4-FFF2-40B4-BE49-F238E27FC236}">
              <a16:creationId xmlns:a16="http://schemas.microsoft.com/office/drawing/2014/main" id="{5EB24F3A-0DF8-4969-AAC9-78D8F4F287C7}"/>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6" name="フローチャート: 判断 615">
          <a:extLst>
            <a:ext uri="{FF2B5EF4-FFF2-40B4-BE49-F238E27FC236}">
              <a16:creationId xmlns:a16="http://schemas.microsoft.com/office/drawing/2014/main" id="{D78DBA3D-30F8-448E-A306-6A3DEE13209E}"/>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7" name="フローチャート: 判断 616">
          <a:extLst>
            <a:ext uri="{FF2B5EF4-FFF2-40B4-BE49-F238E27FC236}">
              <a16:creationId xmlns:a16="http://schemas.microsoft.com/office/drawing/2014/main" id="{0BD7C9B7-E58D-41B4-A187-A63999B10F16}"/>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CE9FCEE-EA05-4703-B4BC-D062E2057F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6E61564-2987-4955-9C5C-D82E30D5A5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EFDBE74-76AA-4FEE-A68B-2D243F56AD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2AF4E6E-B553-4843-844C-2BBCEBD729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CA04233-001A-4D48-B8E7-D1BF5FF3A65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138176</xdr:rowOff>
    </xdr:from>
    <xdr:to>
      <xdr:col>116</xdr:col>
      <xdr:colOff>114300</xdr:colOff>
      <xdr:row>84</xdr:row>
      <xdr:rowOff>68326</xdr:rowOff>
    </xdr:to>
    <xdr:sp macro="" textlink="">
      <xdr:nvSpPr>
        <xdr:cNvPr id="623" name="楕円 622">
          <a:extLst>
            <a:ext uri="{FF2B5EF4-FFF2-40B4-BE49-F238E27FC236}">
              <a16:creationId xmlns:a16="http://schemas.microsoft.com/office/drawing/2014/main" id="{8AAABCDB-68B2-4708-9BF0-61F185B9C897}"/>
            </a:ext>
          </a:extLst>
        </xdr:cNvPr>
        <xdr:cNvSpPr/>
      </xdr:nvSpPr>
      <xdr:spPr>
        <a:xfrm>
          <a:off x="22110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161053</xdr:rowOff>
    </xdr:from>
    <xdr:ext cx="469744" cy="259045"/>
    <xdr:sp macro="" textlink="">
      <xdr:nvSpPr>
        <xdr:cNvPr id="624" name="【消防施設】&#10;一人当たり面積該当値テキスト">
          <a:extLst>
            <a:ext uri="{FF2B5EF4-FFF2-40B4-BE49-F238E27FC236}">
              <a16:creationId xmlns:a16="http://schemas.microsoft.com/office/drawing/2014/main" id="{26899F9F-8A15-44FD-9266-86B069B125E3}"/>
            </a:ext>
          </a:extLst>
        </xdr:cNvPr>
        <xdr:cNvSpPr txBox="1"/>
      </xdr:nvSpPr>
      <xdr:spPr>
        <a:xfrm>
          <a:off x="22199600"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625" name="楕円 624">
          <a:extLst>
            <a:ext uri="{FF2B5EF4-FFF2-40B4-BE49-F238E27FC236}">
              <a16:creationId xmlns:a16="http://schemas.microsoft.com/office/drawing/2014/main" id="{E5F867DB-3249-49E4-B7EE-2AE1B8F22E00}"/>
            </a:ext>
          </a:extLst>
        </xdr:cNvPr>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17526</xdr:rowOff>
    </xdr:from>
    <xdr:to>
      <xdr:col>116</xdr:col>
      <xdr:colOff>63500</xdr:colOff>
      <xdr:row>84</xdr:row>
      <xdr:rowOff>47244</xdr:rowOff>
    </xdr:to>
    <xdr:cxnSp macro="">
      <xdr:nvCxnSpPr>
        <xdr:cNvPr id="626" name="直線コネクタ 625">
          <a:extLst>
            <a:ext uri="{FF2B5EF4-FFF2-40B4-BE49-F238E27FC236}">
              <a16:creationId xmlns:a16="http://schemas.microsoft.com/office/drawing/2014/main" id="{52539705-F49B-44E5-B6D2-8F7263FEDB65}"/>
            </a:ext>
          </a:extLst>
        </xdr:cNvPr>
        <xdr:cNvCxnSpPr/>
      </xdr:nvCxnSpPr>
      <xdr:spPr>
        <a:xfrm flipV="1">
          <a:off x="21323300" y="1441932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7874</xdr:rowOff>
    </xdr:from>
    <xdr:to>
      <xdr:col>107</xdr:col>
      <xdr:colOff>101600</xdr:colOff>
      <xdr:row>84</xdr:row>
      <xdr:rowOff>109474</xdr:rowOff>
    </xdr:to>
    <xdr:sp macro="" textlink="">
      <xdr:nvSpPr>
        <xdr:cNvPr id="627" name="楕円 626">
          <a:extLst>
            <a:ext uri="{FF2B5EF4-FFF2-40B4-BE49-F238E27FC236}">
              <a16:creationId xmlns:a16="http://schemas.microsoft.com/office/drawing/2014/main" id="{C854051A-5C17-4784-9FCD-44BB323CBF30}"/>
            </a:ext>
          </a:extLst>
        </xdr:cNvPr>
        <xdr:cNvSpPr/>
      </xdr:nvSpPr>
      <xdr:spPr>
        <a:xfrm>
          <a:off x="20383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58674</xdr:rowOff>
    </xdr:to>
    <xdr:cxnSp macro="">
      <xdr:nvCxnSpPr>
        <xdr:cNvPr id="628" name="直線コネクタ 627">
          <a:extLst>
            <a:ext uri="{FF2B5EF4-FFF2-40B4-BE49-F238E27FC236}">
              <a16:creationId xmlns:a16="http://schemas.microsoft.com/office/drawing/2014/main" id="{45E0997A-1563-45F6-96DC-D8E232921EC4}"/>
            </a:ext>
          </a:extLst>
        </xdr:cNvPr>
        <xdr:cNvCxnSpPr/>
      </xdr:nvCxnSpPr>
      <xdr:spPr>
        <a:xfrm flipV="1">
          <a:off x="20434300" y="144490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29" name="楕円 628">
          <a:extLst>
            <a:ext uri="{FF2B5EF4-FFF2-40B4-BE49-F238E27FC236}">
              <a16:creationId xmlns:a16="http://schemas.microsoft.com/office/drawing/2014/main" id="{945E0940-F4D4-4548-88CD-12995E10070E}"/>
            </a:ext>
          </a:extLst>
        </xdr:cNvPr>
        <xdr:cNvSpPr/>
      </xdr:nvSpPr>
      <xdr:spPr>
        <a:xfrm>
          <a:off x="19494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58674</xdr:rowOff>
    </xdr:from>
    <xdr:to>
      <xdr:col>107</xdr:col>
      <xdr:colOff>50800</xdr:colOff>
      <xdr:row>84</xdr:row>
      <xdr:rowOff>67818</xdr:rowOff>
    </xdr:to>
    <xdr:cxnSp macro="">
      <xdr:nvCxnSpPr>
        <xdr:cNvPr id="630" name="直線コネクタ 629">
          <a:extLst>
            <a:ext uri="{FF2B5EF4-FFF2-40B4-BE49-F238E27FC236}">
              <a16:creationId xmlns:a16="http://schemas.microsoft.com/office/drawing/2014/main" id="{6AD97E0F-F51C-409E-869D-A1771B5016DC}"/>
            </a:ext>
          </a:extLst>
        </xdr:cNvPr>
        <xdr:cNvCxnSpPr/>
      </xdr:nvCxnSpPr>
      <xdr:spPr>
        <a:xfrm flipV="1">
          <a:off x="19545300" y="14460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31" name="楕円 630">
          <a:extLst>
            <a:ext uri="{FF2B5EF4-FFF2-40B4-BE49-F238E27FC236}">
              <a16:creationId xmlns:a16="http://schemas.microsoft.com/office/drawing/2014/main" id="{41C71404-DEF5-49C0-A725-55703DF9F830}"/>
            </a:ext>
          </a:extLst>
        </xdr:cNvPr>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67818</xdr:rowOff>
    </xdr:from>
    <xdr:to>
      <xdr:col>102</xdr:col>
      <xdr:colOff>114300</xdr:colOff>
      <xdr:row>84</xdr:row>
      <xdr:rowOff>74676</xdr:rowOff>
    </xdr:to>
    <xdr:cxnSp macro="">
      <xdr:nvCxnSpPr>
        <xdr:cNvPr id="632" name="直線コネクタ 631">
          <a:extLst>
            <a:ext uri="{FF2B5EF4-FFF2-40B4-BE49-F238E27FC236}">
              <a16:creationId xmlns:a16="http://schemas.microsoft.com/office/drawing/2014/main" id="{EFBC556E-E99D-437F-94ED-710D03129E4A}"/>
            </a:ext>
          </a:extLst>
        </xdr:cNvPr>
        <xdr:cNvCxnSpPr/>
      </xdr:nvCxnSpPr>
      <xdr:spPr>
        <a:xfrm flipV="1">
          <a:off x="18656300" y="144696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3" name="n_1aveValue【消防施設】&#10;一人当たり面積">
          <a:extLst>
            <a:ext uri="{FF2B5EF4-FFF2-40B4-BE49-F238E27FC236}">
              <a16:creationId xmlns:a16="http://schemas.microsoft.com/office/drawing/2014/main" id="{AF25F12A-F4C3-4BC0-84FB-23A1C0CD3BD5}"/>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4" name="n_2aveValue【消防施設】&#10;一人当たり面積">
          <a:extLst>
            <a:ext uri="{FF2B5EF4-FFF2-40B4-BE49-F238E27FC236}">
              <a16:creationId xmlns:a16="http://schemas.microsoft.com/office/drawing/2014/main" id="{49B7ECC5-1D30-4520-A216-E84085378A6A}"/>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5" name="n_3aveValue【消防施設】&#10;一人当たり面積">
          <a:extLst>
            <a:ext uri="{FF2B5EF4-FFF2-40B4-BE49-F238E27FC236}">
              <a16:creationId xmlns:a16="http://schemas.microsoft.com/office/drawing/2014/main" id="{6A549D53-6523-4A79-8025-72894D4A47FE}"/>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6" name="n_4aveValue【消防施設】&#10;一人当たり面積">
          <a:extLst>
            <a:ext uri="{FF2B5EF4-FFF2-40B4-BE49-F238E27FC236}">
              <a16:creationId xmlns:a16="http://schemas.microsoft.com/office/drawing/2014/main" id="{336E3CC6-052E-40BD-A41E-86EE476E3BEE}"/>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89171</xdr:rowOff>
    </xdr:from>
    <xdr:ext cx="469744" cy="259045"/>
    <xdr:sp macro="" textlink="">
      <xdr:nvSpPr>
        <xdr:cNvPr id="637" name="n_1mainValue【消防施設】&#10;一人当たり面積">
          <a:extLst>
            <a:ext uri="{FF2B5EF4-FFF2-40B4-BE49-F238E27FC236}">
              <a16:creationId xmlns:a16="http://schemas.microsoft.com/office/drawing/2014/main" id="{591D3684-E5C6-422B-985E-097E319F5C1C}"/>
            </a:ext>
          </a:extLst>
        </xdr:cNvPr>
        <xdr:cNvSpPr txBox="1"/>
      </xdr:nvSpPr>
      <xdr:spPr>
        <a:xfrm>
          <a:off x="210757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38" name="n_2mainValue【消防施設】&#10;一人当たり面積">
          <a:extLst>
            <a:ext uri="{FF2B5EF4-FFF2-40B4-BE49-F238E27FC236}">
              <a16:creationId xmlns:a16="http://schemas.microsoft.com/office/drawing/2014/main" id="{B8F40988-72D5-4947-9D5F-68562EFFED6C}"/>
            </a:ext>
          </a:extLst>
        </xdr:cNvPr>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109745</xdr:rowOff>
    </xdr:from>
    <xdr:ext cx="469744" cy="259045"/>
    <xdr:sp macro="" textlink="">
      <xdr:nvSpPr>
        <xdr:cNvPr id="639" name="n_3mainValue【消防施設】&#10;一人当たり面積">
          <a:extLst>
            <a:ext uri="{FF2B5EF4-FFF2-40B4-BE49-F238E27FC236}">
              <a16:creationId xmlns:a16="http://schemas.microsoft.com/office/drawing/2014/main" id="{F09D4E0F-4245-478E-A5A8-F6DB76ACA980}"/>
            </a:ext>
          </a:extLst>
        </xdr:cNvPr>
        <xdr:cNvSpPr txBox="1"/>
      </xdr:nvSpPr>
      <xdr:spPr>
        <a:xfrm>
          <a:off x="19310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40" name="n_4mainValue【消防施設】&#10;一人当たり面積">
          <a:extLst>
            <a:ext uri="{FF2B5EF4-FFF2-40B4-BE49-F238E27FC236}">
              <a16:creationId xmlns:a16="http://schemas.microsoft.com/office/drawing/2014/main" id="{AC5ADC2D-3D07-4CAF-B38C-663A26BAFA09}"/>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9E1AB02C-83B0-4B9F-AAAD-873DDC2ED4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ED0FDC7E-21DA-4F24-860F-7104FF8FC33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29F05127-AD6D-455B-8285-7855EC68AF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11F7C7D1-2259-4446-A30F-BE0D733BDD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2A787980-BB39-4B93-BC76-D7ECBE8412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5F02FADD-47E4-4418-A325-09FE41ED94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824B3650-62B3-41D9-8D9F-878DACF13D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E01F941A-FD2F-4F66-B209-C8ECE95185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219A0E8E-965A-440B-8191-B98B17770F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85B9D1B0-D8E9-4C64-8CB3-6AA362A8ED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94B6CE55-6170-4199-A3D3-AB8430BAFD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4E0D8E86-96D0-42E6-B01D-BA66AA93901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8B7ABB5-463C-4B9C-994F-D9C7CF3FEC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195E6F7F-0E74-45FF-A824-BD93390490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E30773A-752D-4902-8340-D95CE5AA3C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1471DB71-09BB-4474-B119-7B81674B72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1D0907AF-960E-47AB-AF2D-F73C6C3D3E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AE307E32-BF34-49A8-A5B5-AF300C7FF8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82F1D088-0F48-4376-933D-CF0D442C9A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EBCD3B05-BCEB-40F7-8AA7-EDBFD11854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57601EC5-6CCB-42E0-8D66-4A85670D61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CE7B7222-AD17-4A53-8D40-D5199200DD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C63AB874-BF4C-4F61-AB4F-EDF4457F36C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D035B8E4-D12A-4ECA-810A-8F73B8888B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262A8D35-B8E4-48C4-8C8B-FC8B7EE124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6" name="直線コネクタ 665">
          <a:extLst>
            <a:ext uri="{FF2B5EF4-FFF2-40B4-BE49-F238E27FC236}">
              <a16:creationId xmlns:a16="http://schemas.microsoft.com/office/drawing/2014/main" id="{1C8E39A8-28F6-401C-8812-66769CD29B20}"/>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7" name="【庁舎】&#10;有形固定資産減価償却率最小値テキスト">
          <a:extLst>
            <a:ext uri="{FF2B5EF4-FFF2-40B4-BE49-F238E27FC236}">
              <a16:creationId xmlns:a16="http://schemas.microsoft.com/office/drawing/2014/main" id="{6A9830FB-EAEA-48DC-A951-C3F6D9F097FB}"/>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8" name="直線コネクタ 667">
          <a:extLst>
            <a:ext uri="{FF2B5EF4-FFF2-40B4-BE49-F238E27FC236}">
              <a16:creationId xmlns:a16="http://schemas.microsoft.com/office/drawing/2014/main" id="{B2910D6D-D92B-42DD-B333-CE11FB401634}"/>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9" name="【庁舎】&#10;有形固定資産減価償却率最大値テキスト">
          <a:extLst>
            <a:ext uri="{FF2B5EF4-FFF2-40B4-BE49-F238E27FC236}">
              <a16:creationId xmlns:a16="http://schemas.microsoft.com/office/drawing/2014/main" id="{6568D846-FC56-40D3-ABAE-9B1E70C79F6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0" name="直線コネクタ 669">
          <a:extLst>
            <a:ext uri="{FF2B5EF4-FFF2-40B4-BE49-F238E27FC236}">
              <a16:creationId xmlns:a16="http://schemas.microsoft.com/office/drawing/2014/main" id="{EC33BBFF-6B5D-4D09-AA3F-D604CCB882C5}"/>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1" name="【庁舎】&#10;有形固定資産減価償却率平均値テキスト">
          <a:extLst>
            <a:ext uri="{FF2B5EF4-FFF2-40B4-BE49-F238E27FC236}">
              <a16:creationId xmlns:a16="http://schemas.microsoft.com/office/drawing/2014/main" id="{F630BCED-4E52-4BF1-92AD-B67F573418BF}"/>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2" name="フローチャート: 判断 671">
          <a:extLst>
            <a:ext uri="{FF2B5EF4-FFF2-40B4-BE49-F238E27FC236}">
              <a16:creationId xmlns:a16="http://schemas.microsoft.com/office/drawing/2014/main" id="{7499070E-2B6C-417A-BDD7-96ABE4A0FE03}"/>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a:extLst>
            <a:ext uri="{FF2B5EF4-FFF2-40B4-BE49-F238E27FC236}">
              <a16:creationId xmlns:a16="http://schemas.microsoft.com/office/drawing/2014/main" id="{56466388-0541-40A5-B28C-126C4F51C043}"/>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4" name="フローチャート: 判断 673">
          <a:extLst>
            <a:ext uri="{FF2B5EF4-FFF2-40B4-BE49-F238E27FC236}">
              <a16:creationId xmlns:a16="http://schemas.microsoft.com/office/drawing/2014/main" id="{6D5998B9-F3DB-4F15-926D-B713AE02F81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5" name="フローチャート: 判断 674">
          <a:extLst>
            <a:ext uri="{FF2B5EF4-FFF2-40B4-BE49-F238E27FC236}">
              <a16:creationId xmlns:a16="http://schemas.microsoft.com/office/drawing/2014/main" id="{7431DAA1-F20B-4F52-ABB6-814E203F869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6" name="フローチャート: 判断 675">
          <a:extLst>
            <a:ext uri="{FF2B5EF4-FFF2-40B4-BE49-F238E27FC236}">
              <a16:creationId xmlns:a16="http://schemas.microsoft.com/office/drawing/2014/main" id="{6AE4977D-4316-42D8-9904-6FC5FDD65C4C}"/>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2C70661-2502-4777-AA75-D5BCC7D64D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B2D0169-BEF1-435F-9183-41BC3E745C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116751A-A382-4EAF-B1B1-087537D391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EA2D104-3172-4664-A3D6-3744539C5D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FD27CC7-E8E9-41B4-936F-EE290FD622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46627</xdr:rowOff>
    </xdr:from>
    <xdr:to>
      <xdr:col>85</xdr:col>
      <xdr:colOff>177800</xdr:colOff>
      <xdr:row>106</xdr:row>
      <xdr:rowOff>148227</xdr:rowOff>
    </xdr:to>
    <xdr:sp macro="" textlink="">
      <xdr:nvSpPr>
        <xdr:cNvPr id="682" name="楕円 681">
          <a:extLst>
            <a:ext uri="{FF2B5EF4-FFF2-40B4-BE49-F238E27FC236}">
              <a16:creationId xmlns:a16="http://schemas.microsoft.com/office/drawing/2014/main" id="{100F0D42-6665-4066-AA33-45D1721E1AF6}"/>
            </a:ext>
          </a:extLst>
        </xdr:cNvPr>
        <xdr:cNvSpPr/>
      </xdr:nvSpPr>
      <xdr:spPr>
        <a:xfrm>
          <a:off x="16268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25054</xdr:rowOff>
    </xdr:from>
    <xdr:ext cx="405111" cy="259045"/>
    <xdr:sp macro="" textlink="">
      <xdr:nvSpPr>
        <xdr:cNvPr id="683" name="【庁舎】&#10;有形固定資産減価償却率該当値テキスト">
          <a:extLst>
            <a:ext uri="{FF2B5EF4-FFF2-40B4-BE49-F238E27FC236}">
              <a16:creationId xmlns:a16="http://schemas.microsoft.com/office/drawing/2014/main" id="{B36021BF-0511-441C-B3EF-1271C257452D}"/>
            </a:ext>
          </a:extLst>
        </xdr:cNvPr>
        <xdr:cNvSpPr txBox="1"/>
      </xdr:nvSpPr>
      <xdr:spPr>
        <a:xfrm>
          <a:off x="16357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46627</xdr:rowOff>
    </xdr:from>
    <xdr:to>
      <xdr:col>81</xdr:col>
      <xdr:colOff>101600</xdr:colOff>
      <xdr:row>106</xdr:row>
      <xdr:rowOff>148227</xdr:rowOff>
    </xdr:to>
    <xdr:sp macro="" textlink="">
      <xdr:nvSpPr>
        <xdr:cNvPr id="684" name="楕円 683">
          <a:extLst>
            <a:ext uri="{FF2B5EF4-FFF2-40B4-BE49-F238E27FC236}">
              <a16:creationId xmlns:a16="http://schemas.microsoft.com/office/drawing/2014/main" id="{B9D3C3ED-66A9-416D-88C7-071987B8BC73}"/>
            </a:ext>
          </a:extLst>
        </xdr:cNvPr>
        <xdr:cNvSpPr/>
      </xdr:nvSpPr>
      <xdr:spPr>
        <a:xfrm>
          <a:off x="15430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97427</xdr:rowOff>
    </xdr:to>
    <xdr:cxnSp macro="">
      <xdr:nvCxnSpPr>
        <xdr:cNvPr id="685" name="直線コネクタ 684">
          <a:extLst>
            <a:ext uri="{FF2B5EF4-FFF2-40B4-BE49-F238E27FC236}">
              <a16:creationId xmlns:a16="http://schemas.microsoft.com/office/drawing/2014/main" id="{ABCE2362-12C8-40C9-8FF3-BD57A5327EE1}"/>
            </a:ext>
          </a:extLst>
        </xdr:cNvPr>
        <xdr:cNvCxnSpPr/>
      </xdr:nvCxnSpPr>
      <xdr:spPr>
        <a:xfrm>
          <a:off x="15481300" y="18271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27032</xdr:rowOff>
    </xdr:from>
    <xdr:to>
      <xdr:col>76</xdr:col>
      <xdr:colOff>165100</xdr:colOff>
      <xdr:row>106</xdr:row>
      <xdr:rowOff>128632</xdr:rowOff>
    </xdr:to>
    <xdr:sp macro="" textlink="">
      <xdr:nvSpPr>
        <xdr:cNvPr id="686" name="楕円 685">
          <a:extLst>
            <a:ext uri="{FF2B5EF4-FFF2-40B4-BE49-F238E27FC236}">
              <a16:creationId xmlns:a16="http://schemas.microsoft.com/office/drawing/2014/main" id="{B961319B-4190-494E-AFAD-66C606768ABB}"/>
            </a:ext>
          </a:extLst>
        </xdr:cNvPr>
        <xdr:cNvSpPr/>
      </xdr:nvSpPr>
      <xdr:spPr>
        <a:xfrm>
          <a:off x="14541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97427</xdr:rowOff>
    </xdr:to>
    <xdr:cxnSp macro="">
      <xdr:nvCxnSpPr>
        <xdr:cNvPr id="687" name="直線コネクタ 686">
          <a:extLst>
            <a:ext uri="{FF2B5EF4-FFF2-40B4-BE49-F238E27FC236}">
              <a16:creationId xmlns:a16="http://schemas.microsoft.com/office/drawing/2014/main" id="{0EC05251-C4B4-4E15-9472-54E3567F98E9}"/>
            </a:ext>
          </a:extLst>
        </xdr:cNvPr>
        <xdr:cNvCxnSpPr/>
      </xdr:nvCxnSpPr>
      <xdr:spPr>
        <a:xfrm>
          <a:off x="14592300" y="182515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688" name="楕円 687">
          <a:extLst>
            <a:ext uri="{FF2B5EF4-FFF2-40B4-BE49-F238E27FC236}">
              <a16:creationId xmlns:a16="http://schemas.microsoft.com/office/drawing/2014/main" id="{F57913FD-38F0-46A8-8BE5-375A9294EE1E}"/>
            </a:ext>
          </a:extLst>
        </xdr:cNvPr>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77832</xdr:rowOff>
    </xdr:to>
    <xdr:cxnSp macro="">
      <xdr:nvCxnSpPr>
        <xdr:cNvPr id="689" name="直線コネクタ 688">
          <a:extLst>
            <a:ext uri="{FF2B5EF4-FFF2-40B4-BE49-F238E27FC236}">
              <a16:creationId xmlns:a16="http://schemas.microsoft.com/office/drawing/2014/main" id="{26CDEED1-D7D3-46AB-ADFC-AA7EB4D6EAB3}"/>
            </a:ext>
          </a:extLst>
        </xdr:cNvPr>
        <xdr:cNvCxnSpPr/>
      </xdr:nvCxnSpPr>
      <xdr:spPr>
        <a:xfrm>
          <a:off x="13703300" y="182188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690" name="楕円 689">
          <a:extLst>
            <a:ext uri="{FF2B5EF4-FFF2-40B4-BE49-F238E27FC236}">
              <a16:creationId xmlns:a16="http://schemas.microsoft.com/office/drawing/2014/main" id="{69E0CEC2-A125-4233-B2AB-95186CC4F7C1}"/>
            </a:ext>
          </a:extLst>
        </xdr:cNvPr>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45176</xdr:rowOff>
    </xdr:to>
    <xdr:cxnSp macro="">
      <xdr:nvCxnSpPr>
        <xdr:cNvPr id="691" name="直線コネクタ 690">
          <a:extLst>
            <a:ext uri="{FF2B5EF4-FFF2-40B4-BE49-F238E27FC236}">
              <a16:creationId xmlns:a16="http://schemas.microsoft.com/office/drawing/2014/main" id="{071446D9-5E34-4550-BF3F-539CCE7F6E76}"/>
            </a:ext>
          </a:extLst>
        </xdr:cNvPr>
        <xdr:cNvCxnSpPr/>
      </xdr:nvCxnSpPr>
      <xdr:spPr>
        <a:xfrm>
          <a:off x="12814300" y="181927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2" name="n_1aveValue【庁舎】&#10;有形固定資産減価償却率">
          <a:extLst>
            <a:ext uri="{FF2B5EF4-FFF2-40B4-BE49-F238E27FC236}">
              <a16:creationId xmlns:a16="http://schemas.microsoft.com/office/drawing/2014/main" id="{56CF54D1-0575-4329-BF67-E53D7061B313}"/>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3" name="n_2aveValue【庁舎】&#10;有形固定資産減価償却率">
          <a:extLst>
            <a:ext uri="{FF2B5EF4-FFF2-40B4-BE49-F238E27FC236}">
              <a16:creationId xmlns:a16="http://schemas.microsoft.com/office/drawing/2014/main" id="{9DBB7F1F-D072-448F-87C4-06F1B7625A6F}"/>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4" name="n_3aveValue【庁舎】&#10;有形固定資産減価償却率">
          <a:extLst>
            <a:ext uri="{FF2B5EF4-FFF2-40B4-BE49-F238E27FC236}">
              <a16:creationId xmlns:a16="http://schemas.microsoft.com/office/drawing/2014/main" id="{2F5392A0-F65A-4AFB-9A9E-2D20721A387B}"/>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5" name="n_4aveValue【庁舎】&#10;有形固定資産減価償却率">
          <a:extLst>
            <a:ext uri="{FF2B5EF4-FFF2-40B4-BE49-F238E27FC236}">
              <a16:creationId xmlns:a16="http://schemas.microsoft.com/office/drawing/2014/main" id="{560788FE-B000-4C57-BE7A-876D6ABE79F1}"/>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139354</xdr:rowOff>
    </xdr:from>
    <xdr:ext cx="405111" cy="259045"/>
    <xdr:sp macro="" textlink="">
      <xdr:nvSpPr>
        <xdr:cNvPr id="696" name="n_1mainValue【庁舎】&#10;有形固定資産減価償却率">
          <a:extLst>
            <a:ext uri="{FF2B5EF4-FFF2-40B4-BE49-F238E27FC236}">
              <a16:creationId xmlns:a16="http://schemas.microsoft.com/office/drawing/2014/main" id="{E36D8FEC-C12B-4D33-A53C-AF4F889E904D}"/>
            </a:ext>
          </a:extLst>
        </xdr:cNvPr>
        <xdr:cNvSpPr txBox="1"/>
      </xdr:nvSpPr>
      <xdr:spPr>
        <a:xfrm>
          <a:off x="15266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119759</xdr:rowOff>
    </xdr:from>
    <xdr:ext cx="405111" cy="259045"/>
    <xdr:sp macro="" textlink="">
      <xdr:nvSpPr>
        <xdr:cNvPr id="697" name="n_2mainValue【庁舎】&#10;有形固定資産減価償却率">
          <a:extLst>
            <a:ext uri="{FF2B5EF4-FFF2-40B4-BE49-F238E27FC236}">
              <a16:creationId xmlns:a16="http://schemas.microsoft.com/office/drawing/2014/main" id="{ADEF5532-96AA-4377-8B35-A9F96D901528}"/>
            </a:ext>
          </a:extLst>
        </xdr:cNvPr>
        <xdr:cNvSpPr txBox="1"/>
      </xdr:nvSpPr>
      <xdr:spPr>
        <a:xfrm>
          <a:off x="14389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698" name="n_3mainValue【庁舎】&#10;有形固定資産減価償却率">
          <a:extLst>
            <a:ext uri="{FF2B5EF4-FFF2-40B4-BE49-F238E27FC236}">
              <a16:creationId xmlns:a16="http://schemas.microsoft.com/office/drawing/2014/main" id="{10A62646-E5F1-4611-8A72-5617D099F549}"/>
            </a:ext>
          </a:extLst>
        </xdr:cNvPr>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699" name="n_4mainValue【庁舎】&#10;有形固定資産減価償却率">
          <a:extLst>
            <a:ext uri="{FF2B5EF4-FFF2-40B4-BE49-F238E27FC236}">
              <a16:creationId xmlns:a16="http://schemas.microsoft.com/office/drawing/2014/main" id="{74195174-195B-4FA0-BDFA-B9C5552F4C7E}"/>
            </a:ext>
          </a:extLst>
        </xdr:cNvPr>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D3461A77-F34C-415B-BE63-55095C700C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C43405ED-7DA2-4262-9976-961370509E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14D052C1-3B44-41A0-9206-EA1E1F4C38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429EAA02-CFEB-49CE-96D8-5463DECB18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CF0B44E-5C14-4CB1-8E43-C4C424A4F7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4D9089A0-93D0-49E2-B2F6-6200F8A18A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FF1AB4B0-1E5A-44BA-B15A-D23CC0F0D9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CCD832E0-A402-49C3-A2F8-01E51050F90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EAB4551D-593D-41B9-BC5E-154D14D81C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ADE9FEED-EA2E-4D0F-8E8D-C355066417B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BBBC0BD6-69C7-4D34-8B12-A44EA32B5AA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58778DA3-A1D9-4925-AC2E-73458A772E6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423253F6-35DF-4919-8954-6D68879BC21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9E8A9056-F050-4C2D-935A-7EEB6AC01FE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95D6515D-D507-436B-A2E1-27EC120D1F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A3111B5E-6C1C-4D19-9CFF-D6916B63BBE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339904E0-0395-4ADC-A169-6198933149B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80A0ECD5-F918-4E22-B9FD-434AFBABFD1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6D6AB820-FCF6-42FC-AC4B-B7E353E1F4A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113A50DC-CDA6-4B9A-AE09-20C0EB754F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397F21A4-B7EB-4DBA-89C6-C58B18A1966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9FF45FCA-CF18-4F08-924D-955F05721B5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4622137C-2875-4FF5-ACCD-3DE817CFB4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4649DD74-2DF5-4BA2-98CE-4DD52F2504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CD4D08BC-731F-4EB9-BFF1-50E8C28598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5" name="直線コネクタ 724">
          <a:extLst>
            <a:ext uri="{FF2B5EF4-FFF2-40B4-BE49-F238E27FC236}">
              <a16:creationId xmlns:a16="http://schemas.microsoft.com/office/drawing/2014/main" id="{77E7411E-6FA9-4BDE-B367-6F6CC3B14E0B}"/>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6" name="【庁舎】&#10;一人当たり面積最小値テキスト">
          <a:extLst>
            <a:ext uri="{FF2B5EF4-FFF2-40B4-BE49-F238E27FC236}">
              <a16:creationId xmlns:a16="http://schemas.microsoft.com/office/drawing/2014/main" id="{B94D080E-CE8D-4346-9BFF-7002614D7288}"/>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7" name="直線コネクタ 726">
          <a:extLst>
            <a:ext uri="{FF2B5EF4-FFF2-40B4-BE49-F238E27FC236}">
              <a16:creationId xmlns:a16="http://schemas.microsoft.com/office/drawing/2014/main" id="{43C80F8B-9986-4BAD-96FA-8C19CD8FA804}"/>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庁舎】&#10;一人当たり面積最大値テキスト">
          <a:extLst>
            <a:ext uri="{FF2B5EF4-FFF2-40B4-BE49-F238E27FC236}">
              <a16:creationId xmlns:a16="http://schemas.microsoft.com/office/drawing/2014/main" id="{E961CB32-7FC5-408D-B8C3-A66697FBEC47}"/>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A6BF901E-7111-4078-87C0-56786E9183CE}"/>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730" name="【庁舎】&#10;一人当たり面積平均値テキスト">
          <a:extLst>
            <a:ext uri="{FF2B5EF4-FFF2-40B4-BE49-F238E27FC236}">
              <a16:creationId xmlns:a16="http://schemas.microsoft.com/office/drawing/2014/main" id="{9D3EC51E-B572-4E1E-A16A-DD61B0FF0E11}"/>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1" name="フローチャート: 判断 730">
          <a:extLst>
            <a:ext uri="{FF2B5EF4-FFF2-40B4-BE49-F238E27FC236}">
              <a16:creationId xmlns:a16="http://schemas.microsoft.com/office/drawing/2014/main" id="{0D802581-3C1A-4B4E-8950-3CFD5EB98AB7}"/>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2" name="フローチャート: 判断 731">
          <a:extLst>
            <a:ext uri="{FF2B5EF4-FFF2-40B4-BE49-F238E27FC236}">
              <a16:creationId xmlns:a16="http://schemas.microsoft.com/office/drawing/2014/main" id="{1257AC66-1E7C-451C-94BB-10580C2ED4BA}"/>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3" name="フローチャート: 判断 732">
          <a:extLst>
            <a:ext uri="{FF2B5EF4-FFF2-40B4-BE49-F238E27FC236}">
              <a16:creationId xmlns:a16="http://schemas.microsoft.com/office/drawing/2014/main" id="{818E200B-4FB4-46CD-9F83-6D64EDA44E31}"/>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4" name="フローチャート: 判断 733">
          <a:extLst>
            <a:ext uri="{FF2B5EF4-FFF2-40B4-BE49-F238E27FC236}">
              <a16:creationId xmlns:a16="http://schemas.microsoft.com/office/drawing/2014/main" id="{6E8AE4AC-D350-4F74-8D39-0D86AAF6CA98}"/>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5" name="フローチャート: 判断 734">
          <a:extLst>
            <a:ext uri="{FF2B5EF4-FFF2-40B4-BE49-F238E27FC236}">
              <a16:creationId xmlns:a16="http://schemas.microsoft.com/office/drawing/2014/main" id="{0819960A-A6B9-43EC-9F30-0DFAE87B8B48}"/>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EED986A-0FC6-424A-9731-3E087C6324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C3FE8CB-B240-477D-8F3F-31AB41B100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A3BCDBC-3C44-4C94-9EDE-6BAA3B45D7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3A7D871-029E-41CB-9C97-0122C129B0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AAFBFA3-3548-4698-9078-77C90B2EAD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16692</xdr:rowOff>
    </xdr:from>
    <xdr:to>
      <xdr:col>116</xdr:col>
      <xdr:colOff>114300</xdr:colOff>
      <xdr:row>102</xdr:row>
      <xdr:rowOff>118292</xdr:rowOff>
    </xdr:to>
    <xdr:sp macro="" textlink="">
      <xdr:nvSpPr>
        <xdr:cNvPr id="741" name="楕円 740">
          <a:extLst>
            <a:ext uri="{FF2B5EF4-FFF2-40B4-BE49-F238E27FC236}">
              <a16:creationId xmlns:a16="http://schemas.microsoft.com/office/drawing/2014/main" id="{C52E3762-E117-40DE-B5C8-CE3F750FC486}"/>
            </a:ext>
          </a:extLst>
        </xdr:cNvPr>
        <xdr:cNvSpPr/>
      </xdr:nvSpPr>
      <xdr:spPr>
        <a:xfrm>
          <a:off x="22110700" y="175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39569</xdr:rowOff>
    </xdr:from>
    <xdr:ext cx="469744" cy="259045"/>
    <xdr:sp macro="" textlink="">
      <xdr:nvSpPr>
        <xdr:cNvPr id="742" name="【庁舎】&#10;一人当たり面積該当値テキスト">
          <a:extLst>
            <a:ext uri="{FF2B5EF4-FFF2-40B4-BE49-F238E27FC236}">
              <a16:creationId xmlns:a16="http://schemas.microsoft.com/office/drawing/2014/main" id="{92CDA197-8F24-42A0-B4A8-32253075FDD2}"/>
            </a:ext>
          </a:extLst>
        </xdr:cNvPr>
        <xdr:cNvSpPr txBox="1"/>
      </xdr:nvSpPr>
      <xdr:spPr>
        <a:xfrm>
          <a:off x="22199600" y="1735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42818</xdr:rowOff>
    </xdr:from>
    <xdr:to>
      <xdr:col>112</xdr:col>
      <xdr:colOff>38100</xdr:colOff>
      <xdr:row>102</xdr:row>
      <xdr:rowOff>144418</xdr:rowOff>
    </xdr:to>
    <xdr:sp macro="" textlink="">
      <xdr:nvSpPr>
        <xdr:cNvPr id="743" name="楕円 742">
          <a:extLst>
            <a:ext uri="{FF2B5EF4-FFF2-40B4-BE49-F238E27FC236}">
              <a16:creationId xmlns:a16="http://schemas.microsoft.com/office/drawing/2014/main" id="{AD540F5C-6177-4AE3-AB8D-7D1950C88DED}"/>
            </a:ext>
          </a:extLst>
        </xdr:cNvPr>
        <xdr:cNvSpPr/>
      </xdr:nvSpPr>
      <xdr:spPr>
        <a:xfrm>
          <a:off x="21272500" y="175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67492</xdr:rowOff>
    </xdr:from>
    <xdr:to>
      <xdr:col>116</xdr:col>
      <xdr:colOff>63500</xdr:colOff>
      <xdr:row>102</xdr:row>
      <xdr:rowOff>93618</xdr:rowOff>
    </xdr:to>
    <xdr:cxnSp macro="">
      <xdr:nvCxnSpPr>
        <xdr:cNvPr id="744" name="直線コネクタ 743">
          <a:extLst>
            <a:ext uri="{FF2B5EF4-FFF2-40B4-BE49-F238E27FC236}">
              <a16:creationId xmlns:a16="http://schemas.microsoft.com/office/drawing/2014/main" id="{7722BA46-2509-42E4-941F-B3E9AE1D6CD9}"/>
            </a:ext>
          </a:extLst>
        </xdr:cNvPr>
        <xdr:cNvCxnSpPr/>
      </xdr:nvCxnSpPr>
      <xdr:spPr>
        <a:xfrm flipV="1">
          <a:off x="21323300" y="1755539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83094</xdr:rowOff>
    </xdr:from>
    <xdr:to>
      <xdr:col>107</xdr:col>
      <xdr:colOff>101600</xdr:colOff>
      <xdr:row>103</xdr:row>
      <xdr:rowOff>13244</xdr:rowOff>
    </xdr:to>
    <xdr:sp macro="" textlink="">
      <xdr:nvSpPr>
        <xdr:cNvPr id="745" name="楕円 744">
          <a:extLst>
            <a:ext uri="{FF2B5EF4-FFF2-40B4-BE49-F238E27FC236}">
              <a16:creationId xmlns:a16="http://schemas.microsoft.com/office/drawing/2014/main" id="{105B4267-6D68-491B-829E-DAB44B6BDAC3}"/>
            </a:ext>
          </a:extLst>
        </xdr:cNvPr>
        <xdr:cNvSpPr/>
      </xdr:nvSpPr>
      <xdr:spPr>
        <a:xfrm>
          <a:off x="20383500" y="175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93618</xdr:rowOff>
    </xdr:from>
    <xdr:to>
      <xdr:col>111</xdr:col>
      <xdr:colOff>177800</xdr:colOff>
      <xdr:row>102</xdr:row>
      <xdr:rowOff>133894</xdr:rowOff>
    </xdr:to>
    <xdr:cxnSp macro="">
      <xdr:nvCxnSpPr>
        <xdr:cNvPr id="746" name="直線コネクタ 745">
          <a:extLst>
            <a:ext uri="{FF2B5EF4-FFF2-40B4-BE49-F238E27FC236}">
              <a16:creationId xmlns:a16="http://schemas.microsoft.com/office/drawing/2014/main" id="{37897FEA-CCB5-4D25-946E-0D6235124457}"/>
            </a:ext>
          </a:extLst>
        </xdr:cNvPr>
        <xdr:cNvCxnSpPr/>
      </xdr:nvCxnSpPr>
      <xdr:spPr>
        <a:xfrm flipV="1">
          <a:off x="20434300" y="17581518"/>
          <a:ext cx="88900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115751</xdr:rowOff>
    </xdr:from>
    <xdr:to>
      <xdr:col>102</xdr:col>
      <xdr:colOff>165100</xdr:colOff>
      <xdr:row>103</xdr:row>
      <xdr:rowOff>45901</xdr:rowOff>
    </xdr:to>
    <xdr:sp macro="" textlink="">
      <xdr:nvSpPr>
        <xdr:cNvPr id="747" name="楕円 746">
          <a:extLst>
            <a:ext uri="{FF2B5EF4-FFF2-40B4-BE49-F238E27FC236}">
              <a16:creationId xmlns:a16="http://schemas.microsoft.com/office/drawing/2014/main" id="{ADC68DC7-6BBA-41E4-97C8-863648871E87}"/>
            </a:ext>
          </a:extLst>
        </xdr:cNvPr>
        <xdr:cNvSpPr/>
      </xdr:nvSpPr>
      <xdr:spPr>
        <a:xfrm>
          <a:off x="19494500" y="176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133894</xdr:rowOff>
    </xdr:from>
    <xdr:to>
      <xdr:col>107</xdr:col>
      <xdr:colOff>50800</xdr:colOff>
      <xdr:row>102</xdr:row>
      <xdr:rowOff>166551</xdr:rowOff>
    </xdr:to>
    <xdr:cxnSp macro="">
      <xdr:nvCxnSpPr>
        <xdr:cNvPr id="748" name="直線コネクタ 747">
          <a:extLst>
            <a:ext uri="{FF2B5EF4-FFF2-40B4-BE49-F238E27FC236}">
              <a16:creationId xmlns:a16="http://schemas.microsoft.com/office/drawing/2014/main" id="{41A24121-F8F4-42A8-B707-E30E70146822}"/>
            </a:ext>
          </a:extLst>
        </xdr:cNvPr>
        <xdr:cNvCxnSpPr/>
      </xdr:nvCxnSpPr>
      <xdr:spPr>
        <a:xfrm flipV="1">
          <a:off x="19545300" y="17621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138612</xdr:rowOff>
    </xdr:from>
    <xdr:to>
      <xdr:col>98</xdr:col>
      <xdr:colOff>38100</xdr:colOff>
      <xdr:row>103</xdr:row>
      <xdr:rowOff>68762</xdr:rowOff>
    </xdr:to>
    <xdr:sp macro="" textlink="">
      <xdr:nvSpPr>
        <xdr:cNvPr id="749" name="楕円 748">
          <a:extLst>
            <a:ext uri="{FF2B5EF4-FFF2-40B4-BE49-F238E27FC236}">
              <a16:creationId xmlns:a16="http://schemas.microsoft.com/office/drawing/2014/main" id="{8C4DFE3B-DFC0-488A-AE6D-6259B184C850}"/>
            </a:ext>
          </a:extLst>
        </xdr:cNvPr>
        <xdr:cNvSpPr/>
      </xdr:nvSpPr>
      <xdr:spPr>
        <a:xfrm>
          <a:off x="18605500" y="176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166551</xdr:rowOff>
    </xdr:from>
    <xdr:to>
      <xdr:col>102</xdr:col>
      <xdr:colOff>114300</xdr:colOff>
      <xdr:row>103</xdr:row>
      <xdr:rowOff>17962</xdr:rowOff>
    </xdr:to>
    <xdr:cxnSp macro="">
      <xdr:nvCxnSpPr>
        <xdr:cNvPr id="750" name="直線コネクタ 749">
          <a:extLst>
            <a:ext uri="{FF2B5EF4-FFF2-40B4-BE49-F238E27FC236}">
              <a16:creationId xmlns:a16="http://schemas.microsoft.com/office/drawing/2014/main" id="{2062D575-544A-4344-BA46-07396E28345F}"/>
            </a:ext>
          </a:extLst>
        </xdr:cNvPr>
        <xdr:cNvCxnSpPr/>
      </xdr:nvCxnSpPr>
      <xdr:spPr>
        <a:xfrm flipV="1">
          <a:off x="18656300" y="176544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751" name="n_1aveValue【庁舎】&#10;一人当たり面積">
          <a:extLst>
            <a:ext uri="{FF2B5EF4-FFF2-40B4-BE49-F238E27FC236}">
              <a16:creationId xmlns:a16="http://schemas.microsoft.com/office/drawing/2014/main" id="{8789FD8C-2BE2-4EF1-AC76-8955E88ABAA9}"/>
            </a:ext>
          </a:extLst>
        </xdr:cNvPr>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752" name="n_2aveValue【庁舎】&#10;一人当たり面積">
          <a:extLst>
            <a:ext uri="{FF2B5EF4-FFF2-40B4-BE49-F238E27FC236}">
              <a16:creationId xmlns:a16="http://schemas.microsoft.com/office/drawing/2014/main" id="{5FB7316B-AFE9-4A3A-9E90-8383B3F1A32A}"/>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753" name="n_3aveValue【庁舎】&#10;一人当たり面積">
          <a:extLst>
            <a:ext uri="{FF2B5EF4-FFF2-40B4-BE49-F238E27FC236}">
              <a16:creationId xmlns:a16="http://schemas.microsoft.com/office/drawing/2014/main" id="{A201382D-CA23-4955-BDD8-D1FB7E95C8F2}"/>
            </a:ext>
          </a:extLst>
        </xdr:cNvPr>
        <xdr:cNvSpPr txBox="1"/>
      </xdr:nvSpPr>
      <xdr:spPr>
        <a:xfrm>
          <a:off x="19310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754" name="n_4aveValue【庁舎】&#10;一人当たり面積">
          <a:extLst>
            <a:ext uri="{FF2B5EF4-FFF2-40B4-BE49-F238E27FC236}">
              <a16:creationId xmlns:a16="http://schemas.microsoft.com/office/drawing/2014/main" id="{D43C652F-B67A-4DDB-AE2B-4BBF3E4D2CDA}"/>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160945</xdr:rowOff>
    </xdr:from>
    <xdr:ext cx="469744" cy="259045"/>
    <xdr:sp macro="" textlink="">
      <xdr:nvSpPr>
        <xdr:cNvPr id="755" name="n_1mainValue【庁舎】&#10;一人当たり面積">
          <a:extLst>
            <a:ext uri="{FF2B5EF4-FFF2-40B4-BE49-F238E27FC236}">
              <a16:creationId xmlns:a16="http://schemas.microsoft.com/office/drawing/2014/main" id="{9BCDB48E-3414-4668-9080-D18EFD7D7359}"/>
            </a:ext>
          </a:extLst>
        </xdr:cNvPr>
        <xdr:cNvSpPr txBox="1"/>
      </xdr:nvSpPr>
      <xdr:spPr>
        <a:xfrm>
          <a:off x="21075727" y="1730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29771</xdr:rowOff>
    </xdr:from>
    <xdr:ext cx="469744" cy="259045"/>
    <xdr:sp macro="" textlink="">
      <xdr:nvSpPr>
        <xdr:cNvPr id="756" name="n_2mainValue【庁舎】&#10;一人当たり面積">
          <a:extLst>
            <a:ext uri="{FF2B5EF4-FFF2-40B4-BE49-F238E27FC236}">
              <a16:creationId xmlns:a16="http://schemas.microsoft.com/office/drawing/2014/main" id="{84145E94-5D00-4BCB-BA50-6AAC4BD98824}"/>
            </a:ext>
          </a:extLst>
        </xdr:cNvPr>
        <xdr:cNvSpPr txBox="1"/>
      </xdr:nvSpPr>
      <xdr:spPr>
        <a:xfrm>
          <a:off x="20199427" y="1734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62428</xdr:rowOff>
    </xdr:from>
    <xdr:ext cx="469744" cy="259045"/>
    <xdr:sp macro="" textlink="">
      <xdr:nvSpPr>
        <xdr:cNvPr id="757" name="n_3mainValue【庁舎】&#10;一人当たり面積">
          <a:extLst>
            <a:ext uri="{FF2B5EF4-FFF2-40B4-BE49-F238E27FC236}">
              <a16:creationId xmlns:a16="http://schemas.microsoft.com/office/drawing/2014/main" id="{3609DAA8-EC04-4377-BF17-D3EFB1DEEBBE}"/>
            </a:ext>
          </a:extLst>
        </xdr:cNvPr>
        <xdr:cNvSpPr txBox="1"/>
      </xdr:nvSpPr>
      <xdr:spPr>
        <a:xfrm>
          <a:off x="19310427" y="173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85289</xdr:rowOff>
    </xdr:from>
    <xdr:ext cx="469744" cy="259045"/>
    <xdr:sp macro="" textlink="">
      <xdr:nvSpPr>
        <xdr:cNvPr id="758" name="n_4mainValue【庁舎】&#10;一人当たり面積">
          <a:extLst>
            <a:ext uri="{FF2B5EF4-FFF2-40B4-BE49-F238E27FC236}">
              <a16:creationId xmlns:a16="http://schemas.microsoft.com/office/drawing/2014/main" id="{A99E2EFA-6302-465A-98B1-D1DD6261B87C}"/>
            </a:ext>
          </a:extLst>
        </xdr:cNvPr>
        <xdr:cNvSpPr txBox="1"/>
      </xdr:nvSpPr>
      <xdr:spPr>
        <a:xfrm>
          <a:off x="18421427" y="1740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11501A21-3114-4A3C-8672-B8430781C8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8E53309B-FF1C-4A6A-A393-EA711CCF99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46975096-54D6-4A9F-9FA7-2AC5D5F8CF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住民の生活に直結している道路・橋梁などの社会資本については、長寿命化計画を策定し国庫補助金を得て改修を行っているが、</a:t>
          </a:r>
          <a:r>
            <a:rPr kumimoji="1" lang="ja-JP" altLang="en-US" sz="1100">
              <a:solidFill>
                <a:schemeClr val="dk1"/>
              </a:solidFill>
              <a:effectLst/>
              <a:latin typeface="+mn-lt"/>
              <a:ea typeface="+mn-ea"/>
              <a:cs typeface="+mn-cs"/>
            </a:rPr>
            <a:t>図書資料館などの建屋については専ら補修等で対応するため、減価償却率が年々上昇している。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6789166</v>
      </c>
      <c r="BO4" s="384"/>
      <c r="BP4" s="384"/>
      <c r="BQ4" s="384"/>
      <c r="BR4" s="384"/>
      <c r="BS4" s="384"/>
      <c r="BT4" s="384"/>
      <c r="BU4" s="385"/>
      <c r="BV4" s="383">
        <v>7067563</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4.5</v>
      </c>
      <c r="CU4" s="390"/>
      <c r="CV4" s="390"/>
      <c r="CW4" s="390"/>
      <c r="CX4" s="390"/>
      <c r="CY4" s="390"/>
      <c r="CZ4" s="390"/>
      <c r="DA4" s="391"/>
      <c r="DB4" s="389">
        <v>7.3</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6588711</v>
      </c>
      <c r="BO5" s="421"/>
      <c r="BP5" s="421"/>
      <c r="BQ5" s="421"/>
      <c r="BR5" s="421"/>
      <c r="BS5" s="421"/>
      <c r="BT5" s="421"/>
      <c r="BU5" s="422"/>
      <c r="BV5" s="420">
        <v>6700908</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96.2</v>
      </c>
      <c r="CU5" s="418"/>
      <c r="CV5" s="418"/>
      <c r="CW5" s="418"/>
      <c r="CX5" s="418"/>
      <c r="CY5" s="418"/>
      <c r="CZ5" s="418"/>
      <c r="DA5" s="419"/>
      <c r="DB5" s="417">
        <v>91.7</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200455</v>
      </c>
      <c r="BO6" s="421"/>
      <c r="BP6" s="421"/>
      <c r="BQ6" s="421"/>
      <c r="BR6" s="421"/>
      <c r="BS6" s="421"/>
      <c r="BT6" s="421"/>
      <c r="BU6" s="422"/>
      <c r="BV6" s="420">
        <v>366655</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97</v>
      </c>
      <c r="CU6" s="458"/>
      <c r="CV6" s="458"/>
      <c r="CW6" s="458"/>
      <c r="CX6" s="458"/>
      <c r="CY6" s="458"/>
      <c r="CZ6" s="458"/>
      <c r="DA6" s="459"/>
      <c r="DB6" s="457">
        <v>94.7</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27911</v>
      </c>
      <c r="BO7" s="421"/>
      <c r="BP7" s="421"/>
      <c r="BQ7" s="421"/>
      <c r="BR7" s="421"/>
      <c r="BS7" s="421"/>
      <c r="BT7" s="421"/>
      <c r="BU7" s="422"/>
      <c r="BV7" s="420">
        <v>82047</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3833145</v>
      </c>
      <c r="CU7" s="421"/>
      <c r="CV7" s="421"/>
      <c r="CW7" s="421"/>
      <c r="CX7" s="421"/>
      <c r="CY7" s="421"/>
      <c r="CZ7" s="421"/>
      <c r="DA7" s="422"/>
      <c r="DB7" s="420">
        <v>3924551</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172544</v>
      </c>
      <c r="BO8" s="421"/>
      <c r="BP8" s="421"/>
      <c r="BQ8" s="421"/>
      <c r="BR8" s="421"/>
      <c r="BS8" s="421"/>
      <c r="BT8" s="421"/>
      <c r="BU8" s="422"/>
      <c r="BV8" s="420">
        <v>284608</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0.16</v>
      </c>
      <c r="CU8" s="461"/>
      <c r="CV8" s="461"/>
      <c r="CW8" s="461"/>
      <c r="CX8" s="461"/>
      <c r="CY8" s="461"/>
      <c r="CZ8" s="461"/>
      <c r="DA8" s="462"/>
      <c r="DB8" s="460">
        <v>0.16</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6222</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-112064</v>
      </c>
      <c r="BO9" s="421"/>
      <c r="BP9" s="421"/>
      <c r="BQ9" s="421"/>
      <c r="BR9" s="421"/>
      <c r="BS9" s="421"/>
      <c r="BT9" s="421"/>
      <c r="BU9" s="422"/>
      <c r="BV9" s="420">
        <v>-13913</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19.2</v>
      </c>
      <c r="CU9" s="418"/>
      <c r="CV9" s="418"/>
      <c r="CW9" s="418"/>
      <c r="CX9" s="418"/>
      <c r="CY9" s="418"/>
      <c r="CZ9" s="418"/>
      <c r="DA9" s="419"/>
      <c r="DB9" s="417">
        <v>17.2</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121</v>
      </c>
      <c r="M10" s="450"/>
      <c r="N10" s="450"/>
      <c r="O10" s="450"/>
      <c r="P10" s="450"/>
      <c r="Q10" s="451"/>
      <c r="R10" s="471">
        <v>7092</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1000</v>
      </c>
      <c r="BO10" s="421"/>
      <c r="BP10" s="421"/>
      <c r="BQ10" s="421"/>
      <c r="BR10" s="421"/>
      <c r="BS10" s="421"/>
      <c r="BT10" s="421"/>
      <c r="BU10" s="422"/>
      <c r="BV10" s="420">
        <v>6791</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129</v>
      </c>
      <c r="AV11" s="453"/>
      <c r="AW11" s="453"/>
      <c r="AX11" s="453"/>
      <c r="AY11" s="454" t="s">
        <v>130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131</v>
      </c>
      <c r="CE11" s="424"/>
      <c r="CF11" s="424"/>
      <c r="CG11" s="424"/>
      <c r="CH11" s="424"/>
      <c r="CI11" s="424"/>
      <c r="CJ11" s="424"/>
      <c r="CK11" s="424"/>
      <c r="CL11" s="424"/>
      <c r="CM11" s="424"/>
      <c r="CN11" s="424"/>
      <c r="CO11" s="424"/>
      <c r="CP11" s="424"/>
      <c r="CQ11" s="424"/>
      <c r="CR11" s="424"/>
      <c r="CS11" s="425"/>
      <c r="CT11" s="460" t="s">
        <v>132</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5"/>
      <c r="B12" s="480" t="s">
        <v>133</v>
      </c>
      <c r="C12" s="481"/>
      <c r="D12" s="481"/>
      <c r="E12" s="481"/>
      <c r="F12" s="481"/>
      <c r="G12" s="481"/>
      <c r="H12" s="481"/>
      <c r="I12" s="481"/>
      <c r="J12" s="481"/>
      <c r="K12" s="482"/>
      <c r="L12" s="489" t="s">
        <v>134</v>
      </c>
      <c r="M12" s="490"/>
      <c r="N12" s="490"/>
      <c r="O12" s="490"/>
      <c r="P12" s="490"/>
      <c r="Q12" s="491"/>
      <c r="R12" s="492">
        <v>6071</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118</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140</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141</v>
      </c>
      <c r="N13" s="512"/>
      <c r="O13" s="512"/>
      <c r="P13" s="512"/>
      <c r="Q13" s="513"/>
      <c r="R13" s="504">
        <v>6011</v>
      </c>
      <c r="S13" s="505"/>
      <c r="T13" s="505"/>
      <c r="U13" s="505"/>
      <c r="V13" s="506"/>
      <c r="W13" s="436" t="s">
        <v>142</v>
      </c>
      <c r="X13" s="437"/>
      <c r="Y13" s="437"/>
      <c r="Z13" s="437"/>
      <c r="AA13" s="437"/>
      <c r="AB13" s="427"/>
      <c r="AC13" s="471">
        <v>390</v>
      </c>
      <c r="AD13" s="472"/>
      <c r="AE13" s="472"/>
      <c r="AF13" s="472"/>
      <c r="AG13" s="514"/>
      <c r="AH13" s="471">
        <v>466</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-111064</v>
      </c>
      <c r="BO13" s="421"/>
      <c r="BP13" s="421"/>
      <c r="BQ13" s="421"/>
      <c r="BR13" s="421"/>
      <c r="BS13" s="421"/>
      <c r="BT13" s="421"/>
      <c r="BU13" s="422"/>
      <c r="BV13" s="420">
        <v>-7122</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7.6</v>
      </c>
      <c r="CU13" s="418"/>
      <c r="CV13" s="418"/>
      <c r="CW13" s="418"/>
      <c r="CX13" s="418"/>
      <c r="CY13" s="418"/>
      <c r="CZ13" s="418"/>
      <c r="DA13" s="419"/>
      <c r="DB13" s="417">
        <v>6.5</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147</v>
      </c>
      <c r="M14" s="502"/>
      <c r="N14" s="502"/>
      <c r="O14" s="502"/>
      <c r="P14" s="502"/>
      <c r="Q14" s="503"/>
      <c r="R14" s="504">
        <v>6230</v>
      </c>
      <c r="S14" s="505"/>
      <c r="T14" s="505"/>
      <c r="U14" s="505"/>
      <c r="V14" s="506"/>
      <c r="W14" s="410"/>
      <c r="X14" s="411"/>
      <c r="Y14" s="411"/>
      <c r="Z14" s="411"/>
      <c r="AA14" s="411"/>
      <c r="AB14" s="400"/>
      <c r="AC14" s="507">
        <v>15.1</v>
      </c>
      <c r="AD14" s="508"/>
      <c r="AE14" s="508"/>
      <c r="AF14" s="508"/>
      <c r="AG14" s="509"/>
      <c r="AH14" s="507">
        <v>16.100000000000001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v>19.5</v>
      </c>
      <c r="CU14" s="519"/>
      <c r="CV14" s="519"/>
      <c r="CW14" s="519"/>
      <c r="CX14" s="519"/>
      <c r="CY14" s="519"/>
      <c r="CZ14" s="519"/>
      <c r="DA14" s="520"/>
      <c r="DB14" s="518">
        <v>16.2</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141</v>
      </c>
      <c r="N15" s="512"/>
      <c r="O15" s="512"/>
      <c r="P15" s="512"/>
      <c r="Q15" s="513"/>
      <c r="R15" s="504">
        <v>6182</v>
      </c>
      <c r="S15" s="505"/>
      <c r="T15" s="505"/>
      <c r="U15" s="505"/>
      <c r="V15" s="506"/>
      <c r="W15" s="436" t="s">
        <v>149</v>
      </c>
      <c r="X15" s="437"/>
      <c r="Y15" s="437"/>
      <c r="Z15" s="437"/>
      <c r="AA15" s="437"/>
      <c r="AB15" s="427"/>
      <c r="AC15" s="471">
        <v>507</v>
      </c>
      <c r="AD15" s="472"/>
      <c r="AE15" s="472"/>
      <c r="AF15" s="472"/>
      <c r="AG15" s="514"/>
      <c r="AH15" s="471">
        <v>577</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587717</v>
      </c>
      <c r="BO15" s="384"/>
      <c r="BP15" s="384"/>
      <c r="BQ15" s="384"/>
      <c r="BR15" s="384"/>
      <c r="BS15" s="384"/>
      <c r="BT15" s="384"/>
      <c r="BU15" s="385"/>
      <c r="BV15" s="383">
        <v>566763</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19.7</v>
      </c>
      <c r="AD16" s="508"/>
      <c r="AE16" s="508"/>
      <c r="AF16" s="508"/>
      <c r="AG16" s="509"/>
      <c r="AH16" s="507">
        <v>19.899999999999999</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3664731</v>
      </c>
      <c r="BO16" s="421"/>
      <c r="BP16" s="421"/>
      <c r="BQ16" s="421"/>
      <c r="BR16" s="421"/>
      <c r="BS16" s="421"/>
      <c r="BT16" s="421"/>
      <c r="BU16" s="422"/>
      <c r="BV16" s="420">
        <v>3670487</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1678</v>
      </c>
      <c r="AD17" s="472"/>
      <c r="AE17" s="472"/>
      <c r="AF17" s="472"/>
      <c r="AG17" s="514"/>
      <c r="AH17" s="471">
        <v>1858</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724153</v>
      </c>
      <c r="BO17" s="421"/>
      <c r="BP17" s="421"/>
      <c r="BQ17" s="421"/>
      <c r="BR17" s="421"/>
      <c r="BS17" s="421"/>
      <c r="BT17" s="421"/>
      <c r="BU17" s="422"/>
      <c r="BV17" s="420">
        <v>695574</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140.74</v>
      </c>
      <c r="M18" s="544"/>
      <c r="N18" s="544"/>
      <c r="O18" s="544"/>
      <c r="P18" s="544"/>
      <c r="Q18" s="544"/>
      <c r="R18" s="545"/>
      <c r="S18" s="545"/>
      <c r="T18" s="545"/>
      <c r="U18" s="545"/>
      <c r="V18" s="546"/>
      <c r="W18" s="438"/>
      <c r="X18" s="439"/>
      <c r="Y18" s="439"/>
      <c r="Z18" s="439"/>
      <c r="AA18" s="439"/>
      <c r="AB18" s="430"/>
      <c r="AC18" s="547">
        <v>65.2</v>
      </c>
      <c r="AD18" s="548"/>
      <c r="AE18" s="548"/>
      <c r="AF18" s="548"/>
      <c r="AG18" s="549"/>
      <c r="AH18" s="547">
        <v>64</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3695250</v>
      </c>
      <c r="BO18" s="421"/>
      <c r="BP18" s="421"/>
      <c r="BQ18" s="421"/>
      <c r="BR18" s="421"/>
      <c r="BS18" s="421"/>
      <c r="BT18" s="421"/>
      <c r="BU18" s="422"/>
      <c r="BV18" s="420">
        <v>3642160</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44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4669114</v>
      </c>
      <c r="BO19" s="421"/>
      <c r="BP19" s="421"/>
      <c r="BQ19" s="421"/>
      <c r="BR19" s="421"/>
      <c r="BS19" s="421"/>
      <c r="BT19" s="421"/>
      <c r="BU19" s="422"/>
      <c r="BV19" s="420">
        <v>4779538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2677</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7846406</v>
      </c>
      <c r="BO22" s="384"/>
      <c r="BP22" s="384"/>
      <c r="BQ22" s="384"/>
      <c r="BR22" s="384"/>
      <c r="BS22" s="384"/>
      <c r="BT22" s="384"/>
      <c r="BU22" s="385"/>
      <c r="BV22" s="383">
        <v>8101896</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3769519</v>
      </c>
      <c r="BO23" s="421"/>
      <c r="BP23" s="421"/>
      <c r="BQ23" s="421"/>
      <c r="BR23" s="421"/>
      <c r="BS23" s="421"/>
      <c r="BT23" s="421"/>
      <c r="BU23" s="422"/>
      <c r="BV23" s="420">
        <v>3680232</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7680</v>
      </c>
      <c r="R24" s="472"/>
      <c r="S24" s="472"/>
      <c r="T24" s="472"/>
      <c r="U24" s="472"/>
      <c r="V24" s="514"/>
      <c r="W24" s="566"/>
      <c r="X24" s="567"/>
      <c r="Y24" s="568"/>
      <c r="Z24" s="470" t="s">
        <v>174</v>
      </c>
      <c r="AA24" s="450"/>
      <c r="AB24" s="450"/>
      <c r="AC24" s="450"/>
      <c r="AD24" s="450"/>
      <c r="AE24" s="450"/>
      <c r="AF24" s="450"/>
      <c r="AG24" s="451"/>
      <c r="AH24" s="471">
        <v>108</v>
      </c>
      <c r="AI24" s="472"/>
      <c r="AJ24" s="472"/>
      <c r="AK24" s="472"/>
      <c r="AL24" s="514"/>
      <c r="AM24" s="471">
        <v>332424</v>
      </c>
      <c r="AN24" s="472"/>
      <c r="AO24" s="472"/>
      <c r="AP24" s="472"/>
      <c r="AQ24" s="472"/>
      <c r="AR24" s="514"/>
      <c r="AS24" s="471">
        <v>3078</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5916895</v>
      </c>
      <c r="BO24" s="421"/>
      <c r="BP24" s="421"/>
      <c r="BQ24" s="421"/>
      <c r="BR24" s="421"/>
      <c r="BS24" s="421"/>
      <c r="BT24" s="421"/>
      <c r="BU24" s="422"/>
      <c r="BV24" s="420">
        <v>5973020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1</v>
      </c>
      <c r="M25" s="472"/>
      <c r="N25" s="472"/>
      <c r="O25" s="472"/>
      <c r="P25" s="514"/>
      <c r="Q25" s="471">
        <v>6150</v>
      </c>
      <c r="R25" s="472"/>
      <c r="S25" s="472"/>
      <c r="T25" s="472"/>
      <c r="U25" s="472"/>
      <c r="V25" s="514"/>
      <c r="W25" s="566"/>
      <c r="X25" s="567"/>
      <c r="Y25" s="568"/>
      <c r="Z25" s="470" t="s">
        <v>177</v>
      </c>
      <c r="AA25" s="450"/>
      <c r="AB25" s="450"/>
      <c r="AC25" s="450"/>
      <c r="AD25" s="450"/>
      <c r="AE25" s="450"/>
      <c r="AF25" s="450"/>
      <c r="AG25" s="451"/>
      <c r="AH25" s="471" t="s">
        <v>132</v>
      </c>
      <c r="AI25" s="472"/>
      <c r="AJ25" s="472"/>
      <c r="AK25" s="472"/>
      <c r="AL25" s="514"/>
      <c r="AM25" s="471" t="s">
        <v>132</v>
      </c>
      <c r="AN25" s="472"/>
      <c r="AO25" s="472"/>
      <c r="AP25" s="472"/>
      <c r="AQ25" s="472"/>
      <c r="AR25" s="514"/>
      <c r="AS25" s="471" t="s">
        <v>132</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1314240</v>
      </c>
      <c r="BO25" s="384"/>
      <c r="BP25" s="384"/>
      <c r="BQ25" s="384"/>
      <c r="BR25" s="384"/>
      <c r="BS25" s="384"/>
      <c r="BT25" s="384"/>
      <c r="BU25" s="385"/>
      <c r="BV25" s="383">
        <v>374687</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5530</v>
      </c>
      <c r="R26" s="472"/>
      <c r="S26" s="472"/>
      <c r="T26" s="472"/>
      <c r="U26" s="472"/>
      <c r="V26" s="514"/>
      <c r="W26" s="566"/>
      <c r="X26" s="567"/>
      <c r="Y26" s="568"/>
      <c r="Z26" s="470" t="s">
        <v>180</v>
      </c>
      <c r="AA26" s="572"/>
      <c r="AB26" s="572"/>
      <c r="AC26" s="572"/>
      <c r="AD26" s="572"/>
      <c r="AE26" s="572"/>
      <c r="AF26" s="572"/>
      <c r="AG26" s="573"/>
      <c r="AH26" s="471">
        <v>7</v>
      </c>
      <c r="AI26" s="472"/>
      <c r="AJ26" s="472"/>
      <c r="AK26" s="472"/>
      <c r="AL26" s="514"/>
      <c r="AM26" s="471">
        <v>23226</v>
      </c>
      <c r="AN26" s="472"/>
      <c r="AO26" s="472"/>
      <c r="AP26" s="472"/>
      <c r="AQ26" s="472"/>
      <c r="AR26" s="514"/>
      <c r="AS26" s="471">
        <v>3318</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132</v>
      </c>
      <c r="BO26" s="421"/>
      <c r="BP26" s="421"/>
      <c r="BQ26" s="421"/>
      <c r="BR26" s="421"/>
      <c r="BS26" s="421"/>
      <c r="BT26" s="421"/>
      <c r="BU26" s="422"/>
      <c r="BV26" s="420" t="s">
        <v>132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2690</v>
      </c>
      <c r="R27" s="472"/>
      <c r="S27" s="472"/>
      <c r="T27" s="472"/>
      <c r="U27" s="472"/>
      <c r="V27" s="514"/>
      <c r="W27" s="566"/>
      <c r="X27" s="567"/>
      <c r="Y27" s="568"/>
      <c r="Z27" s="470" t="s">
        <v>183</v>
      </c>
      <c r="AA27" s="450"/>
      <c r="AB27" s="450"/>
      <c r="AC27" s="450"/>
      <c r="AD27" s="450"/>
      <c r="AE27" s="450"/>
      <c r="AF27" s="450"/>
      <c r="AG27" s="451"/>
      <c r="AH27" s="471" t="s">
        <v>140</v>
      </c>
      <c r="AI27" s="472"/>
      <c r="AJ27" s="472"/>
      <c r="AK27" s="472"/>
      <c r="AL27" s="514"/>
      <c r="AM27" s="471" t="s">
        <v>132</v>
      </c>
      <c r="AN27" s="472"/>
      <c r="AO27" s="472"/>
      <c r="AP27" s="472"/>
      <c r="AQ27" s="472"/>
      <c r="AR27" s="514"/>
      <c r="AS27" s="471" t="s">
        <v>132</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t="s">
        <v>140</v>
      </c>
      <c r="BO27" s="540"/>
      <c r="BP27" s="540"/>
      <c r="BQ27" s="540"/>
      <c r="BR27" s="540"/>
      <c r="BS27" s="540"/>
      <c r="BT27" s="540"/>
      <c r="BU27" s="541"/>
      <c r="BV27" s="539" t="s">
        <v>140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2310</v>
      </c>
      <c r="R28" s="472"/>
      <c r="S28" s="472"/>
      <c r="T28" s="472"/>
      <c r="U28" s="472"/>
      <c r="V28" s="514"/>
      <c r="W28" s="566"/>
      <c r="X28" s="567"/>
      <c r="Y28" s="568"/>
      <c r="Z28" s="470" t="s">
        <v>186</v>
      </c>
      <c r="AA28" s="450"/>
      <c r="AB28" s="450"/>
      <c r="AC28" s="450"/>
      <c r="AD28" s="450"/>
      <c r="AE28" s="450"/>
      <c r="AF28" s="450"/>
      <c r="AG28" s="451"/>
      <c r="AH28" s="471" t="s">
        <v>140</v>
      </c>
      <c r="AI28" s="472"/>
      <c r="AJ28" s="472"/>
      <c r="AK28" s="472"/>
      <c r="AL28" s="514"/>
      <c r="AM28" s="471" t="s">
        <v>132</v>
      </c>
      <c r="AN28" s="472"/>
      <c r="AO28" s="472"/>
      <c r="AP28" s="472"/>
      <c r="AQ28" s="472"/>
      <c r="AR28" s="514"/>
      <c r="AS28" s="471" t="s">
        <v>132</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1578000</v>
      </c>
      <c r="BO28" s="384"/>
      <c r="BP28" s="384"/>
      <c r="BQ28" s="384"/>
      <c r="BR28" s="384"/>
      <c r="BS28" s="384"/>
      <c r="BT28" s="384"/>
      <c r="BU28" s="385"/>
      <c r="BV28" s="383">
        <v>1577000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10</v>
      </c>
      <c r="M29" s="472"/>
      <c r="N29" s="472"/>
      <c r="O29" s="472"/>
      <c r="P29" s="514"/>
      <c r="Q29" s="471">
        <v>1920</v>
      </c>
      <c r="R29" s="472"/>
      <c r="S29" s="472"/>
      <c r="T29" s="472"/>
      <c r="U29" s="472"/>
      <c r="V29" s="514"/>
      <c r="W29" s="569"/>
      <c r="X29" s="570"/>
      <c r="Y29" s="571"/>
      <c r="Z29" s="470" t="s">
        <v>189</v>
      </c>
      <c r="AA29" s="450"/>
      <c r="AB29" s="450"/>
      <c r="AC29" s="450"/>
      <c r="AD29" s="450"/>
      <c r="AE29" s="450"/>
      <c r="AF29" s="450"/>
      <c r="AG29" s="451"/>
      <c r="AH29" s="471">
        <v>108</v>
      </c>
      <c r="AI29" s="472"/>
      <c r="AJ29" s="472"/>
      <c r="AK29" s="472"/>
      <c r="AL29" s="514"/>
      <c r="AM29" s="471">
        <v>332424</v>
      </c>
      <c r="AN29" s="472"/>
      <c r="AO29" s="472"/>
      <c r="AP29" s="472"/>
      <c r="AQ29" s="472"/>
      <c r="AR29" s="514"/>
      <c r="AS29" s="471">
        <v>3078</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781000</v>
      </c>
      <c r="BO29" s="421"/>
      <c r="BP29" s="421"/>
      <c r="BQ29" s="421"/>
      <c r="BR29" s="421"/>
      <c r="BS29" s="421"/>
      <c r="BT29" s="421"/>
      <c r="BU29" s="422"/>
      <c r="BV29" s="420">
        <v>830000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93.9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1566720</v>
      </c>
      <c r="BO30" s="540"/>
      <c r="BP30" s="540"/>
      <c r="BQ30" s="540"/>
      <c r="BR30" s="540"/>
      <c r="BS30" s="540"/>
      <c r="BT30" s="540"/>
      <c r="BU30" s="541"/>
      <c r="BV30" s="539">
        <v>1534678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198</v>
      </c>
      <c r="D33" s="444"/>
      <c r="E33" s="409" t="s">
        <v>199</v>
      </c>
      <c r="F33" s="409"/>
      <c r="G33" s="409"/>
      <c r="H33" s="409"/>
      <c r="I33" s="409"/>
      <c r="J33" s="409"/>
      <c r="K33" s="409"/>
      <c r="L33" s="409"/>
      <c r="M33" s="409"/>
      <c r="N33" s="409"/>
      <c r="O33" s="409"/>
      <c r="P33" s="409"/>
      <c r="Q33" s="409"/>
      <c r="R33" s="409"/>
      <c r="S33" s="409"/>
      <c r="T33" s="200"/>
      <c r="U33" s="444" t="s">
        <v>198</v>
      </c>
      <c r="V33" s="444"/>
      <c r="W33" s="409" t="s">
        <v>199</v>
      </c>
      <c r="X33" s="409"/>
      <c r="Y33" s="409"/>
      <c r="Z33" s="409"/>
      <c r="AA33" s="409"/>
      <c r="AB33" s="409"/>
      <c r="AC33" s="409"/>
      <c r="AD33" s="409"/>
      <c r="AE33" s="409"/>
      <c r="AF33" s="409"/>
      <c r="AG33" s="409"/>
      <c r="AH33" s="409"/>
      <c r="AI33" s="409"/>
      <c r="AJ33" s="409"/>
      <c r="AK33" s="409"/>
      <c r="AL33" s="200"/>
      <c r="AM33" s="444" t="s">
        <v>198</v>
      </c>
      <c r="AN33" s="444"/>
      <c r="AO33" s="409" t="s">
        <v>200</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198</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美波町国民健康保険事業特別会計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IF('各会計、関係団体の財政状況及び健全化判断比率'!B32="","",'各会計、関係団体の財政状況及び健全化判断比率'!B32)</f>
        <v>美波町病院事業会計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IF('各会計、関係団体の財政状況及び健全化判断比率'!B34="","",'各会計、関係団体の財政状況及び健全化判断比率'!B34)</f>
        <v>美波町簡易水道事業特別会計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12</v>
      </c>
      <c r="BX34" s="610"/>
      <c r="BY34" s="611" t="str">
        <f>IF('各会計、関係団体の財政状況及び健全化判断比率'!B68="","",'各会計、関係団体の財政状況及び健全化判断比率'!B68)</f>
        <v>徳島県市町村議会議員公務災害補償等組合</v>
      </c>
      <c r="BZ34" s="611"/>
      <c r="CA34" s="611"/>
      <c r="CB34" s="611"/>
      <c r="CC34" s="611"/>
      <c r="CD34" s="611"/>
      <c r="CE34" s="611"/>
      <c r="CF34" s="611"/>
      <c r="CG34" s="611"/>
      <c r="CH34" s="611"/>
      <c r="CI34" s="611"/>
      <c r="CJ34" s="611"/>
      <c r="CK34" s="611"/>
      <c r="CL34" s="611"/>
      <c r="CM34" s="611"/>
      <c r="CN34" s="175"/>
      <c r="CO34" s="610">
        <f>IF(CQ34="","",MAX(C34:D43,U34:V43,AM34:AN43,BE34:BF43,BW34:BX43)+1)</f>
        <v>21</v>
      </c>
      <c r="CP34" s="610"/>
      <c r="CQ34" s="611" t="str">
        <f>IF('各会計、関係団体の財政状況及び健全化判断比率'!BS7="","",'各会計、関係団体の財政状況及び健全化判断比率'!BS7)</f>
        <v>株式会社道の駅</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美波町育英奨学金貸付事業特別会計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美波町国民健康保険診療所特別会計</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IF('各会計、関係団体の財政状況及び健全化判断比率'!B33="","",'各会計、関係団体の財政状況及び健全化判断比率'!B33)</f>
        <v>美波町水道事業会計</v>
      </c>
      <c r="AP35" s="611"/>
      <c r="AQ35" s="611"/>
      <c r="AR35" s="611"/>
      <c r="AS35" s="611"/>
      <c r="AT35" s="611"/>
      <c r="AU35" s="611"/>
      <c r="AV35" s="611"/>
      <c r="AW35" s="611"/>
      <c r="AX35" s="611"/>
      <c r="AY35" s="611"/>
      <c r="AZ35" s="611"/>
      <c r="BA35" s="611"/>
      <c r="BB35" s="611"/>
      <c r="BC35" s="611"/>
      <c r="BD35" s="175"/>
      <c r="BE35" s="610">
        <f t="shared" ref="BE35:BE43" si="1">IF(BG35="","",BE34+1)</f>
        <v>10</v>
      </c>
      <c r="BF35" s="610"/>
      <c r="BG35" s="611" t="str">
        <f>IF('各会計、関係団体の財政状況及び健全化判断比率'!B35="","",'各会計、関係団体の財政状況及び健全化判断比率'!B35)</f>
        <v>美波町公共下水道事業特別会計</v>
      </c>
      <c r="BH35" s="611"/>
      <c r="BI35" s="611"/>
      <c r="BJ35" s="611"/>
      <c r="BK35" s="611"/>
      <c r="BL35" s="611"/>
      <c r="BM35" s="611"/>
      <c r="BN35" s="611"/>
      <c r="BO35" s="611"/>
      <c r="BP35" s="611"/>
      <c r="BQ35" s="611"/>
      <c r="BR35" s="611"/>
      <c r="BS35" s="611"/>
      <c r="BT35" s="611"/>
      <c r="BU35" s="611"/>
      <c r="BV35" s="175"/>
      <c r="BW35" s="610">
        <f t="shared" ref="BW35:BW43" si="2">IF(BY35="","",BW34+1)</f>
        <v>13</v>
      </c>
      <c r="BX35" s="610"/>
      <c r="BY35" s="611" t="str">
        <f>IF('各会計、関係団体の財政状況及び健全化判断比率'!B69="","",'各会計、関係団体の財政状況及び健全化判断比率'!B69)</f>
        <v>徳島県市町村総合事務組合（一般会計）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美波町介護保険事業特別会計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11</v>
      </c>
      <c r="BF36" s="610"/>
      <c r="BG36" s="611" t="str">
        <f>IF('各会計、関係団体の財政状況及び健全化判断比率'!B36="","",'各会計、関係団体の財政状況及び健全化判断比率'!B36)</f>
        <v>美波町漁業集落排水事業特別会計</v>
      </c>
      <c r="BH36" s="611"/>
      <c r="BI36" s="611"/>
      <c r="BJ36" s="611"/>
      <c r="BK36" s="611"/>
      <c r="BL36" s="611"/>
      <c r="BM36" s="611"/>
      <c r="BN36" s="611"/>
      <c r="BO36" s="611"/>
      <c r="BP36" s="611"/>
      <c r="BQ36" s="611"/>
      <c r="BR36" s="611"/>
      <c r="BS36" s="611"/>
      <c r="BT36" s="611"/>
      <c r="BU36" s="611"/>
      <c r="BV36" s="175"/>
      <c r="BW36" s="610">
        <f t="shared" si="2"/>
        <v>14</v>
      </c>
      <c r="BX36" s="610"/>
      <c r="BY36" s="611" t="str">
        <f>IF('各会計、関係団体の財政状況及び健全化判断比率'!B70="","",'各会計、関係団体の財政状況及び健全化判断比率'!B70)</f>
        <v>徳島県市町村総合事務組合（徳島滞納整理機構特別会計）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美波町後期高齢者医療特別会計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15</v>
      </c>
      <c r="BX37" s="610"/>
      <c r="BY37" s="611" t="str">
        <f>IF('各会計、関係団体の財政状況及び健全化判断比率'!B71="","",'各会計、関係団体の財政状況及び健全化判断比率'!B71)</f>
        <v>徳島県後期高齢者医療広域連合（一般会計）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16</v>
      </c>
      <c r="BX38" s="610"/>
      <c r="BY38" s="611" t="str">
        <f>IF('各会計、関係団体の財政状況及び健全化判断比率'!B72="","",'各会計、関係団体の財政状況及び健全化判断比率'!B72)</f>
        <v>徳島県後期高齢者医療広域連合（特別会計）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17</v>
      </c>
      <c r="BX39" s="610"/>
      <c r="BY39" s="611" t="str">
        <f>IF('各会計、関係団体の財政状況及び健全化判断比率'!B73="","",'各会計、関係団体の財政状況及び健全化判断比率'!B73)</f>
        <v>海部老人ホーム町村組合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18</v>
      </c>
      <c r="BX40" s="610"/>
      <c r="BY40" s="611" t="str">
        <f>IF('各会計、関係団体の財政状況及び健全化判断比率'!B74="","",'各会計、関係団体の財政状況及び健全化判断比率'!B74)</f>
        <v>海部郡衛生処理事務組合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19</v>
      </c>
      <c r="BX41" s="610"/>
      <c r="BY41" s="611" t="str">
        <f>IF('各会計、関係団体の財政状況及び健全化判断比率'!B75="","",'各会計、関係団体の財政状況及び健全化判断比率'!B75)</f>
        <v>海部消防組合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20</v>
      </c>
      <c r="BX42" s="610"/>
      <c r="BY42" s="611" t="str">
        <f>IF('各会計、関係団体の財政状況及び健全化判断比率'!B76="","",'各会計、関係団体の財政状況及び健全化判断比率'!B76)</f>
        <v>海部郡特別養護老人ホーム事務組合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AVPFjWav8XsLqpG6RZMFpVklV+Ize9I0arEjiEKdO1SmrPbgO7CMaLAr3to/GnXAvSVx1zfa+KRFCzZRWn47Mw==" saltValue="z0j/NsW2B/oSd7FGnYTW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228</v>
      </c>
      <c r="C5" s="623"/>
      <c r="D5" s="623"/>
      <c r="E5" s="623"/>
      <c r="F5" s="623"/>
      <c r="G5" s="623"/>
      <c r="H5" s="623"/>
      <c r="I5" s="623"/>
      <c r="J5" s="623"/>
      <c r="K5" s="623"/>
      <c r="L5" s="623"/>
      <c r="M5" s="623"/>
      <c r="N5" s="623"/>
      <c r="O5" s="623"/>
      <c r="P5" s="623"/>
      <c r="Q5" s="624"/>
      <c r="R5" s="625">
        <v>500757</v>
      </c>
      <c r="S5" s="626"/>
      <c r="T5" s="626"/>
      <c r="U5" s="626"/>
      <c r="V5" s="626"/>
      <c r="W5" s="626"/>
      <c r="X5" s="626"/>
      <c r="Y5" s="627"/>
      <c r="Z5" s="628">
        <v>7.4</v>
      </c>
      <c r="AA5" s="628"/>
      <c r="AB5" s="628"/>
      <c r="AC5" s="628"/>
      <c r="AD5" s="629">
        <v>500757</v>
      </c>
      <c r="AE5" s="629"/>
      <c r="AF5" s="629"/>
      <c r="AG5" s="629"/>
      <c r="AH5" s="629"/>
      <c r="AI5" s="629"/>
      <c r="AJ5" s="629"/>
      <c r="AK5" s="629"/>
      <c r="AL5" s="630">
        <v>13.1</v>
      </c>
      <c r="AM5" s="631"/>
      <c r="AN5" s="631"/>
      <c r="AO5" s="632"/>
      <c r="AP5" s="622" t="s">
        <v>229</v>
      </c>
      <c r="AQ5" s="623"/>
      <c r="AR5" s="623"/>
      <c r="AS5" s="623"/>
      <c r="AT5" s="623"/>
      <c r="AU5" s="623"/>
      <c r="AV5" s="623"/>
      <c r="AW5" s="623"/>
      <c r="AX5" s="623"/>
      <c r="AY5" s="623"/>
      <c r="AZ5" s="623"/>
      <c r="BA5" s="623"/>
      <c r="BB5" s="623"/>
      <c r="BC5" s="623"/>
      <c r="BD5" s="623"/>
      <c r="BE5" s="623"/>
      <c r="BF5" s="624"/>
      <c r="BG5" s="636">
        <v>500757</v>
      </c>
      <c r="BH5" s="637"/>
      <c r="BI5" s="637"/>
      <c r="BJ5" s="637"/>
      <c r="BK5" s="637"/>
      <c r="BL5" s="637"/>
      <c r="BM5" s="637"/>
      <c r="BN5" s="638"/>
      <c r="BO5" s="639">
        <v>100</v>
      </c>
      <c r="BP5" s="639"/>
      <c r="BQ5" s="639"/>
      <c r="BR5" s="639"/>
      <c r="BS5" s="640" t="s">
        <v>140</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15">
      <c r="B6" s="633" t="s">
        <v>233</v>
      </c>
      <c r="C6" s="634"/>
      <c r="D6" s="634"/>
      <c r="E6" s="634"/>
      <c r="F6" s="634"/>
      <c r="G6" s="634"/>
      <c r="H6" s="634"/>
      <c r="I6" s="634"/>
      <c r="J6" s="634"/>
      <c r="K6" s="634"/>
      <c r="L6" s="634"/>
      <c r="M6" s="634"/>
      <c r="N6" s="634"/>
      <c r="O6" s="634"/>
      <c r="P6" s="634"/>
      <c r="Q6" s="635"/>
      <c r="R6" s="636">
        <v>66439</v>
      </c>
      <c r="S6" s="637"/>
      <c r="T6" s="637"/>
      <c r="U6" s="637"/>
      <c r="V6" s="637"/>
      <c r="W6" s="637"/>
      <c r="X6" s="637"/>
      <c r="Y6" s="638"/>
      <c r="Z6" s="639">
        <v>1</v>
      </c>
      <c r="AA6" s="639"/>
      <c r="AB6" s="639"/>
      <c r="AC6" s="639"/>
      <c r="AD6" s="640">
        <v>66439</v>
      </c>
      <c r="AE6" s="640"/>
      <c r="AF6" s="640"/>
      <c r="AG6" s="640"/>
      <c r="AH6" s="640"/>
      <c r="AI6" s="640"/>
      <c r="AJ6" s="640"/>
      <c r="AK6" s="640"/>
      <c r="AL6" s="641">
        <v>1.7</v>
      </c>
      <c r="AM6" s="642"/>
      <c r="AN6" s="642"/>
      <c r="AO6" s="643"/>
      <c r="AP6" s="633" t="s">
        <v>234</v>
      </c>
      <c r="AQ6" s="634"/>
      <c r="AR6" s="634"/>
      <c r="AS6" s="634"/>
      <c r="AT6" s="634"/>
      <c r="AU6" s="634"/>
      <c r="AV6" s="634"/>
      <c r="AW6" s="634"/>
      <c r="AX6" s="634"/>
      <c r="AY6" s="634"/>
      <c r="AZ6" s="634"/>
      <c r="BA6" s="634"/>
      <c r="BB6" s="634"/>
      <c r="BC6" s="634"/>
      <c r="BD6" s="634"/>
      <c r="BE6" s="634"/>
      <c r="BF6" s="635"/>
      <c r="BG6" s="636">
        <v>500757</v>
      </c>
      <c r="BH6" s="637"/>
      <c r="BI6" s="637"/>
      <c r="BJ6" s="637"/>
      <c r="BK6" s="637"/>
      <c r="BL6" s="637"/>
      <c r="BM6" s="637"/>
      <c r="BN6" s="638"/>
      <c r="BO6" s="639">
        <v>100</v>
      </c>
      <c r="BP6" s="639"/>
      <c r="BQ6" s="639"/>
      <c r="BR6" s="639"/>
      <c r="BS6" s="640" t="s">
        <v>132</v>
      </c>
      <c r="BT6" s="640"/>
      <c r="BU6" s="640"/>
      <c r="BV6" s="640"/>
      <c r="BW6" s="640"/>
      <c r="BX6" s="640"/>
      <c r="BY6" s="640"/>
      <c r="BZ6" s="640"/>
      <c r="CA6" s="640"/>
      <c r="CB6" s="644"/>
      <c r="CD6" s="622" t="s">
        <v>235</v>
      </c>
      <c r="CE6" s="623"/>
      <c r="CF6" s="623"/>
      <c r="CG6" s="623"/>
      <c r="CH6" s="623"/>
      <c r="CI6" s="623"/>
      <c r="CJ6" s="623"/>
      <c r="CK6" s="623"/>
      <c r="CL6" s="623"/>
      <c r="CM6" s="623"/>
      <c r="CN6" s="623"/>
      <c r="CO6" s="623"/>
      <c r="CP6" s="623"/>
      <c r="CQ6" s="624"/>
      <c r="CR6" s="636">
        <v>70744</v>
      </c>
      <c r="CS6" s="637"/>
      <c r="CT6" s="637"/>
      <c r="CU6" s="637"/>
      <c r="CV6" s="637"/>
      <c r="CW6" s="637"/>
      <c r="CX6" s="637"/>
      <c r="CY6" s="638"/>
      <c r="CZ6" s="630">
        <v>1.1000000000000001</v>
      </c>
      <c r="DA6" s="631"/>
      <c r="DB6" s="631"/>
      <c r="DC6" s="647"/>
      <c r="DD6" s="645">
        <v>1155</v>
      </c>
      <c r="DE6" s="637"/>
      <c r="DF6" s="637"/>
      <c r="DG6" s="637"/>
      <c r="DH6" s="637"/>
      <c r="DI6" s="637"/>
      <c r="DJ6" s="637"/>
      <c r="DK6" s="637"/>
      <c r="DL6" s="637"/>
      <c r="DM6" s="637"/>
      <c r="DN6" s="637"/>
      <c r="DO6" s="637"/>
      <c r="DP6" s="638"/>
      <c r="DQ6" s="645">
        <v>63097</v>
      </c>
      <c r="DR6" s="637"/>
      <c r="DS6" s="637"/>
      <c r="DT6" s="637"/>
      <c r="DU6" s="637"/>
      <c r="DV6" s="637"/>
      <c r="DW6" s="637"/>
      <c r="DX6" s="637"/>
      <c r="DY6" s="637"/>
      <c r="DZ6" s="637"/>
      <c r="EA6" s="637"/>
      <c r="EB6" s="637"/>
      <c r="EC6" s="646"/>
    </row>
    <row r="7" spans="2:143" ht="11.25" customHeight="1" x14ac:dyDescent="0.15">
      <c r="B7" s="633" t="s">
        <v>236</v>
      </c>
      <c r="C7" s="634"/>
      <c r="D7" s="634"/>
      <c r="E7" s="634"/>
      <c r="F7" s="634"/>
      <c r="G7" s="634"/>
      <c r="H7" s="634"/>
      <c r="I7" s="634"/>
      <c r="J7" s="634"/>
      <c r="K7" s="634"/>
      <c r="L7" s="634"/>
      <c r="M7" s="634"/>
      <c r="N7" s="634"/>
      <c r="O7" s="634"/>
      <c r="P7" s="634"/>
      <c r="Q7" s="635"/>
      <c r="R7" s="636">
        <v>351</v>
      </c>
      <c r="S7" s="637"/>
      <c r="T7" s="637"/>
      <c r="U7" s="637"/>
      <c r="V7" s="637"/>
      <c r="W7" s="637"/>
      <c r="X7" s="637"/>
      <c r="Y7" s="638"/>
      <c r="Z7" s="639">
        <v>0</v>
      </c>
      <c r="AA7" s="639"/>
      <c r="AB7" s="639"/>
      <c r="AC7" s="639"/>
      <c r="AD7" s="640">
        <v>351</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222623</v>
      </c>
      <c r="BH7" s="637"/>
      <c r="BI7" s="637"/>
      <c r="BJ7" s="637"/>
      <c r="BK7" s="637"/>
      <c r="BL7" s="637"/>
      <c r="BM7" s="637"/>
      <c r="BN7" s="638"/>
      <c r="BO7" s="639">
        <v>44.5</v>
      </c>
      <c r="BP7" s="639"/>
      <c r="BQ7" s="639"/>
      <c r="BR7" s="639"/>
      <c r="BS7" s="640" t="s">
        <v>140</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1074984</v>
      </c>
      <c r="CS7" s="637"/>
      <c r="CT7" s="637"/>
      <c r="CU7" s="637"/>
      <c r="CV7" s="637"/>
      <c r="CW7" s="637"/>
      <c r="CX7" s="637"/>
      <c r="CY7" s="638"/>
      <c r="CZ7" s="639">
        <v>16.3</v>
      </c>
      <c r="DA7" s="639"/>
      <c r="DB7" s="639"/>
      <c r="DC7" s="639"/>
      <c r="DD7" s="645">
        <v>265937</v>
      </c>
      <c r="DE7" s="637"/>
      <c r="DF7" s="637"/>
      <c r="DG7" s="637"/>
      <c r="DH7" s="637"/>
      <c r="DI7" s="637"/>
      <c r="DJ7" s="637"/>
      <c r="DK7" s="637"/>
      <c r="DL7" s="637"/>
      <c r="DM7" s="637"/>
      <c r="DN7" s="637"/>
      <c r="DO7" s="637"/>
      <c r="DP7" s="638"/>
      <c r="DQ7" s="645">
        <v>724080</v>
      </c>
      <c r="DR7" s="637"/>
      <c r="DS7" s="637"/>
      <c r="DT7" s="637"/>
      <c r="DU7" s="637"/>
      <c r="DV7" s="637"/>
      <c r="DW7" s="637"/>
      <c r="DX7" s="637"/>
      <c r="DY7" s="637"/>
      <c r="DZ7" s="637"/>
      <c r="EA7" s="637"/>
      <c r="EB7" s="637"/>
      <c r="EC7" s="646"/>
    </row>
    <row r="8" spans="2:143" ht="11.25" customHeight="1" x14ac:dyDescent="0.15">
      <c r="B8" s="633" t="s">
        <v>239</v>
      </c>
      <c r="C8" s="634"/>
      <c r="D8" s="634"/>
      <c r="E8" s="634"/>
      <c r="F8" s="634"/>
      <c r="G8" s="634"/>
      <c r="H8" s="634"/>
      <c r="I8" s="634"/>
      <c r="J8" s="634"/>
      <c r="K8" s="634"/>
      <c r="L8" s="634"/>
      <c r="M8" s="634"/>
      <c r="N8" s="634"/>
      <c r="O8" s="634"/>
      <c r="P8" s="634"/>
      <c r="Q8" s="635"/>
      <c r="R8" s="636">
        <v>4929</v>
      </c>
      <c r="S8" s="637"/>
      <c r="T8" s="637"/>
      <c r="U8" s="637"/>
      <c r="V8" s="637"/>
      <c r="W8" s="637"/>
      <c r="X8" s="637"/>
      <c r="Y8" s="638"/>
      <c r="Z8" s="639">
        <v>0.1</v>
      </c>
      <c r="AA8" s="639"/>
      <c r="AB8" s="639"/>
      <c r="AC8" s="639"/>
      <c r="AD8" s="640">
        <v>4929</v>
      </c>
      <c r="AE8" s="640"/>
      <c r="AF8" s="640"/>
      <c r="AG8" s="640"/>
      <c r="AH8" s="640"/>
      <c r="AI8" s="640"/>
      <c r="AJ8" s="640"/>
      <c r="AK8" s="640"/>
      <c r="AL8" s="641">
        <v>0.1</v>
      </c>
      <c r="AM8" s="642"/>
      <c r="AN8" s="642"/>
      <c r="AO8" s="643"/>
      <c r="AP8" s="633" t="s">
        <v>240</v>
      </c>
      <c r="AQ8" s="634"/>
      <c r="AR8" s="634"/>
      <c r="AS8" s="634"/>
      <c r="AT8" s="634"/>
      <c r="AU8" s="634"/>
      <c r="AV8" s="634"/>
      <c r="AW8" s="634"/>
      <c r="AX8" s="634"/>
      <c r="AY8" s="634"/>
      <c r="AZ8" s="634"/>
      <c r="BA8" s="634"/>
      <c r="BB8" s="634"/>
      <c r="BC8" s="634"/>
      <c r="BD8" s="634"/>
      <c r="BE8" s="634"/>
      <c r="BF8" s="635"/>
      <c r="BG8" s="636">
        <v>9543</v>
      </c>
      <c r="BH8" s="637"/>
      <c r="BI8" s="637"/>
      <c r="BJ8" s="637"/>
      <c r="BK8" s="637"/>
      <c r="BL8" s="637"/>
      <c r="BM8" s="637"/>
      <c r="BN8" s="638"/>
      <c r="BO8" s="639">
        <v>1.9</v>
      </c>
      <c r="BP8" s="639"/>
      <c r="BQ8" s="639"/>
      <c r="BR8" s="639"/>
      <c r="BS8" s="640" t="s">
        <v>140</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1486806</v>
      </c>
      <c r="CS8" s="637"/>
      <c r="CT8" s="637"/>
      <c r="CU8" s="637"/>
      <c r="CV8" s="637"/>
      <c r="CW8" s="637"/>
      <c r="CX8" s="637"/>
      <c r="CY8" s="638"/>
      <c r="CZ8" s="639">
        <v>22.6</v>
      </c>
      <c r="DA8" s="639"/>
      <c r="DB8" s="639"/>
      <c r="DC8" s="639"/>
      <c r="DD8" s="645">
        <v>24082</v>
      </c>
      <c r="DE8" s="637"/>
      <c r="DF8" s="637"/>
      <c r="DG8" s="637"/>
      <c r="DH8" s="637"/>
      <c r="DI8" s="637"/>
      <c r="DJ8" s="637"/>
      <c r="DK8" s="637"/>
      <c r="DL8" s="637"/>
      <c r="DM8" s="637"/>
      <c r="DN8" s="637"/>
      <c r="DO8" s="637"/>
      <c r="DP8" s="638"/>
      <c r="DQ8" s="645">
        <v>1007185</v>
      </c>
      <c r="DR8" s="637"/>
      <c r="DS8" s="637"/>
      <c r="DT8" s="637"/>
      <c r="DU8" s="637"/>
      <c r="DV8" s="637"/>
      <c r="DW8" s="637"/>
      <c r="DX8" s="637"/>
      <c r="DY8" s="637"/>
      <c r="DZ8" s="637"/>
      <c r="EA8" s="637"/>
      <c r="EB8" s="637"/>
      <c r="EC8" s="646"/>
    </row>
    <row r="9" spans="2:143" ht="11.25" customHeight="1" x14ac:dyDescent="0.15">
      <c r="B9" s="633" t="s">
        <v>242</v>
      </c>
      <c r="C9" s="634"/>
      <c r="D9" s="634"/>
      <c r="E9" s="634"/>
      <c r="F9" s="634"/>
      <c r="G9" s="634"/>
      <c r="H9" s="634"/>
      <c r="I9" s="634"/>
      <c r="J9" s="634"/>
      <c r="K9" s="634"/>
      <c r="L9" s="634"/>
      <c r="M9" s="634"/>
      <c r="N9" s="634"/>
      <c r="O9" s="634"/>
      <c r="P9" s="634"/>
      <c r="Q9" s="635"/>
      <c r="R9" s="636">
        <v>3678</v>
      </c>
      <c r="S9" s="637"/>
      <c r="T9" s="637"/>
      <c r="U9" s="637"/>
      <c r="V9" s="637"/>
      <c r="W9" s="637"/>
      <c r="X9" s="637"/>
      <c r="Y9" s="638"/>
      <c r="Z9" s="639">
        <v>0.1</v>
      </c>
      <c r="AA9" s="639"/>
      <c r="AB9" s="639"/>
      <c r="AC9" s="639"/>
      <c r="AD9" s="640">
        <v>3678</v>
      </c>
      <c r="AE9" s="640"/>
      <c r="AF9" s="640"/>
      <c r="AG9" s="640"/>
      <c r="AH9" s="640"/>
      <c r="AI9" s="640"/>
      <c r="AJ9" s="640"/>
      <c r="AK9" s="640"/>
      <c r="AL9" s="641">
        <v>0.1</v>
      </c>
      <c r="AM9" s="642"/>
      <c r="AN9" s="642"/>
      <c r="AO9" s="643"/>
      <c r="AP9" s="633" t="s">
        <v>243</v>
      </c>
      <c r="AQ9" s="634"/>
      <c r="AR9" s="634"/>
      <c r="AS9" s="634"/>
      <c r="AT9" s="634"/>
      <c r="AU9" s="634"/>
      <c r="AV9" s="634"/>
      <c r="AW9" s="634"/>
      <c r="AX9" s="634"/>
      <c r="AY9" s="634"/>
      <c r="AZ9" s="634"/>
      <c r="BA9" s="634"/>
      <c r="BB9" s="634"/>
      <c r="BC9" s="634"/>
      <c r="BD9" s="634"/>
      <c r="BE9" s="634"/>
      <c r="BF9" s="635"/>
      <c r="BG9" s="636">
        <v>190692</v>
      </c>
      <c r="BH9" s="637"/>
      <c r="BI9" s="637"/>
      <c r="BJ9" s="637"/>
      <c r="BK9" s="637"/>
      <c r="BL9" s="637"/>
      <c r="BM9" s="637"/>
      <c r="BN9" s="638"/>
      <c r="BO9" s="639">
        <v>38.1</v>
      </c>
      <c r="BP9" s="639"/>
      <c r="BQ9" s="639"/>
      <c r="BR9" s="639"/>
      <c r="BS9" s="640" t="s">
        <v>140</v>
      </c>
      <c r="BT9" s="640"/>
      <c r="BU9" s="640"/>
      <c r="BV9" s="640"/>
      <c r="BW9" s="640"/>
      <c r="BX9" s="640"/>
      <c r="BY9" s="640"/>
      <c r="BZ9" s="640"/>
      <c r="CA9" s="640"/>
      <c r="CB9" s="644"/>
      <c r="CD9" s="633" t="s">
        <v>244</v>
      </c>
      <c r="CE9" s="634"/>
      <c r="CF9" s="634"/>
      <c r="CG9" s="634"/>
      <c r="CH9" s="634"/>
      <c r="CI9" s="634"/>
      <c r="CJ9" s="634"/>
      <c r="CK9" s="634"/>
      <c r="CL9" s="634"/>
      <c r="CM9" s="634"/>
      <c r="CN9" s="634"/>
      <c r="CO9" s="634"/>
      <c r="CP9" s="634"/>
      <c r="CQ9" s="635"/>
      <c r="CR9" s="636">
        <v>821231</v>
      </c>
      <c r="CS9" s="637"/>
      <c r="CT9" s="637"/>
      <c r="CU9" s="637"/>
      <c r="CV9" s="637"/>
      <c r="CW9" s="637"/>
      <c r="CX9" s="637"/>
      <c r="CY9" s="638"/>
      <c r="CZ9" s="639">
        <v>12.5</v>
      </c>
      <c r="DA9" s="639"/>
      <c r="DB9" s="639"/>
      <c r="DC9" s="639"/>
      <c r="DD9" s="645">
        <v>12546</v>
      </c>
      <c r="DE9" s="637"/>
      <c r="DF9" s="637"/>
      <c r="DG9" s="637"/>
      <c r="DH9" s="637"/>
      <c r="DI9" s="637"/>
      <c r="DJ9" s="637"/>
      <c r="DK9" s="637"/>
      <c r="DL9" s="637"/>
      <c r="DM9" s="637"/>
      <c r="DN9" s="637"/>
      <c r="DO9" s="637"/>
      <c r="DP9" s="638"/>
      <c r="DQ9" s="645">
        <v>604544</v>
      </c>
      <c r="DR9" s="637"/>
      <c r="DS9" s="637"/>
      <c r="DT9" s="637"/>
      <c r="DU9" s="637"/>
      <c r="DV9" s="637"/>
      <c r="DW9" s="637"/>
      <c r="DX9" s="637"/>
      <c r="DY9" s="637"/>
      <c r="DZ9" s="637"/>
      <c r="EA9" s="637"/>
      <c r="EB9" s="637"/>
      <c r="EC9" s="646"/>
    </row>
    <row r="10" spans="2:143" ht="11.25" customHeight="1" x14ac:dyDescent="0.15">
      <c r="B10" s="633" t="s">
        <v>245</v>
      </c>
      <c r="C10" s="634"/>
      <c r="D10" s="634"/>
      <c r="E10" s="634"/>
      <c r="F10" s="634"/>
      <c r="G10" s="634"/>
      <c r="H10" s="634"/>
      <c r="I10" s="634"/>
      <c r="J10" s="634"/>
      <c r="K10" s="634"/>
      <c r="L10" s="634"/>
      <c r="M10" s="634"/>
      <c r="N10" s="634"/>
      <c r="O10" s="634"/>
      <c r="P10" s="634"/>
      <c r="Q10" s="635"/>
      <c r="R10" s="636" t="s">
        <v>132</v>
      </c>
      <c r="S10" s="637"/>
      <c r="T10" s="637"/>
      <c r="U10" s="637"/>
      <c r="V10" s="637"/>
      <c r="W10" s="637"/>
      <c r="X10" s="637"/>
      <c r="Y10" s="638"/>
      <c r="Z10" s="639" t="s">
        <v>132</v>
      </c>
      <c r="AA10" s="639"/>
      <c r="AB10" s="639"/>
      <c r="AC10" s="639"/>
      <c r="AD10" s="640" t="s">
        <v>132</v>
      </c>
      <c r="AE10" s="640"/>
      <c r="AF10" s="640"/>
      <c r="AG10" s="640"/>
      <c r="AH10" s="640"/>
      <c r="AI10" s="640"/>
      <c r="AJ10" s="640"/>
      <c r="AK10" s="640"/>
      <c r="AL10" s="641" t="s">
        <v>140</v>
      </c>
      <c r="AM10" s="642"/>
      <c r="AN10" s="642"/>
      <c r="AO10" s="643"/>
      <c r="AP10" s="633" t="s">
        <v>246</v>
      </c>
      <c r="AQ10" s="634"/>
      <c r="AR10" s="634"/>
      <c r="AS10" s="634"/>
      <c r="AT10" s="634"/>
      <c r="AU10" s="634"/>
      <c r="AV10" s="634"/>
      <c r="AW10" s="634"/>
      <c r="AX10" s="634"/>
      <c r="AY10" s="634"/>
      <c r="AZ10" s="634"/>
      <c r="BA10" s="634"/>
      <c r="BB10" s="634"/>
      <c r="BC10" s="634"/>
      <c r="BD10" s="634"/>
      <c r="BE10" s="634"/>
      <c r="BF10" s="635"/>
      <c r="BG10" s="636">
        <v>13037</v>
      </c>
      <c r="BH10" s="637"/>
      <c r="BI10" s="637"/>
      <c r="BJ10" s="637"/>
      <c r="BK10" s="637"/>
      <c r="BL10" s="637"/>
      <c r="BM10" s="637"/>
      <c r="BN10" s="638"/>
      <c r="BO10" s="639">
        <v>2.6</v>
      </c>
      <c r="BP10" s="639"/>
      <c r="BQ10" s="639"/>
      <c r="BR10" s="639"/>
      <c r="BS10" s="640" t="s">
        <v>132</v>
      </c>
      <c r="BT10" s="640"/>
      <c r="BU10" s="640"/>
      <c r="BV10" s="640"/>
      <c r="BW10" s="640"/>
      <c r="BX10" s="640"/>
      <c r="BY10" s="640"/>
      <c r="BZ10" s="640"/>
      <c r="CA10" s="640"/>
      <c r="CB10" s="644"/>
      <c r="CD10" s="633" t="s">
        <v>247</v>
      </c>
      <c r="CE10" s="634"/>
      <c r="CF10" s="634"/>
      <c r="CG10" s="634"/>
      <c r="CH10" s="634"/>
      <c r="CI10" s="634"/>
      <c r="CJ10" s="634"/>
      <c r="CK10" s="634"/>
      <c r="CL10" s="634"/>
      <c r="CM10" s="634"/>
      <c r="CN10" s="634"/>
      <c r="CO10" s="634"/>
      <c r="CP10" s="634"/>
      <c r="CQ10" s="635"/>
      <c r="CR10" s="636" t="s">
        <v>132</v>
      </c>
      <c r="CS10" s="637"/>
      <c r="CT10" s="637"/>
      <c r="CU10" s="637"/>
      <c r="CV10" s="637"/>
      <c r="CW10" s="637"/>
      <c r="CX10" s="637"/>
      <c r="CY10" s="638"/>
      <c r="CZ10" s="639" t="s">
        <v>132</v>
      </c>
      <c r="DA10" s="639"/>
      <c r="DB10" s="639"/>
      <c r="DC10" s="639"/>
      <c r="DD10" s="645" t="s">
        <v>140</v>
      </c>
      <c r="DE10" s="637"/>
      <c r="DF10" s="637"/>
      <c r="DG10" s="637"/>
      <c r="DH10" s="637"/>
      <c r="DI10" s="637"/>
      <c r="DJ10" s="637"/>
      <c r="DK10" s="637"/>
      <c r="DL10" s="637"/>
      <c r="DM10" s="637"/>
      <c r="DN10" s="637"/>
      <c r="DO10" s="637"/>
      <c r="DP10" s="638"/>
      <c r="DQ10" s="645" t="s">
        <v>140</v>
      </c>
      <c r="DR10" s="637"/>
      <c r="DS10" s="637"/>
      <c r="DT10" s="637"/>
      <c r="DU10" s="637"/>
      <c r="DV10" s="637"/>
      <c r="DW10" s="637"/>
      <c r="DX10" s="637"/>
      <c r="DY10" s="637"/>
      <c r="DZ10" s="637"/>
      <c r="EA10" s="637"/>
      <c r="EB10" s="637"/>
      <c r="EC10" s="646"/>
    </row>
    <row r="11" spans="2:143" ht="11.25" customHeight="1" x14ac:dyDescent="0.15">
      <c r="B11" s="633" t="s">
        <v>248</v>
      </c>
      <c r="C11" s="634"/>
      <c r="D11" s="634"/>
      <c r="E11" s="634"/>
      <c r="F11" s="634"/>
      <c r="G11" s="634"/>
      <c r="H11" s="634"/>
      <c r="I11" s="634"/>
      <c r="J11" s="634"/>
      <c r="K11" s="634"/>
      <c r="L11" s="634"/>
      <c r="M11" s="634"/>
      <c r="N11" s="634"/>
      <c r="O11" s="634"/>
      <c r="P11" s="634"/>
      <c r="Q11" s="635"/>
      <c r="R11" s="636">
        <v>140796</v>
      </c>
      <c r="S11" s="637"/>
      <c r="T11" s="637"/>
      <c r="U11" s="637"/>
      <c r="V11" s="637"/>
      <c r="W11" s="637"/>
      <c r="X11" s="637"/>
      <c r="Y11" s="638"/>
      <c r="Z11" s="641">
        <v>2.1</v>
      </c>
      <c r="AA11" s="642"/>
      <c r="AB11" s="642"/>
      <c r="AC11" s="648"/>
      <c r="AD11" s="645">
        <v>140796</v>
      </c>
      <c r="AE11" s="637"/>
      <c r="AF11" s="637"/>
      <c r="AG11" s="637"/>
      <c r="AH11" s="637"/>
      <c r="AI11" s="637"/>
      <c r="AJ11" s="637"/>
      <c r="AK11" s="638"/>
      <c r="AL11" s="641">
        <v>3.7</v>
      </c>
      <c r="AM11" s="642"/>
      <c r="AN11" s="642"/>
      <c r="AO11" s="643"/>
      <c r="AP11" s="633" t="s">
        <v>249</v>
      </c>
      <c r="AQ11" s="634"/>
      <c r="AR11" s="634"/>
      <c r="AS11" s="634"/>
      <c r="AT11" s="634"/>
      <c r="AU11" s="634"/>
      <c r="AV11" s="634"/>
      <c r="AW11" s="634"/>
      <c r="AX11" s="634"/>
      <c r="AY11" s="634"/>
      <c r="AZ11" s="634"/>
      <c r="BA11" s="634"/>
      <c r="BB11" s="634"/>
      <c r="BC11" s="634"/>
      <c r="BD11" s="634"/>
      <c r="BE11" s="634"/>
      <c r="BF11" s="635"/>
      <c r="BG11" s="636">
        <v>9351</v>
      </c>
      <c r="BH11" s="637"/>
      <c r="BI11" s="637"/>
      <c r="BJ11" s="637"/>
      <c r="BK11" s="637"/>
      <c r="BL11" s="637"/>
      <c r="BM11" s="637"/>
      <c r="BN11" s="638"/>
      <c r="BO11" s="639">
        <v>1.9</v>
      </c>
      <c r="BP11" s="639"/>
      <c r="BQ11" s="639"/>
      <c r="BR11" s="639"/>
      <c r="BS11" s="640" t="s">
        <v>132</v>
      </c>
      <c r="BT11" s="640"/>
      <c r="BU11" s="640"/>
      <c r="BV11" s="640"/>
      <c r="BW11" s="640"/>
      <c r="BX11" s="640"/>
      <c r="BY11" s="640"/>
      <c r="BZ11" s="640"/>
      <c r="CA11" s="640"/>
      <c r="CB11" s="644"/>
      <c r="CD11" s="633" t="s">
        <v>250</v>
      </c>
      <c r="CE11" s="634"/>
      <c r="CF11" s="634"/>
      <c r="CG11" s="634"/>
      <c r="CH11" s="634"/>
      <c r="CI11" s="634"/>
      <c r="CJ11" s="634"/>
      <c r="CK11" s="634"/>
      <c r="CL11" s="634"/>
      <c r="CM11" s="634"/>
      <c r="CN11" s="634"/>
      <c r="CO11" s="634"/>
      <c r="CP11" s="634"/>
      <c r="CQ11" s="635"/>
      <c r="CR11" s="636">
        <v>308265</v>
      </c>
      <c r="CS11" s="637"/>
      <c r="CT11" s="637"/>
      <c r="CU11" s="637"/>
      <c r="CV11" s="637"/>
      <c r="CW11" s="637"/>
      <c r="CX11" s="637"/>
      <c r="CY11" s="638"/>
      <c r="CZ11" s="639">
        <v>4.7</v>
      </c>
      <c r="DA11" s="639"/>
      <c r="DB11" s="639"/>
      <c r="DC11" s="639"/>
      <c r="DD11" s="645">
        <v>47459</v>
      </c>
      <c r="DE11" s="637"/>
      <c r="DF11" s="637"/>
      <c r="DG11" s="637"/>
      <c r="DH11" s="637"/>
      <c r="DI11" s="637"/>
      <c r="DJ11" s="637"/>
      <c r="DK11" s="637"/>
      <c r="DL11" s="637"/>
      <c r="DM11" s="637"/>
      <c r="DN11" s="637"/>
      <c r="DO11" s="637"/>
      <c r="DP11" s="638"/>
      <c r="DQ11" s="645">
        <v>158450</v>
      </c>
      <c r="DR11" s="637"/>
      <c r="DS11" s="637"/>
      <c r="DT11" s="637"/>
      <c r="DU11" s="637"/>
      <c r="DV11" s="637"/>
      <c r="DW11" s="637"/>
      <c r="DX11" s="637"/>
      <c r="DY11" s="637"/>
      <c r="DZ11" s="637"/>
      <c r="EA11" s="637"/>
      <c r="EB11" s="637"/>
      <c r="EC11" s="646"/>
    </row>
    <row r="12" spans="2:143" ht="11.25" customHeight="1" x14ac:dyDescent="0.15">
      <c r="B12" s="633" t="s">
        <v>251</v>
      </c>
      <c r="C12" s="634"/>
      <c r="D12" s="634"/>
      <c r="E12" s="634"/>
      <c r="F12" s="634"/>
      <c r="G12" s="634"/>
      <c r="H12" s="634"/>
      <c r="I12" s="634"/>
      <c r="J12" s="634"/>
      <c r="K12" s="634"/>
      <c r="L12" s="634"/>
      <c r="M12" s="634"/>
      <c r="N12" s="634"/>
      <c r="O12" s="634"/>
      <c r="P12" s="634"/>
      <c r="Q12" s="635"/>
      <c r="R12" s="636" t="s">
        <v>140</v>
      </c>
      <c r="S12" s="637"/>
      <c r="T12" s="637"/>
      <c r="U12" s="637"/>
      <c r="V12" s="637"/>
      <c r="W12" s="637"/>
      <c r="X12" s="637"/>
      <c r="Y12" s="638"/>
      <c r="Z12" s="639" t="s">
        <v>132</v>
      </c>
      <c r="AA12" s="639"/>
      <c r="AB12" s="639"/>
      <c r="AC12" s="639"/>
      <c r="AD12" s="640" t="s">
        <v>132</v>
      </c>
      <c r="AE12" s="640"/>
      <c r="AF12" s="640"/>
      <c r="AG12" s="640"/>
      <c r="AH12" s="640"/>
      <c r="AI12" s="640"/>
      <c r="AJ12" s="640"/>
      <c r="AK12" s="640"/>
      <c r="AL12" s="641" t="s">
        <v>140</v>
      </c>
      <c r="AM12" s="642"/>
      <c r="AN12" s="642"/>
      <c r="AO12" s="643"/>
      <c r="AP12" s="633" t="s">
        <v>252</v>
      </c>
      <c r="AQ12" s="634"/>
      <c r="AR12" s="634"/>
      <c r="AS12" s="634"/>
      <c r="AT12" s="634"/>
      <c r="AU12" s="634"/>
      <c r="AV12" s="634"/>
      <c r="AW12" s="634"/>
      <c r="AX12" s="634"/>
      <c r="AY12" s="634"/>
      <c r="AZ12" s="634"/>
      <c r="BA12" s="634"/>
      <c r="BB12" s="634"/>
      <c r="BC12" s="634"/>
      <c r="BD12" s="634"/>
      <c r="BE12" s="634"/>
      <c r="BF12" s="635"/>
      <c r="BG12" s="636">
        <v>216161</v>
      </c>
      <c r="BH12" s="637"/>
      <c r="BI12" s="637"/>
      <c r="BJ12" s="637"/>
      <c r="BK12" s="637"/>
      <c r="BL12" s="637"/>
      <c r="BM12" s="637"/>
      <c r="BN12" s="638"/>
      <c r="BO12" s="639">
        <v>43.2</v>
      </c>
      <c r="BP12" s="639"/>
      <c r="BQ12" s="639"/>
      <c r="BR12" s="639"/>
      <c r="BS12" s="640" t="s">
        <v>140</v>
      </c>
      <c r="BT12" s="640"/>
      <c r="BU12" s="640"/>
      <c r="BV12" s="640"/>
      <c r="BW12" s="640"/>
      <c r="BX12" s="640"/>
      <c r="BY12" s="640"/>
      <c r="BZ12" s="640"/>
      <c r="CA12" s="640"/>
      <c r="CB12" s="644"/>
      <c r="CD12" s="633" t="s">
        <v>253</v>
      </c>
      <c r="CE12" s="634"/>
      <c r="CF12" s="634"/>
      <c r="CG12" s="634"/>
      <c r="CH12" s="634"/>
      <c r="CI12" s="634"/>
      <c r="CJ12" s="634"/>
      <c r="CK12" s="634"/>
      <c r="CL12" s="634"/>
      <c r="CM12" s="634"/>
      <c r="CN12" s="634"/>
      <c r="CO12" s="634"/>
      <c r="CP12" s="634"/>
      <c r="CQ12" s="635"/>
      <c r="CR12" s="636">
        <v>173421</v>
      </c>
      <c r="CS12" s="637"/>
      <c r="CT12" s="637"/>
      <c r="CU12" s="637"/>
      <c r="CV12" s="637"/>
      <c r="CW12" s="637"/>
      <c r="CX12" s="637"/>
      <c r="CY12" s="638"/>
      <c r="CZ12" s="639">
        <v>2.6</v>
      </c>
      <c r="DA12" s="639"/>
      <c r="DB12" s="639"/>
      <c r="DC12" s="639"/>
      <c r="DD12" s="645">
        <v>2113</v>
      </c>
      <c r="DE12" s="637"/>
      <c r="DF12" s="637"/>
      <c r="DG12" s="637"/>
      <c r="DH12" s="637"/>
      <c r="DI12" s="637"/>
      <c r="DJ12" s="637"/>
      <c r="DK12" s="637"/>
      <c r="DL12" s="637"/>
      <c r="DM12" s="637"/>
      <c r="DN12" s="637"/>
      <c r="DO12" s="637"/>
      <c r="DP12" s="638"/>
      <c r="DQ12" s="645">
        <v>75762</v>
      </c>
      <c r="DR12" s="637"/>
      <c r="DS12" s="637"/>
      <c r="DT12" s="637"/>
      <c r="DU12" s="637"/>
      <c r="DV12" s="637"/>
      <c r="DW12" s="637"/>
      <c r="DX12" s="637"/>
      <c r="DY12" s="637"/>
      <c r="DZ12" s="637"/>
      <c r="EA12" s="637"/>
      <c r="EB12" s="637"/>
      <c r="EC12" s="646"/>
    </row>
    <row r="13" spans="2:143" ht="11.25" customHeight="1" x14ac:dyDescent="0.15">
      <c r="B13" s="633" t="s">
        <v>254</v>
      </c>
      <c r="C13" s="634"/>
      <c r="D13" s="634"/>
      <c r="E13" s="634"/>
      <c r="F13" s="634"/>
      <c r="G13" s="634"/>
      <c r="H13" s="634"/>
      <c r="I13" s="634"/>
      <c r="J13" s="634"/>
      <c r="K13" s="634"/>
      <c r="L13" s="634"/>
      <c r="M13" s="634"/>
      <c r="N13" s="634"/>
      <c r="O13" s="634"/>
      <c r="P13" s="634"/>
      <c r="Q13" s="635"/>
      <c r="R13" s="636" t="s">
        <v>140</v>
      </c>
      <c r="S13" s="637"/>
      <c r="T13" s="637"/>
      <c r="U13" s="637"/>
      <c r="V13" s="637"/>
      <c r="W13" s="637"/>
      <c r="X13" s="637"/>
      <c r="Y13" s="638"/>
      <c r="Z13" s="639" t="s">
        <v>132</v>
      </c>
      <c r="AA13" s="639"/>
      <c r="AB13" s="639"/>
      <c r="AC13" s="639"/>
      <c r="AD13" s="640" t="s">
        <v>140</v>
      </c>
      <c r="AE13" s="640"/>
      <c r="AF13" s="640"/>
      <c r="AG13" s="640"/>
      <c r="AH13" s="640"/>
      <c r="AI13" s="640"/>
      <c r="AJ13" s="640"/>
      <c r="AK13" s="640"/>
      <c r="AL13" s="641" t="s">
        <v>140</v>
      </c>
      <c r="AM13" s="642"/>
      <c r="AN13" s="642"/>
      <c r="AO13" s="643"/>
      <c r="AP13" s="633" t="s">
        <v>255</v>
      </c>
      <c r="AQ13" s="634"/>
      <c r="AR13" s="634"/>
      <c r="AS13" s="634"/>
      <c r="AT13" s="634"/>
      <c r="AU13" s="634"/>
      <c r="AV13" s="634"/>
      <c r="AW13" s="634"/>
      <c r="AX13" s="634"/>
      <c r="AY13" s="634"/>
      <c r="AZ13" s="634"/>
      <c r="BA13" s="634"/>
      <c r="BB13" s="634"/>
      <c r="BC13" s="634"/>
      <c r="BD13" s="634"/>
      <c r="BE13" s="634"/>
      <c r="BF13" s="635"/>
      <c r="BG13" s="636">
        <v>215097</v>
      </c>
      <c r="BH13" s="637"/>
      <c r="BI13" s="637"/>
      <c r="BJ13" s="637"/>
      <c r="BK13" s="637"/>
      <c r="BL13" s="637"/>
      <c r="BM13" s="637"/>
      <c r="BN13" s="638"/>
      <c r="BO13" s="639">
        <v>43</v>
      </c>
      <c r="BP13" s="639"/>
      <c r="BQ13" s="639"/>
      <c r="BR13" s="639"/>
      <c r="BS13" s="640" t="s">
        <v>132</v>
      </c>
      <c r="BT13" s="640"/>
      <c r="BU13" s="640"/>
      <c r="BV13" s="640"/>
      <c r="BW13" s="640"/>
      <c r="BX13" s="640"/>
      <c r="BY13" s="640"/>
      <c r="BZ13" s="640"/>
      <c r="CA13" s="640"/>
      <c r="CB13" s="644"/>
      <c r="CD13" s="633" t="s">
        <v>256</v>
      </c>
      <c r="CE13" s="634"/>
      <c r="CF13" s="634"/>
      <c r="CG13" s="634"/>
      <c r="CH13" s="634"/>
      <c r="CI13" s="634"/>
      <c r="CJ13" s="634"/>
      <c r="CK13" s="634"/>
      <c r="CL13" s="634"/>
      <c r="CM13" s="634"/>
      <c r="CN13" s="634"/>
      <c r="CO13" s="634"/>
      <c r="CP13" s="634"/>
      <c r="CQ13" s="635"/>
      <c r="CR13" s="636">
        <v>705928</v>
      </c>
      <c r="CS13" s="637"/>
      <c r="CT13" s="637"/>
      <c r="CU13" s="637"/>
      <c r="CV13" s="637"/>
      <c r="CW13" s="637"/>
      <c r="CX13" s="637"/>
      <c r="CY13" s="638"/>
      <c r="CZ13" s="639">
        <v>10.7</v>
      </c>
      <c r="DA13" s="639"/>
      <c r="DB13" s="639"/>
      <c r="DC13" s="639"/>
      <c r="DD13" s="645">
        <v>590377</v>
      </c>
      <c r="DE13" s="637"/>
      <c r="DF13" s="637"/>
      <c r="DG13" s="637"/>
      <c r="DH13" s="637"/>
      <c r="DI13" s="637"/>
      <c r="DJ13" s="637"/>
      <c r="DK13" s="637"/>
      <c r="DL13" s="637"/>
      <c r="DM13" s="637"/>
      <c r="DN13" s="637"/>
      <c r="DO13" s="637"/>
      <c r="DP13" s="638"/>
      <c r="DQ13" s="645">
        <v>189540</v>
      </c>
      <c r="DR13" s="637"/>
      <c r="DS13" s="637"/>
      <c r="DT13" s="637"/>
      <c r="DU13" s="637"/>
      <c r="DV13" s="637"/>
      <c r="DW13" s="637"/>
      <c r="DX13" s="637"/>
      <c r="DY13" s="637"/>
      <c r="DZ13" s="637"/>
      <c r="EA13" s="637"/>
      <c r="EB13" s="637"/>
      <c r="EC13" s="646"/>
    </row>
    <row r="14" spans="2:143" ht="11.25" customHeight="1" x14ac:dyDescent="0.15">
      <c r="B14" s="633" t="s">
        <v>257</v>
      </c>
      <c r="C14" s="634"/>
      <c r="D14" s="634"/>
      <c r="E14" s="634"/>
      <c r="F14" s="634"/>
      <c r="G14" s="634"/>
      <c r="H14" s="634"/>
      <c r="I14" s="634"/>
      <c r="J14" s="634"/>
      <c r="K14" s="634"/>
      <c r="L14" s="634"/>
      <c r="M14" s="634"/>
      <c r="N14" s="634"/>
      <c r="O14" s="634"/>
      <c r="P14" s="634"/>
      <c r="Q14" s="635"/>
      <c r="R14" s="636" t="s">
        <v>132</v>
      </c>
      <c r="S14" s="637"/>
      <c r="T14" s="637"/>
      <c r="U14" s="637"/>
      <c r="V14" s="637"/>
      <c r="W14" s="637"/>
      <c r="X14" s="637"/>
      <c r="Y14" s="638"/>
      <c r="Z14" s="639" t="s">
        <v>140</v>
      </c>
      <c r="AA14" s="639"/>
      <c r="AB14" s="639"/>
      <c r="AC14" s="639"/>
      <c r="AD14" s="640" t="s">
        <v>140</v>
      </c>
      <c r="AE14" s="640"/>
      <c r="AF14" s="640"/>
      <c r="AG14" s="640"/>
      <c r="AH14" s="640"/>
      <c r="AI14" s="640"/>
      <c r="AJ14" s="640"/>
      <c r="AK14" s="640"/>
      <c r="AL14" s="641" t="s">
        <v>140</v>
      </c>
      <c r="AM14" s="642"/>
      <c r="AN14" s="642"/>
      <c r="AO14" s="643"/>
      <c r="AP14" s="633" t="s">
        <v>258</v>
      </c>
      <c r="AQ14" s="634"/>
      <c r="AR14" s="634"/>
      <c r="AS14" s="634"/>
      <c r="AT14" s="634"/>
      <c r="AU14" s="634"/>
      <c r="AV14" s="634"/>
      <c r="AW14" s="634"/>
      <c r="AX14" s="634"/>
      <c r="AY14" s="634"/>
      <c r="AZ14" s="634"/>
      <c r="BA14" s="634"/>
      <c r="BB14" s="634"/>
      <c r="BC14" s="634"/>
      <c r="BD14" s="634"/>
      <c r="BE14" s="634"/>
      <c r="BF14" s="635"/>
      <c r="BG14" s="636">
        <v>24686</v>
      </c>
      <c r="BH14" s="637"/>
      <c r="BI14" s="637"/>
      <c r="BJ14" s="637"/>
      <c r="BK14" s="637"/>
      <c r="BL14" s="637"/>
      <c r="BM14" s="637"/>
      <c r="BN14" s="638"/>
      <c r="BO14" s="639">
        <v>4.9000000000000004</v>
      </c>
      <c r="BP14" s="639"/>
      <c r="BQ14" s="639"/>
      <c r="BR14" s="639"/>
      <c r="BS14" s="640" t="s">
        <v>132</v>
      </c>
      <c r="BT14" s="640"/>
      <c r="BU14" s="640"/>
      <c r="BV14" s="640"/>
      <c r="BW14" s="640"/>
      <c r="BX14" s="640"/>
      <c r="BY14" s="640"/>
      <c r="BZ14" s="640"/>
      <c r="CA14" s="640"/>
      <c r="CB14" s="644"/>
      <c r="CD14" s="633" t="s">
        <v>259</v>
      </c>
      <c r="CE14" s="634"/>
      <c r="CF14" s="634"/>
      <c r="CG14" s="634"/>
      <c r="CH14" s="634"/>
      <c r="CI14" s="634"/>
      <c r="CJ14" s="634"/>
      <c r="CK14" s="634"/>
      <c r="CL14" s="634"/>
      <c r="CM14" s="634"/>
      <c r="CN14" s="634"/>
      <c r="CO14" s="634"/>
      <c r="CP14" s="634"/>
      <c r="CQ14" s="635"/>
      <c r="CR14" s="636">
        <v>361911</v>
      </c>
      <c r="CS14" s="637"/>
      <c r="CT14" s="637"/>
      <c r="CU14" s="637"/>
      <c r="CV14" s="637"/>
      <c r="CW14" s="637"/>
      <c r="CX14" s="637"/>
      <c r="CY14" s="638"/>
      <c r="CZ14" s="639">
        <v>5.5</v>
      </c>
      <c r="DA14" s="639"/>
      <c r="DB14" s="639"/>
      <c r="DC14" s="639"/>
      <c r="DD14" s="645">
        <v>71352</v>
      </c>
      <c r="DE14" s="637"/>
      <c r="DF14" s="637"/>
      <c r="DG14" s="637"/>
      <c r="DH14" s="637"/>
      <c r="DI14" s="637"/>
      <c r="DJ14" s="637"/>
      <c r="DK14" s="637"/>
      <c r="DL14" s="637"/>
      <c r="DM14" s="637"/>
      <c r="DN14" s="637"/>
      <c r="DO14" s="637"/>
      <c r="DP14" s="638"/>
      <c r="DQ14" s="645">
        <v>294503</v>
      </c>
      <c r="DR14" s="637"/>
      <c r="DS14" s="637"/>
      <c r="DT14" s="637"/>
      <c r="DU14" s="637"/>
      <c r="DV14" s="637"/>
      <c r="DW14" s="637"/>
      <c r="DX14" s="637"/>
      <c r="DY14" s="637"/>
      <c r="DZ14" s="637"/>
      <c r="EA14" s="637"/>
      <c r="EB14" s="637"/>
      <c r="EC14" s="646"/>
    </row>
    <row r="15" spans="2:143" ht="11.25" customHeight="1" x14ac:dyDescent="0.15">
      <c r="B15" s="633" t="s">
        <v>260</v>
      </c>
      <c r="C15" s="634"/>
      <c r="D15" s="634"/>
      <c r="E15" s="634"/>
      <c r="F15" s="634"/>
      <c r="G15" s="634"/>
      <c r="H15" s="634"/>
      <c r="I15" s="634"/>
      <c r="J15" s="634"/>
      <c r="K15" s="634"/>
      <c r="L15" s="634"/>
      <c r="M15" s="634"/>
      <c r="N15" s="634"/>
      <c r="O15" s="634"/>
      <c r="P15" s="634"/>
      <c r="Q15" s="635"/>
      <c r="R15" s="636" t="s">
        <v>140</v>
      </c>
      <c r="S15" s="637"/>
      <c r="T15" s="637"/>
      <c r="U15" s="637"/>
      <c r="V15" s="637"/>
      <c r="W15" s="637"/>
      <c r="X15" s="637"/>
      <c r="Y15" s="638"/>
      <c r="Z15" s="639" t="s">
        <v>132</v>
      </c>
      <c r="AA15" s="639"/>
      <c r="AB15" s="639"/>
      <c r="AC15" s="639"/>
      <c r="AD15" s="640" t="s">
        <v>132</v>
      </c>
      <c r="AE15" s="640"/>
      <c r="AF15" s="640"/>
      <c r="AG15" s="640"/>
      <c r="AH15" s="640"/>
      <c r="AI15" s="640"/>
      <c r="AJ15" s="640"/>
      <c r="AK15" s="640"/>
      <c r="AL15" s="641" t="s">
        <v>132</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37287</v>
      </c>
      <c r="BH15" s="637"/>
      <c r="BI15" s="637"/>
      <c r="BJ15" s="637"/>
      <c r="BK15" s="637"/>
      <c r="BL15" s="637"/>
      <c r="BM15" s="637"/>
      <c r="BN15" s="638"/>
      <c r="BO15" s="639">
        <v>7.4</v>
      </c>
      <c r="BP15" s="639"/>
      <c r="BQ15" s="639"/>
      <c r="BR15" s="639"/>
      <c r="BS15" s="640" t="s">
        <v>140</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655179</v>
      </c>
      <c r="CS15" s="637"/>
      <c r="CT15" s="637"/>
      <c r="CU15" s="637"/>
      <c r="CV15" s="637"/>
      <c r="CW15" s="637"/>
      <c r="CX15" s="637"/>
      <c r="CY15" s="638"/>
      <c r="CZ15" s="639">
        <v>9.9</v>
      </c>
      <c r="DA15" s="639"/>
      <c r="DB15" s="639"/>
      <c r="DC15" s="639"/>
      <c r="DD15" s="645">
        <v>177690</v>
      </c>
      <c r="DE15" s="637"/>
      <c r="DF15" s="637"/>
      <c r="DG15" s="637"/>
      <c r="DH15" s="637"/>
      <c r="DI15" s="637"/>
      <c r="DJ15" s="637"/>
      <c r="DK15" s="637"/>
      <c r="DL15" s="637"/>
      <c r="DM15" s="637"/>
      <c r="DN15" s="637"/>
      <c r="DO15" s="637"/>
      <c r="DP15" s="638"/>
      <c r="DQ15" s="645">
        <v>456041</v>
      </c>
      <c r="DR15" s="637"/>
      <c r="DS15" s="637"/>
      <c r="DT15" s="637"/>
      <c r="DU15" s="637"/>
      <c r="DV15" s="637"/>
      <c r="DW15" s="637"/>
      <c r="DX15" s="637"/>
      <c r="DY15" s="637"/>
      <c r="DZ15" s="637"/>
      <c r="EA15" s="637"/>
      <c r="EB15" s="637"/>
      <c r="EC15" s="646"/>
    </row>
    <row r="16" spans="2:143" ht="11.25" customHeight="1" x14ac:dyDescent="0.15">
      <c r="B16" s="633" t="s">
        <v>263</v>
      </c>
      <c r="C16" s="634"/>
      <c r="D16" s="634"/>
      <c r="E16" s="634"/>
      <c r="F16" s="634"/>
      <c r="G16" s="634"/>
      <c r="H16" s="634"/>
      <c r="I16" s="634"/>
      <c r="J16" s="634"/>
      <c r="K16" s="634"/>
      <c r="L16" s="634"/>
      <c r="M16" s="634"/>
      <c r="N16" s="634"/>
      <c r="O16" s="634"/>
      <c r="P16" s="634"/>
      <c r="Q16" s="635"/>
      <c r="R16" s="636">
        <v>2947</v>
      </c>
      <c r="S16" s="637"/>
      <c r="T16" s="637"/>
      <c r="U16" s="637"/>
      <c r="V16" s="637"/>
      <c r="W16" s="637"/>
      <c r="X16" s="637"/>
      <c r="Y16" s="638"/>
      <c r="Z16" s="639">
        <v>0</v>
      </c>
      <c r="AA16" s="639"/>
      <c r="AB16" s="639"/>
      <c r="AC16" s="639"/>
      <c r="AD16" s="640">
        <v>2947</v>
      </c>
      <c r="AE16" s="640"/>
      <c r="AF16" s="640"/>
      <c r="AG16" s="640"/>
      <c r="AH16" s="640"/>
      <c r="AI16" s="640"/>
      <c r="AJ16" s="640"/>
      <c r="AK16" s="640"/>
      <c r="AL16" s="641">
        <v>0.1</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t="s">
        <v>140</v>
      </c>
      <c r="BH16" s="637"/>
      <c r="BI16" s="637"/>
      <c r="BJ16" s="637"/>
      <c r="BK16" s="637"/>
      <c r="BL16" s="637"/>
      <c r="BM16" s="637"/>
      <c r="BN16" s="638"/>
      <c r="BO16" s="639" t="s">
        <v>132</v>
      </c>
      <c r="BP16" s="639"/>
      <c r="BQ16" s="639"/>
      <c r="BR16" s="639"/>
      <c r="BS16" s="640" t="s">
        <v>140</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v>14518</v>
      </c>
      <c r="CS16" s="637"/>
      <c r="CT16" s="637"/>
      <c r="CU16" s="637"/>
      <c r="CV16" s="637"/>
      <c r="CW16" s="637"/>
      <c r="CX16" s="637"/>
      <c r="CY16" s="638"/>
      <c r="CZ16" s="639">
        <v>0.2</v>
      </c>
      <c r="DA16" s="639"/>
      <c r="DB16" s="639"/>
      <c r="DC16" s="639"/>
      <c r="DD16" s="645" t="s">
        <v>140</v>
      </c>
      <c r="DE16" s="637"/>
      <c r="DF16" s="637"/>
      <c r="DG16" s="637"/>
      <c r="DH16" s="637"/>
      <c r="DI16" s="637"/>
      <c r="DJ16" s="637"/>
      <c r="DK16" s="637"/>
      <c r="DL16" s="637"/>
      <c r="DM16" s="637"/>
      <c r="DN16" s="637"/>
      <c r="DO16" s="637"/>
      <c r="DP16" s="638"/>
      <c r="DQ16" s="645" t="s">
        <v>132</v>
      </c>
      <c r="DR16" s="637"/>
      <c r="DS16" s="637"/>
      <c r="DT16" s="637"/>
      <c r="DU16" s="637"/>
      <c r="DV16" s="637"/>
      <c r="DW16" s="637"/>
      <c r="DX16" s="637"/>
      <c r="DY16" s="637"/>
      <c r="DZ16" s="637"/>
      <c r="EA16" s="637"/>
      <c r="EB16" s="637"/>
      <c r="EC16" s="646"/>
    </row>
    <row r="17" spans="2:133" ht="11.25" customHeight="1" x14ac:dyDescent="0.15">
      <c r="B17" s="633" t="s">
        <v>266</v>
      </c>
      <c r="C17" s="634"/>
      <c r="D17" s="634"/>
      <c r="E17" s="634"/>
      <c r="F17" s="634"/>
      <c r="G17" s="634"/>
      <c r="H17" s="634"/>
      <c r="I17" s="634"/>
      <c r="J17" s="634"/>
      <c r="K17" s="634"/>
      <c r="L17" s="634"/>
      <c r="M17" s="634"/>
      <c r="N17" s="634"/>
      <c r="O17" s="634"/>
      <c r="P17" s="634"/>
      <c r="Q17" s="635"/>
      <c r="R17" s="636">
        <v>7703</v>
      </c>
      <c r="S17" s="637"/>
      <c r="T17" s="637"/>
      <c r="U17" s="637"/>
      <c r="V17" s="637"/>
      <c r="W17" s="637"/>
      <c r="X17" s="637"/>
      <c r="Y17" s="638"/>
      <c r="Z17" s="639">
        <v>0.1</v>
      </c>
      <c r="AA17" s="639"/>
      <c r="AB17" s="639"/>
      <c r="AC17" s="639"/>
      <c r="AD17" s="640">
        <v>7703</v>
      </c>
      <c r="AE17" s="640"/>
      <c r="AF17" s="640"/>
      <c r="AG17" s="640"/>
      <c r="AH17" s="640"/>
      <c r="AI17" s="640"/>
      <c r="AJ17" s="640"/>
      <c r="AK17" s="640"/>
      <c r="AL17" s="641">
        <v>0.2</v>
      </c>
      <c r="AM17" s="642"/>
      <c r="AN17" s="642"/>
      <c r="AO17" s="643"/>
      <c r="AP17" s="633" t="s">
        <v>267</v>
      </c>
      <c r="AQ17" s="634"/>
      <c r="AR17" s="634"/>
      <c r="AS17" s="634"/>
      <c r="AT17" s="634"/>
      <c r="AU17" s="634"/>
      <c r="AV17" s="634"/>
      <c r="AW17" s="634"/>
      <c r="AX17" s="634"/>
      <c r="AY17" s="634"/>
      <c r="AZ17" s="634"/>
      <c r="BA17" s="634"/>
      <c r="BB17" s="634"/>
      <c r="BC17" s="634"/>
      <c r="BD17" s="634"/>
      <c r="BE17" s="634"/>
      <c r="BF17" s="635"/>
      <c r="BG17" s="636" t="s">
        <v>140</v>
      </c>
      <c r="BH17" s="637"/>
      <c r="BI17" s="637"/>
      <c r="BJ17" s="637"/>
      <c r="BK17" s="637"/>
      <c r="BL17" s="637"/>
      <c r="BM17" s="637"/>
      <c r="BN17" s="638"/>
      <c r="BO17" s="639" t="s">
        <v>132</v>
      </c>
      <c r="BP17" s="639"/>
      <c r="BQ17" s="639"/>
      <c r="BR17" s="639"/>
      <c r="BS17" s="640" t="s">
        <v>132</v>
      </c>
      <c r="BT17" s="640"/>
      <c r="BU17" s="640"/>
      <c r="BV17" s="640"/>
      <c r="BW17" s="640"/>
      <c r="BX17" s="640"/>
      <c r="BY17" s="640"/>
      <c r="BZ17" s="640"/>
      <c r="CA17" s="640"/>
      <c r="CB17" s="644"/>
      <c r="CD17" s="633" t="s">
        <v>268</v>
      </c>
      <c r="CE17" s="634"/>
      <c r="CF17" s="634"/>
      <c r="CG17" s="634"/>
      <c r="CH17" s="634"/>
      <c r="CI17" s="634"/>
      <c r="CJ17" s="634"/>
      <c r="CK17" s="634"/>
      <c r="CL17" s="634"/>
      <c r="CM17" s="634"/>
      <c r="CN17" s="634"/>
      <c r="CO17" s="634"/>
      <c r="CP17" s="634"/>
      <c r="CQ17" s="635"/>
      <c r="CR17" s="636">
        <v>915724</v>
      </c>
      <c r="CS17" s="637"/>
      <c r="CT17" s="637"/>
      <c r="CU17" s="637"/>
      <c r="CV17" s="637"/>
      <c r="CW17" s="637"/>
      <c r="CX17" s="637"/>
      <c r="CY17" s="638"/>
      <c r="CZ17" s="639">
        <v>13.9</v>
      </c>
      <c r="DA17" s="639"/>
      <c r="DB17" s="639"/>
      <c r="DC17" s="639"/>
      <c r="DD17" s="645" t="s">
        <v>132</v>
      </c>
      <c r="DE17" s="637"/>
      <c r="DF17" s="637"/>
      <c r="DG17" s="637"/>
      <c r="DH17" s="637"/>
      <c r="DI17" s="637"/>
      <c r="DJ17" s="637"/>
      <c r="DK17" s="637"/>
      <c r="DL17" s="637"/>
      <c r="DM17" s="637"/>
      <c r="DN17" s="637"/>
      <c r="DO17" s="637"/>
      <c r="DP17" s="638"/>
      <c r="DQ17" s="645">
        <v>895457</v>
      </c>
      <c r="DR17" s="637"/>
      <c r="DS17" s="637"/>
      <c r="DT17" s="637"/>
      <c r="DU17" s="637"/>
      <c r="DV17" s="637"/>
      <c r="DW17" s="637"/>
      <c r="DX17" s="637"/>
      <c r="DY17" s="637"/>
      <c r="DZ17" s="637"/>
      <c r="EA17" s="637"/>
      <c r="EB17" s="637"/>
      <c r="EC17" s="646"/>
    </row>
    <row r="18" spans="2:133" ht="11.25" customHeight="1" x14ac:dyDescent="0.15">
      <c r="B18" s="633" t="s">
        <v>269</v>
      </c>
      <c r="C18" s="634"/>
      <c r="D18" s="634"/>
      <c r="E18" s="634"/>
      <c r="F18" s="634"/>
      <c r="G18" s="634"/>
      <c r="H18" s="634"/>
      <c r="I18" s="634"/>
      <c r="J18" s="634"/>
      <c r="K18" s="634"/>
      <c r="L18" s="634"/>
      <c r="M18" s="634"/>
      <c r="N18" s="634"/>
      <c r="O18" s="634"/>
      <c r="P18" s="634"/>
      <c r="Q18" s="635"/>
      <c r="R18" s="636">
        <v>1766</v>
      </c>
      <c r="S18" s="637"/>
      <c r="T18" s="637"/>
      <c r="U18" s="637"/>
      <c r="V18" s="637"/>
      <c r="W18" s="637"/>
      <c r="X18" s="637"/>
      <c r="Y18" s="638"/>
      <c r="Z18" s="639">
        <v>0</v>
      </c>
      <c r="AA18" s="639"/>
      <c r="AB18" s="639"/>
      <c r="AC18" s="639"/>
      <c r="AD18" s="640">
        <v>1766</v>
      </c>
      <c r="AE18" s="640"/>
      <c r="AF18" s="640"/>
      <c r="AG18" s="640"/>
      <c r="AH18" s="640"/>
      <c r="AI18" s="640"/>
      <c r="AJ18" s="640"/>
      <c r="AK18" s="640"/>
      <c r="AL18" s="641">
        <v>0</v>
      </c>
      <c r="AM18" s="642"/>
      <c r="AN18" s="642"/>
      <c r="AO18" s="643"/>
      <c r="AP18" s="633" t="s">
        <v>270</v>
      </c>
      <c r="AQ18" s="634"/>
      <c r="AR18" s="634"/>
      <c r="AS18" s="634"/>
      <c r="AT18" s="634"/>
      <c r="AU18" s="634"/>
      <c r="AV18" s="634"/>
      <c r="AW18" s="634"/>
      <c r="AX18" s="634"/>
      <c r="AY18" s="634"/>
      <c r="AZ18" s="634"/>
      <c r="BA18" s="634"/>
      <c r="BB18" s="634"/>
      <c r="BC18" s="634"/>
      <c r="BD18" s="634"/>
      <c r="BE18" s="634"/>
      <c r="BF18" s="635"/>
      <c r="BG18" s="636" t="s">
        <v>132</v>
      </c>
      <c r="BH18" s="637"/>
      <c r="BI18" s="637"/>
      <c r="BJ18" s="637"/>
      <c r="BK18" s="637"/>
      <c r="BL18" s="637"/>
      <c r="BM18" s="637"/>
      <c r="BN18" s="638"/>
      <c r="BO18" s="639" t="s">
        <v>132</v>
      </c>
      <c r="BP18" s="639"/>
      <c r="BQ18" s="639"/>
      <c r="BR18" s="639"/>
      <c r="BS18" s="640" t="s">
        <v>132</v>
      </c>
      <c r="BT18" s="640"/>
      <c r="BU18" s="640"/>
      <c r="BV18" s="640"/>
      <c r="BW18" s="640"/>
      <c r="BX18" s="640"/>
      <c r="BY18" s="640"/>
      <c r="BZ18" s="640"/>
      <c r="CA18" s="640"/>
      <c r="CB18" s="644"/>
      <c r="CD18" s="633" t="s">
        <v>271</v>
      </c>
      <c r="CE18" s="634"/>
      <c r="CF18" s="634"/>
      <c r="CG18" s="634"/>
      <c r="CH18" s="634"/>
      <c r="CI18" s="634"/>
      <c r="CJ18" s="634"/>
      <c r="CK18" s="634"/>
      <c r="CL18" s="634"/>
      <c r="CM18" s="634"/>
      <c r="CN18" s="634"/>
      <c r="CO18" s="634"/>
      <c r="CP18" s="634"/>
      <c r="CQ18" s="635"/>
      <c r="CR18" s="636" t="s">
        <v>140</v>
      </c>
      <c r="CS18" s="637"/>
      <c r="CT18" s="637"/>
      <c r="CU18" s="637"/>
      <c r="CV18" s="637"/>
      <c r="CW18" s="637"/>
      <c r="CX18" s="637"/>
      <c r="CY18" s="638"/>
      <c r="CZ18" s="639" t="s">
        <v>140</v>
      </c>
      <c r="DA18" s="639"/>
      <c r="DB18" s="639"/>
      <c r="DC18" s="639"/>
      <c r="DD18" s="645" t="s">
        <v>140</v>
      </c>
      <c r="DE18" s="637"/>
      <c r="DF18" s="637"/>
      <c r="DG18" s="637"/>
      <c r="DH18" s="637"/>
      <c r="DI18" s="637"/>
      <c r="DJ18" s="637"/>
      <c r="DK18" s="637"/>
      <c r="DL18" s="637"/>
      <c r="DM18" s="637"/>
      <c r="DN18" s="637"/>
      <c r="DO18" s="637"/>
      <c r="DP18" s="638"/>
      <c r="DQ18" s="645" t="s">
        <v>132</v>
      </c>
      <c r="DR18" s="637"/>
      <c r="DS18" s="637"/>
      <c r="DT18" s="637"/>
      <c r="DU18" s="637"/>
      <c r="DV18" s="637"/>
      <c r="DW18" s="637"/>
      <c r="DX18" s="637"/>
      <c r="DY18" s="637"/>
      <c r="DZ18" s="637"/>
      <c r="EA18" s="637"/>
      <c r="EB18" s="637"/>
      <c r="EC18" s="646"/>
    </row>
    <row r="19" spans="2:133" ht="11.25" customHeight="1" x14ac:dyDescent="0.15">
      <c r="B19" s="633" t="s">
        <v>272</v>
      </c>
      <c r="C19" s="634"/>
      <c r="D19" s="634"/>
      <c r="E19" s="634"/>
      <c r="F19" s="634"/>
      <c r="G19" s="634"/>
      <c r="H19" s="634"/>
      <c r="I19" s="634"/>
      <c r="J19" s="634"/>
      <c r="K19" s="634"/>
      <c r="L19" s="634"/>
      <c r="M19" s="634"/>
      <c r="N19" s="634"/>
      <c r="O19" s="634"/>
      <c r="P19" s="634"/>
      <c r="Q19" s="635"/>
      <c r="R19" s="636">
        <v>1612</v>
      </c>
      <c r="S19" s="637"/>
      <c r="T19" s="637"/>
      <c r="U19" s="637"/>
      <c r="V19" s="637"/>
      <c r="W19" s="637"/>
      <c r="X19" s="637"/>
      <c r="Y19" s="638"/>
      <c r="Z19" s="639">
        <v>0</v>
      </c>
      <c r="AA19" s="639"/>
      <c r="AB19" s="639"/>
      <c r="AC19" s="639"/>
      <c r="AD19" s="640">
        <v>1612</v>
      </c>
      <c r="AE19" s="640"/>
      <c r="AF19" s="640"/>
      <c r="AG19" s="640"/>
      <c r="AH19" s="640"/>
      <c r="AI19" s="640"/>
      <c r="AJ19" s="640"/>
      <c r="AK19" s="640"/>
      <c r="AL19" s="641">
        <v>0</v>
      </c>
      <c r="AM19" s="642"/>
      <c r="AN19" s="642"/>
      <c r="AO19" s="643"/>
      <c r="AP19" s="633" t="s">
        <v>273</v>
      </c>
      <c r="AQ19" s="634"/>
      <c r="AR19" s="634"/>
      <c r="AS19" s="634"/>
      <c r="AT19" s="634"/>
      <c r="AU19" s="634"/>
      <c r="AV19" s="634"/>
      <c r="AW19" s="634"/>
      <c r="AX19" s="634"/>
      <c r="AY19" s="634"/>
      <c r="AZ19" s="634"/>
      <c r="BA19" s="634"/>
      <c r="BB19" s="634"/>
      <c r="BC19" s="634"/>
      <c r="BD19" s="634"/>
      <c r="BE19" s="634"/>
      <c r="BF19" s="635"/>
      <c r="BG19" s="636" t="s">
        <v>140</v>
      </c>
      <c r="BH19" s="637"/>
      <c r="BI19" s="637"/>
      <c r="BJ19" s="637"/>
      <c r="BK19" s="637"/>
      <c r="BL19" s="637"/>
      <c r="BM19" s="637"/>
      <c r="BN19" s="638"/>
      <c r="BO19" s="639" t="s">
        <v>132</v>
      </c>
      <c r="BP19" s="639"/>
      <c r="BQ19" s="639"/>
      <c r="BR19" s="639"/>
      <c r="BS19" s="640" t="s">
        <v>140</v>
      </c>
      <c r="BT19" s="640"/>
      <c r="BU19" s="640"/>
      <c r="BV19" s="640"/>
      <c r="BW19" s="640"/>
      <c r="BX19" s="640"/>
      <c r="BY19" s="640"/>
      <c r="BZ19" s="640"/>
      <c r="CA19" s="640"/>
      <c r="CB19" s="644"/>
      <c r="CD19" s="633" t="s">
        <v>274</v>
      </c>
      <c r="CE19" s="634"/>
      <c r="CF19" s="634"/>
      <c r="CG19" s="634"/>
      <c r="CH19" s="634"/>
      <c r="CI19" s="634"/>
      <c r="CJ19" s="634"/>
      <c r="CK19" s="634"/>
      <c r="CL19" s="634"/>
      <c r="CM19" s="634"/>
      <c r="CN19" s="634"/>
      <c r="CO19" s="634"/>
      <c r="CP19" s="634"/>
      <c r="CQ19" s="635"/>
      <c r="CR19" s="636" t="s">
        <v>132</v>
      </c>
      <c r="CS19" s="637"/>
      <c r="CT19" s="637"/>
      <c r="CU19" s="637"/>
      <c r="CV19" s="637"/>
      <c r="CW19" s="637"/>
      <c r="CX19" s="637"/>
      <c r="CY19" s="638"/>
      <c r="CZ19" s="639" t="s">
        <v>132</v>
      </c>
      <c r="DA19" s="639"/>
      <c r="DB19" s="639"/>
      <c r="DC19" s="639"/>
      <c r="DD19" s="645" t="s">
        <v>140</v>
      </c>
      <c r="DE19" s="637"/>
      <c r="DF19" s="637"/>
      <c r="DG19" s="637"/>
      <c r="DH19" s="637"/>
      <c r="DI19" s="637"/>
      <c r="DJ19" s="637"/>
      <c r="DK19" s="637"/>
      <c r="DL19" s="637"/>
      <c r="DM19" s="637"/>
      <c r="DN19" s="637"/>
      <c r="DO19" s="637"/>
      <c r="DP19" s="638"/>
      <c r="DQ19" s="645" t="s">
        <v>132</v>
      </c>
      <c r="DR19" s="637"/>
      <c r="DS19" s="637"/>
      <c r="DT19" s="637"/>
      <c r="DU19" s="637"/>
      <c r="DV19" s="637"/>
      <c r="DW19" s="637"/>
      <c r="DX19" s="637"/>
      <c r="DY19" s="637"/>
      <c r="DZ19" s="637"/>
      <c r="EA19" s="637"/>
      <c r="EB19" s="637"/>
      <c r="EC19" s="646"/>
    </row>
    <row r="20" spans="2:133" ht="11.25" customHeight="1" x14ac:dyDescent="0.15">
      <c r="B20" s="649" t="s">
        <v>275</v>
      </c>
      <c r="C20" s="650"/>
      <c r="D20" s="650"/>
      <c r="E20" s="650"/>
      <c r="F20" s="650"/>
      <c r="G20" s="650"/>
      <c r="H20" s="650"/>
      <c r="I20" s="650"/>
      <c r="J20" s="650"/>
      <c r="K20" s="650"/>
      <c r="L20" s="650"/>
      <c r="M20" s="650"/>
      <c r="N20" s="650"/>
      <c r="O20" s="650"/>
      <c r="P20" s="650"/>
      <c r="Q20" s="651"/>
      <c r="R20" s="636">
        <v>154</v>
      </c>
      <c r="S20" s="637"/>
      <c r="T20" s="637"/>
      <c r="U20" s="637"/>
      <c r="V20" s="637"/>
      <c r="W20" s="637"/>
      <c r="X20" s="637"/>
      <c r="Y20" s="638"/>
      <c r="Z20" s="639">
        <v>0</v>
      </c>
      <c r="AA20" s="639"/>
      <c r="AB20" s="639"/>
      <c r="AC20" s="639"/>
      <c r="AD20" s="640">
        <v>154</v>
      </c>
      <c r="AE20" s="640"/>
      <c r="AF20" s="640"/>
      <c r="AG20" s="640"/>
      <c r="AH20" s="640"/>
      <c r="AI20" s="640"/>
      <c r="AJ20" s="640"/>
      <c r="AK20" s="640"/>
      <c r="AL20" s="641">
        <v>0</v>
      </c>
      <c r="AM20" s="642"/>
      <c r="AN20" s="642"/>
      <c r="AO20" s="643"/>
      <c r="AP20" s="633" t="s">
        <v>276</v>
      </c>
      <c r="AQ20" s="634"/>
      <c r="AR20" s="634"/>
      <c r="AS20" s="634"/>
      <c r="AT20" s="634"/>
      <c r="AU20" s="634"/>
      <c r="AV20" s="634"/>
      <c r="AW20" s="634"/>
      <c r="AX20" s="634"/>
      <c r="AY20" s="634"/>
      <c r="AZ20" s="634"/>
      <c r="BA20" s="634"/>
      <c r="BB20" s="634"/>
      <c r="BC20" s="634"/>
      <c r="BD20" s="634"/>
      <c r="BE20" s="634"/>
      <c r="BF20" s="635"/>
      <c r="BG20" s="636" t="s">
        <v>140</v>
      </c>
      <c r="BH20" s="637"/>
      <c r="BI20" s="637"/>
      <c r="BJ20" s="637"/>
      <c r="BK20" s="637"/>
      <c r="BL20" s="637"/>
      <c r="BM20" s="637"/>
      <c r="BN20" s="638"/>
      <c r="BO20" s="639" t="s">
        <v>132</v>
      </c>
      <c r="BP20" s="639"/>
      <c r="BQ20" s="639"/>
      <c r="BR20" s="639"/>
      <c r="BS20" s="640" t="s">
        <v>132</v>
      </c>
      <c r="BT20" s="640"/>
      <c r="BU20" s="640"/>
      <c r="BV20" s="640"/>
      <c r="BW20" s="640"/>
      <c r="BX20" s="640"/>
      <c r="BY20" s="640"/>
      <c r="BZ20" s="640"/>
      <c r="CA20" s="640"/>
      <c r="CB20" s="644"/>
      <c r="CD20" s="633" t="s">
        <v>277</v>
      </c>
      <c r="CE20" s="634"/>
      <c r="CF20" s="634"/>
      <c r="CG20" s="634"/>
      <c r="CH20" s="634"/>
      <c r="CI20" s="634"/>
      <c r="CJ20" s="634"/>
      <c r="CK20" s="634"/>
      <c r="CL20" s="634"/>
      <c r="CM20" s="634"/>
      <c r="CN20" s="634"/>
      <c r="CO20" s="634"/>
      <c r="CP20" s="634"/>
      <c r="CQ20" s="635"/>
      <c r="CR20" s="636">
        <v>6588711</v>
      </c>
      <c r="CS20" s="637"/>
      <c r="CT20" s="637"/>
      <c r="CU20" s="637"/>
      <c r="CV20" s="637"/>
      <c r="CW20" s="637"/>
      <c r="CX20" s="637"/>
      <c r="CY20" s="638"/>
      <c r="CZ20" s="639">
        <v>100</v>
      </c>
      <c r="DA20" s="639"/>
      <c r="DB20" s="639"/>
      <c r="DC20" s="639"/>
      <c r="DD20" s="645">
        <v>1192711</v>
      </c>
      <c r="DE20" s="637"/>
      <c r="DF20" s="637"/>
      <c r="DG20" s="637"/>
      <c r="DH20" s="637"/>
      <c r="DI20" s="637"/>
      <c r="DJ20" s="637"/>
      <c r="DK20" s="637"/>
      <c r="DL20" s="637"/>
      <c r="DM20" s="637"/>
      <c r="DN20" s="637"/>
      <c r="DO20" s="637"/>
      <c r="DP20" s="638"/>
      <c r="DQ20" s="645">
        <v>4468659</v>
      </c>
      <c r="DR20" s="637"/>
      <c r="DS20" s="637"/>
      <c r="DT20" s="637"/>
      <c r="DU20" s="637"/>
      <c r="DV20" s="637"/>
      <c r="DW20" s="637"/>
      <c r="DX20" s="637"/>
      <c r="DY20" s="637"/>
      <c r="DZ20" s="637"/>
      <c r="EA20" s="637"/>
      <c r="EB20" s="637"/>
      <c r="EC20" s="646"/>
    </row>
    <row r="21" spans="2:133" ht="11.25" customHeight="1" x14ac:dyDescent="0.15">
      <c r="B21" s="633" t="s">
        <v>278</v>
      </c>
      <c r="C21" s="634"/>
      <c r="D21" s="634"/>
      <c r="E21" s="634"/>
      <c r="F21" s="634"/>
      <c r="G21" s="634"/>
      <c r="H21" s="634"/>
      <c r="I21" s="634"/>
      <c r="J21" s="634"/>
      <c r="K21" s="634"/>
      <c r="L21" s="634"/>
      <c r="M21" s="634"/>
      <c r="N21" s="634"/>
      <c r="O21" s="634"/>
      <c r="P21" s="634"/>
      <c r="Q21" s="635"/>
      <c r="R21" s="636">
        <v>3522363</v>
      </c>
      <c r="S21" s="637"/>
      <c r="T21" s="637"/>
      <c r="U21" s="637"/>
      <c r="V21" s="637"/>
      <c r="W21" s="637"/>
      <c r="X21" s="637"/>
      <c r="Y21" s="638"/>
      <c r="Z21" s="639">
        <v>51.9</v>
      </c>
      <c r="AA21" s="639"/>
      <c r="AB21" s="639"/>
      <c r="AC21" s="639"/>
      <c r="AD21" s="640">
        <v>3077618</v>
      </c>
      <c r="AE21" s="640"/>
      <c r="AF21" s="640"/>
      <c r="AG21" s="640"/>
      <c r="AH21" s="640"/>
      <c r="AI21" s="640"/>
      <c r="AJ21" s="640"/>
      <c r="AK21" s="640"/>
      <c r="AL21" s="641">
        <v>80.8</v>
      </c>
      <c r="AM21" s="642"/>
      <c r="AN21" s="642"/>
      <c r="AO21" s="643"/>
      <c r="AP21" s="633" t="s">
        <v>279</v>
      </c>
      <c r="AQ21" s="652"/>
      <c r="AR21" s="652"/>
      <c r="AS21" s="652"/>
      <c r="AT21" s="652"/>
      <c r="AU21" s="652"/>
      <c r="AV21" s="652"/>
      <c r="AW21" s="652"/>
      <c r="AX21" s="652"/>
      <c r="AY21" s="652"/>
      <c r="AZ21" s="652"/>
      <c r="BA21" s="652"/>
      <c r="BB21" s="652"/>
      <c r="BC21" s="652"/>
      <c r="BD21" s="652"/>
      <c r="BE21" s="652"/>
      <c r="BF21" s="653"/>
      <c r="BG21" s="636" t="s">
        <v>132</v>
      </c>
      <c r="BH21" s="637"/>
      <c r="BI21" s="637"/>
      <c r="BJ21" s="637"/>
      <c r="BK21" s="637"/>
      <c r="BL21" s="637"/>
      <c r="BM21" s="637"/>
      <c r="BN21" s="638"/>
      <c r="BO21" s="639" t="s">
        <v>140</v>
      </c>
      <c r="BP21" s="639"/>
      <c r="BQ21" s="639"/>
      <c r="BR21" s="639"/>
      <c r="BS21" s="640" t="s">
        <v>132</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15">
      <c r="B22" s="633" t="s">
        <v>280</v>
      </c>
      <c r="C22" s="634"/>
      <c r="D22" s="634"/>
      <c r="E22" s="634"/>
      <c r="F22" s="634"/>
      <c r="G22" s="634"/>
      <c r="H22" s="634"/>
      <c r="I22" s="634"/>
      <c r="J22" s="634"/>
      <c r="K22" s="634"/>
      <c r="L22" s="634"/>
      <c r="M22" s="634"/>
      <c r="N22" s="634"/>
      <c r="O22" s="634"/>
      <c r="P22" s="634"/>
      <c r="Q22" s="635"/>
      <c r="R22" s="636">
        <v>3077618</v>
      </c>
      <c r="S22" s="637"/>
      <c r="T22" s="637"/>
      <c r="U22" s="637"/>
      <c r="V22" s="637"/>
      <c r="W22" s="637"/>
      <c r="X22" s="637"/>
      <c r="Y22" s="638"/>
      <c r="Z22" s="639">
        <v>45.3</v>
      </c>
      <c r="AA22" s="639"/>
      <c r="AB22" s="639"/>
      <c r="AC22" s="639"/>
      <c r="AD22" s="640">
        <v>3077618</v>
      </c>
      <c r="AE22" s="640"/>
      <c r="AF22" s="640"/>
      <c r="AG22" s="640"/>
      <c r="AH22" s="640"/>
      <c r="AI22" s="640"/>
      <c r="AJ22" s="640"/>
      <c r="AK22" s="640"/>
      <c r="AL22" s="641">
        <v>80.8</v>
      </c>
      <c r="AM22" s="642"/>
      <c r="AN22" s="642"/>
      <c r="AO22" s="643"/>
      <c r="AP22" s="633" t="s">
        <v>281</v>
      </c>
      <c r="AQ22" s="652"/>
      <c r="AR22" s="652"/>
      <c r="AS22" s="652"/>
      <c r="AT22" s="652"/>
      <c r="AU22" s="652"/>
      <c r="AV22" s="652"/>
      <c r="AW22" s="652"/>
      <c r="AX22" s="652"/>
      <c r="AY22" s="652"/>
      <c r="AZ22" s="652"/>
      <c r="BA22" s="652"/>
      <c r="BB22" s="652"/>
      <c r="BC22" s="652"/>
      <c r="BD22" s="652"/>
      <c r="BE22" s="652"/>
      <c r="BF22" s="653"/>
      <c r="BG22" s="636" t="s">
        <v>140</v>
      </c>
      <c r="BH22" s="637"/>
      <c r="BI22" s="637"/>
      <c r="BJ22" s="637"/>
      <c r="BK22" s="637"/>
      <c r="BL22" s="637"/>
      <c r="BM22" s="637"/>
      <c r="BN22" s="638"/>
      <c r="BO22" s="639" t="s">
        <v>132</v>
      </c>
      <c r="BP22" s="639"/>
      <c r="BQ22" s="639"/>
      <c r="BR22" s="639"/>
      <c r="BS22" s="640" t="s">
        <v>132</v>
      </c>
      <c r="BT22" s="640"/>
      <c r="BU22" s="640"/>
      <c r="BV22" s="640"/>
      <c r="BW22" s="640"/>
      <c r="BX22" s="640"/>
      <c r="BY22" s="640"/>
      <c r="BZ22" s="640"/>
      <c r="CA22" s="640"/>
      <c r="CB22" s="644"/>
      <c r="CD22" s="618" t="s">
        <v>282</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283</v>
      </c>
      <c r="C23" s="634"/>
      <c r="D23" s="634"/>
      <c r="E23" s="634"/>
      <c r="F23" s="634"/>
      <c r="G23" s="634"/>
      <c r="H23" s="634"/>
      <c r="I23" s="634"/>
      <c r="J23" s="634"/>
      <c r="K23" s="634"/>
      <c r="L23" s="634"/>
      <c r="M23" s="634"/>
      <c r="N23" s="634"/>
      <c r="O23" s="634"/>
      <c r="P23" s="634"/>
      <c r="Q23" s="635"/>
      <c r="R23" s="636">
        <v>444745</v>
      </c>
      <c r="S23" s="637"/>
      <c r="T23" s="637"/>
      <c r="U23" s="637"/>
      <c r="V23" s="637"/>
      <c r="W23" s="637"/>
      <c r="X23" s="637"/>
      <c r="Y23" s="638"/>
      <c r="Z23" s="639">
        <v>6.6</v>
      </c>
      <c r="AA23" s="639"/>
      <c r="AB23" s="639"/>
      <c r="AC23" s="639"/>
      <c r="AD23" s="640" t="s">
        <v>140</v>
      </c>
      <c r="AE23" s="640"/>
      <c r="AF23" s="640"/>
      <c r="AG23" s="640"/>
      <c r="AH23" s="640"/>
      <c r="AI23" s="640"/>
      <c r="AJ23" s="640"/>
      <c r="AK23" s="640"/>
      <c r="AL23" s="641" t="s">
        <v>140</v>
      </c>
      <c r="AM23" s="642"/>
      <c r="AN23" s="642"/>
      <c r="AO23" s="643"/>
      <c r="AP23" s="633" t="s">
        <v>284</v>
      </c>
      <c r="AQ23" s="652"/>
      <c r="AR23" s="652"/>
      <c r="AS23" s="652"/>
      <c r="AT23" s="652"/>
      <c r="AU23" s="652"/>
      <c r="AV23" s="652"/>
      <c r="AW23" s="652"/>
      <c r="AX23" s="652"/>
      <c r="AY23" s="652"/>
      <c r="AZ23" s="652"/>
      <c r="BA23" s="652"/>
      <c r="BB23" s="652"/>
      <c r="BC23" s="652"/>
      <c r="BD23" s="652"/>
      <c r="BE23" s="652"/>
      <c r="BF23" s="653"/>
      <c r="BG23" s="636" t="s">
        <v>132</v>
      </c>
      <c r="BH23" s="637"/>
      <c r="BI23" s="637"/>
      <c r="BJ23" s="637"/>
      <c r="BK23" s="637"/>
      <c r="BL23" s="637"/>
      <c r="BM23" s="637"/>
      <c r="BN23" s="638"/>
      <c r="BO23" s="639" t="s">
        <v>140</v>
      </c>
      <c r="BP23" s="639"/>
      <c r="BQ23" s="639"/>
      <c r="BR23" s="639"/>
      <c r="BS23" s="640" t="s">
        <v>132</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285</v>
      </c>
      <c r="CS23" s="619"/>
      <c r="CT23" s="619"/>
      <c r="CU23" s="619"/>
      <c r="CV23" s="619"/>
      <c r="CW23" s="619"/>
      <c r="CX23" s="619"/>
      <c r="CY23" s="620"/>
      <c r="CZ23" s="618" t="s">
        <v>286</v>
      </c>
      <c r="DA23" s="619"/>
      <c r="DB23" s="619"/>
      <c r="DC23" s="620"/>
      <c r="DD23" s="618" t="s">
        <v>287</v>
      </c>
      <c r="DE23" s="619"/>
      <c r="DF23" s="619"/>
      <c r="DG23" s="619"/>
      <c r="DH23" s="619"/>
      <c r="DI23" s="619"/>
      <c r="DJ23" s="619"/>
      <c r="DK23" s="620"/>
      <c r="DL23" s="665" t="s">
        <v>288</v>
      </c>
      <c r="DM23" s="666"/>
      <c r="DN23" s="666"/>
      <c r="DO23" s="666"/>
      <c r="DP23" s="666"/>
      <c r="DQ23" s="666"/>
      <c r="DR23" s="666"/>
      <c r="DS23" s="666"/>
      <c r="DT23" s="666"/>
      <c r="DU23" s="666"/>
      <c r="DV23" s="667"/>
      <c r="DW23" s="618" t="s">
        <v>289</v>
      </c>
      <c r="DX23" s="619"/>
      <c r="DY23" s="619"/>
      <c r="DZ23" s="619"/>
      <c r="EA23" s="619"/>
      <c r="EB23" s="619"/>
      <c r="EC23" s="620"/>
    </row>
    <row r="24" spans="2:133" ht="11.25" customHeight="1" x14ac:dyDescent="0.15">
      <c r="B24" s="633" t="s">
        <v>290</v>
      </c>
      <c r="C24" s="634"/>
      <c r="D24" s="634"/>
      <c r="E24" s="634"/>
      <c r="F24" s="634"/>
      <c r="G24" s="634"/>
      <c r="H24" s="634"/>
      <c r="I24" s="634"/>
      <c r="J24" s="634"/>
      <c r="K24" s="634"/>
      <c r="L24" s="634"/>
      <c r="M24" s="634"/>
      <c r="N24" s="634"/>
      <c r="O24" s="634"/>
      <c r="P24" s="634"/>
      <c r="Q24" s="635"/>
      <c r="R24" s="636" t="s">
        <v>132</v>
      </c>
      <c r="S24" s="637"/>
      <c r="T24" s="637"/>
      <c r="U24" s="637"/>
      <c r="V24" s="637"/>
      <c r="W24" s="637"/>
      <c r="X24" s="637"/>
      <c r="Y24" s="638"/>
      <c r="Z24" s="639" t="s">
        <v>140</v>
      </c>
      <c r="AA24" s="639"/>
      <c r="AB24" s="639"/>
      <c r="AC24" s="639"/>
      <c r="AD24" s="640" t="s">
        <v>140</v>
      </c>
      <c r="AE24" s="640"/>
      <c r="AF24" s="640"/>
      <c r="AG24" s="640"/>
      <c r="AH24" s="640"/>
      <c r="AI24" s="640"/>
      <c r="AJ24" s="640"/>
      <c r="AK24" s="640"/>
      <c r="AL24" s="641" t="s">
        <v>132</v>
      </c>
      <c r="AM24" s="642"/>
      <c r="AN24" s="642"/>
      <c r="AO24" s="643"/>
      <c r="AP24" s="633" t="s">
        <v>291</v>
      </c>
      <c r="AQ24" s="652"/>
      <c r="AR24" s="652"/>
      <c r="AS24" s="652"/>
      <c r="AT24" s="652"/>
      <c r="AU24" s="652"/>
      <c r="AV24" s="652"/>
      <c r="AW24" s="652"/>
      <c r="AX24" s="652"/>
      <c r="AY24" s="652"/>
      <c r="AZ24" s="652"/>
      <c r="BA24" s="652"/>
      <c r="BB24" s="652"/>
      <c r="BC24" s="652"/>
      <c r="BD24" s="652"/>
      <c r="BE24" s="652"/>
      <c r="BF24" s="653"/>
      <c r="BG24" s="636" t="s">
        <v>140</v>
      </c>
      <c r="BH24" s="637"/>
      <c r="BI24" s="637"/>
      <c r="BJ24" s="637"/>
      <c r="BK24" s="637"/>
      <c r="BL24" s="637"/>
      <c r="BM24" s="637"/>
      <c r="BN24" s="638"/>
      <c r="BO24" s="639" t="s">
        <v>140</v>
      </c>
      <c r="BP24" s="639"/>
      <c r="BQ24" s="639"/>
      <c r="BR24" s="639"/>
      <c r="BS24" s="640" t="s">
        <v>132</v>
      </c>
      <c r="BT24" s="640"/>
      <c r="BU24" s="640"/>
      <c r="BV24" s="640"/>
      <c r="BW24" s="640"/>
      <c r="BX24" s="640"/>
      <c r="BY24" s="640"/>
      <c r="BZ24" s="640"/>
      <c r="CA24" s="640"/>
      <c r="CB24" s="644"/>
      <c r="CD24" s="622" t="s">
        <v>292</v>
      </c>
      <c r="CE24" s="623"/>
      <c r="CF24" s="623"/>
      <c r="CG24" s="623"/>
      <c r="CH24" s="623"/>
      <c r="CI24" s="623"/>
      <c r="CJ24" s="623"/>
      <c r="CK24" s="623"/>
      <c r="CL24" s="623"/>
      <c r="CM24" s="623"/>
      <c r="CN24" s="623"/>
      <c r="CO24" s="623"/>
      <c r="CP24" s="623"/>
      <c r="CQ24" s="624"/>
      <c r="CR24" s="625">
        <v>2495033</v>
      </c>
      <c r="CS24" s="626"/>
      <c r="CT24" s="626"/>
      <c r="CU24" s="626"/>
      <c r="CV24" s="626"/>
      <c r="CW24" s="626"/>
      <c r="CX24" s="626"/>
      <c r="CY24" s="627"/>
      <c r="CZ24" s="630">
        <v>37.9</v>
      </c>
      <c r="DA24" s="631"/>
      <c r="DB24" s="631"/>
      <c r="DC24" s="647"/>
      <c r="DD24" s="668">
        <v>2120124</v>
      </c>
      <c r="DE24" s="626"/>
      <c r="DF24" s="626"/>
      <c r="DG24" s="626"/>
      <c r="DH24" s="626"/>
      <c r="DI24" s="626"/>
      <c r="DJ24" s="626"/>
      <c r="DK24" s="627"/>
      <c r="DL24" s="668">
        <v>2083716</v>
      </c>
      <c r="DM24" s="626"/>
      <c r="DN24" s="626"/>
      <c r="DO24" s="626"/>
      <c r="DP24" s="626"/>
      <c r="DQ24" s="626"/>
      <c r="DR24" s="626"/>
      <c r="DS24" s="626"/>
      <c r="DT24" s="626"/>
      <c r="DU24" s="626"/>
      <c r="DV24" s="627"/>
      <c r="DW24" s="630">
        <v>54.2</v>
      </c>
      <c r="DX24" s="631"/>
      <c r="DY24" s="631"/>
      <c r="DZ24" s="631"/>
      <c r="EA24" s="631"/>
      <c r="EB24" s="631"/>
      <c r="EC24" s="632"/>
    </row>
    <row r="25" spans="2:133" ht="11.25" customHeight="1" x14ac:dyDescent="0.15">
      <c r="B25" s="633" t="s">
        <v>293</v>
      </c>
      <c r="C25" s="634"/>
      <c r="D25" s="634"/>
      <c r="E25" s="634"/>
      <c r="F25" s="634"/>
      <c r="G25" s="634"/>
      <c r="H25" s="634"/>
      <c r="I25" s="634"/>
      <c r="J25" s="634"/>
      <c r="K25" s="634"/>
      <c r="L25" s="634"/>
      <c r="M25" s="634"/>
      <c r="N25" s="634"/>
      <c r="O25" s="634"/>
      <c r="P25" s="634"/>
      <c r="Q25" s="635"/>
      <c r="R25" s="636">
        <v>4251729</v>
      </c>
      <c r="S25" s="637"/>
      <c r="T25" s="637"/>
      <c r="U25" s="637"/>
      <c r="V25" s="637"/>
      <c r="W25" s="637"/>
      <c r="X25" s="637"/>
      <c r="Y25" s="638"/>
      <c r="Z25" s="639">
        <v>62.6</v>
      </c>
      <c r="AA25" s="639"/>
      <c r="AB25" s="639"/>
      <c r="AC25" s="639"/>
      <c r="AD25" s="640">
        <v>3806984</v>
      </c>
      <c r="AE25" s="640"/>
      <c r="AF25" s="640"/>
      <c r="AG25" s="640"/>
      <c r="AH25" s="640"/>
      <c r="AI25" s="640"/>
      <c r="AJ25" s="640"/>
      <c r="AK25" s="640"/>
      <c r="AL25" s="641">
        <v>99.9</v>
      </c>
      <c r="AM25" s="642"/>
      <c r="AN25" s="642"/>
      <c r="AO25" s="643"/>
      <c r="AP25" s="633" t="s">
        <v>294</v>
      </c>
      <c r="AQ25" s="652"/>
      <c r="AR25" s="652"/>
      <c r="AS25" s="652"/>
      <c r="AT25" s="652"/>
      <c r="AU25" s="652"/>
      <c r="AV25" s="652"/>
      <c r="AW25" s="652"/>
      <c r="AX25" s="652"/>
      <c r="AY25" s="652"/>
      <c r="AZ25" s="652"/>
      <c r="BA25" s="652"/>
      <c r="BB25" s="652"/>
      <c r="BC25" s="652"/>
      <c r="BD25" s="652"/>
      <c r="BE25" s="652"/>
      <c r="BF25" s="653"/>
      <c r="BG25" s="636" t="s">
        <v>132</v>
      </c>
      <c r="BH25" s="637"/>
      <c r="BI25" s="637"/>
      <c r="BJ25" s="637"/>
      <c r="BK25" s="637"/>
      <c r="BL25" s="637"/>
      <c r="BM25" s="637"/>
      <c r="BN25" s="638"/>
      <c r="BO25" s="639" t="s">
        <v>132</v>
      </c>
      <c r="BP25" s="639"/>
      <c r="BQ25" s="639"/>
      <c r="BR25" s="639"/>
      <c r="BS25" s="640" t="s">
        <v>140</v>
      </c>
      <c r="BT25" s="640"/>
      <c r="BU25" s="640"/>
      <c r="BV25" s="640"/>
      <c r="BW25" s="640"/>
      <c r="BX25" s="640"/>
      <c r="BY25" s="640"/>
      <c r="BZ25" s="640"/>
      <c r="CA25" s="640"/>
      <c r="CB25" s="644"/>
      <c r="CD25" s="633" t="s">
        <v>295</v>
      </c>
      <c r="CE25" s="634"/>
      <c r="CF25" s="634"/>
      <c r="CG25" s="634"/>
      <c r="CH25" s="634"/>
      <c r="CI25" s="634"/>
      <c r="CJ25" s="634"/>
      <c r="CK25" s="634"/>
      <c r="CL25" s="634"/>
      <c r="CM25" s="634"/>
      <c r="CN25" s="634"/>
      <c r="CO25" s="634"/>
      <c r="CP25" s="634"/>
      <c r="CQ25" s="635"/>
      <c r="CR25" s="636">
        <v>1126664</v>
      </c>
      <c r="CS25" s="657"/>
      <c r="CT25" s="657"/>
      <c r="CU25" s="657"/>
      <c r="CV25" s="657"/>
      <c r="CW25" s="657"/>
      <c r="CX25" s="657"/>
      <c r="CY25" s="658"/>
      <c r="CZ25" s="641">
        <v>17.100000000000001</v>
      </c>
      <c r="DA25" s="669"/>
      <c r="DB25" s="669"/>
      <c r="DC25" s="671"/>
      <c r="DD25" s="645">
        <v>1067925</v>
      </c>
      <c r="DE25" s="657"/>
      <c r="DF25" s="657"/>
      <c r="DG25" s="657"/>
      <c r="DH25" s="657"/>
      <c r="DI25" s="657"/>
      <c r="DJ25" s="657"/>
      <c r="DK25" s="658"/>
      <c r="DL25" s="645">
        <v>1031625</v>
      </c>
      <c r="DM25" s="657"/>
      <c r="DN25" s="657"/>
      <c r="DO25" s="657"/>
      <c r="DP25" s="657"/>
      <c r="DQ25" s="657"/>
      <c r="DR25" s="657"/>
      <c r="DS25" s="657"/>
      <c r="DT25" s="657"/>
      <c r="DU25" s="657"/>
      <c r="DV25" s="658"/>
      <c r="DW25" s="641">
        <v>26.9</v>
      </c>
      <c r="DX25" s="669"/>
      <c r="DY25" s="669"/>
      <c r="DZ25" s="669"/>
      <c r="EA25" s="669"/>
      <c r="EB25" s="669"/>
      <c r="EC25" s="670"/>
    </row>
    <row r="26" spans="2:133" ht="11.25" customHeight="1" x14ac:dyDescent="0.15">
      <c r="B26" s="633" t="s">
        <v>296</v>
      </c>
      <c r="C26" s="634"/>
      <c r="D26" s="634"/>
      <c r="E26" s="634"/>
      <c r="F26" s="634"/>
      <c r="G26" s="634"/>
      <c r="H26" s="634"/>
      <c r="I26" s="634"/>
      <c r="J26" s="634"/>
      <c r="K26" s="634"/>
      <c r="L26" s="634"/>
      <c r="M26" s="634"/>
      <c r="N26" s="634"/>
      <c r="O26" s="634"/>
      <c r="P26" s="634"/>
      <c r="Q26" s="635"/>
      <c r="R26" s="636">
        <v>561</v>
      </c>
      <c r="S26" s="637"/>
      <c r="T26" s="637"/>
      <c r="U26" s="637"/>
      <c r="V26" s="637"/>
      <c r="W26" s="637"/>
      <c r="X26" s="637"/>
      <c r="Y26" s="638"/>
      <c r="Z26" s="639">
        <v>0</v>
      </c>
      <c r="AA26" s="639"/>
      <c r="AB26" s="639"/>
      <c r="AC26" s="639"/>
      <c r="AD26" s="640">
        <v>561</v>
      </c>
      <c r="AE26" s="640"/>
      <c r="AF26" s="640"/>
      <c r="AG26" s="640"/>
      <c r="AH26" s="640"/>
      <c r="AI26" s="640"/>
      <c r="AJ26" s="640"/>
      <c r="AK26" s="640"/>
      <c r="AL26" s="641">
        <v>0</v>
      </c>
      <c r="AM26" s="642"/>
      <c r="AN26" s="642"/>
      <c r="AO26" s="643"/>
      <c r="AP26" s="633" t="s">
        <v>297</v>
      </c>
      <c r="AQ26" s="652"/>
      <c r="AR26" s="652"/>
      <c r="AS26" s="652"/>
      <c r="AT26" s="652"/>
      <c r="AU26" s="652"/>
      <c r="AV26" s="652"/>
      <c r="AW26" s="652"/>
      <c r="AX26" s="652"/>
      <c r="AY26" s="652"/>
      <c r="AZ26" s="652"/>
      <c r="BA26" s="652"/>
      <c r="BB26" s="652"/>
      <c r="BC26" s="652"/>
      <c r="BD26" s="652"/>
      <c r="BE26" s="652"/>
      <c r="BF26" s="653"/>
      <c r="BG26" s="636" t="s">
        <v>132</v>
      </c>
      <c r="BH26" s="637"/>
      <c r="BI26" s="637"/>
      <c r="BJ26" s="637"/>
      <c r="BK26" s="637"/>
      <c r="BL26" s="637"/>
      <c r="BM26" s="637"/>
      <c r="BN26" s="638"/>
      <c r="BO26" s="639" t="s">
        <v>140</v>
      </c>
      <c r="BP26" s="639"/>
      <c r="BQ26" s="639"/>
      <c r="BR26" s="639"/>
      <c r="BS26" s="640" t="s">
        <v>132</v>
      </c>
      <c r="BT26" s="640"/>
      <c r="BU26" s="640"/>
      <c r="BV26" s="640"/>
      <c r="BW26" s="640"/>
      <c r="BX26" s="640"/>
      <c r="BY26" s="640"/>
      <c r="BZ26" s="640"/>
      <c r="CA26" s="640"/>
      <c r="CB26" s="644"/>
      <c r="CD26" s="633" t="s">
        <v>298</v>
      </c>
      <c r="CE26" s="634"/>
      <c r="CF26" s="634"/>
      <c r="CG26" s="634"/>
      <c r="CH26" s="634"/>
      <c r="CI26" s="634"/>
      <c r="CJ26" s="634"/>
      <c r="CK26" s="634"/>
      <c r="CL26" s="634"/>
      <c r="CM26" s="634"/>
      <c r="CN26" s="634"/>
      <c r="CO26" s="634"/>
      <c r="CP26" s="634"/>
      <c r="CQ26" s="635"/>
      <c r="CR26" s="636">
        <v>630043</v>
      </c>
      <c r="CS26" s="637"/>
      <c r="CT26" s="637"/>
      <c r="CU26" s="637"/>
      <c r="CV26" s="637"/>
      <c r="CW26" s="637"/>
      <c r="CX26" s="637"/>
      <c r="CY26" s="638"/>
      <c r="CZ26" s="641">
        <v>9.6</v>
      </c>
      <c r="DA26" s="669"/>
      <c r="DB26" s="669"/>
      <c r="DC26" s="671"/>
      <c r="DD26" s="645">
        <v>597796</v>
      </c>
      <c r="DE26" s="637"/>
      <c r="DF26" s="637"/>
      <c r="DG26" s="637"/>
      <c r="DH26" s="637"/>
      <c r="DI26" s="637"/>
      <c r="DJ26" s="637"/>
      <c r="DK26" s="638"/>
      <c r="DL26" s="645" t="s">
        <v>132</v>
      </c>
      <c r="DM26" s="637"/>
      <c r="DN26" s="637"/>
      <c r="DO26" s="637"/>
      <c r="DP26" s="637"/>
      <c r="DQ26" s="637"/>
      <c r="DR26" s="637"/>
      <c r="DS26" s="637"/>
      <c r="DT26" s="637"/>
      <c r="DU26" s="637"/>
      <c r="DV26" s="638"/>
      <c r="DW26" s="641" t="s">
        <v>132</v>
      </c>
      <c r="DX26" s="669"/>
      <c r="DY26" s="669"/>
      <c r="DZ26" s="669"/>
      <c r="EA26" s="669"/>
      <c r="EB26" s="669"/>
      <c r="EC26" s="670"/>
    </row>
    <row r="27" spans="2:133" ht="11.25" customHeight="1" x14ac:dyDescent="0.15">
      <c r="B27" s="633" t="s">
        <v>299</v>
      </c>
      <c r="C27" s="634"/>
      <c r="D27" s="634"/>
      <c r="E27" s="634"/>
      <c r="F27" s="634"/>
      <c r="G27" s="634"/>
      <c r="H27" s="634"/>
      <c r="I27" s="634"/>
      <c r="J27" s="634"/>
      <c r="K27" s="634"/>
      <c r="L27" s="634"/>
      <c r="M27" s="634"/>
      <c r="N27" s="634"/>
      <c r="O27" s="634"/>
      <c r="P27" s="634"/>
      <c r="Q27" s="635"/>
      <c r="R27" s="636">
        <v>36308</v>
      </c>
      <c r="S27" s="637"/>
      <c r="T27" s="637"/>
      <c r="U27" s="637"/>
      <c r="V27" s="637"/>
      <c r="W27" s="637"/>
      <c r="X27" s="637"/>
      <c r="Y27" s="638"/>
      <c r="Z27" s="639">
        <v>0.5</v>
      </c>
      <c r="AA27" s="639"/>
      <c r="AB27" s="639"/>
      <c r="AC27" s="639"/>
      <c r="AD27" s="640" t="s">
        <v>132</v>
      </c>
      <c r="AE27" s="640"/>
      <c r="AF27" s="640"/>
      <c r="AG27" s="640"/>
      <c r="AH27" s="640"/>
      <c r="AI27" s="640"/>
      <c r="AJ27" s="640"/>
      <c r="AK27" s="640"/>
      <c r="AL27" s="641" t="s">
        <v>140</v>
      </c>
      <c r="AM27" s="642"/>
      <c r="AN27" s="642"/>
      <c r="AO27" s="643"/>
      <c r="AP27" s="633" t="s">
        <v>300</v>
      </c>
      <c r="AQ27" s="634"/>
      <c r="AR27" s="634"/>
      <c r="AS27" s="634"/>
      <c r="AT27" s="634"/>
      <c r="AU27" s="634"/>
      <c r="AV27" s="634"/>
      <c r="AW27" s="634"/>
      <c r="AX27" s="634"/>
      <c r="AY27" s="634"/>
      <c r="AZ27" s="634"/>
      <c r="BA27" s="634"/>
      <c r="BB27" s="634"/>
      <c r="BC27" s="634"/>
      <c r="BD27" s="634"/>
      <c r="BE27" s="634"/>
      <c r="BF27" s="635"/>
      <c r="BG27" s="636">
        <v>500757</v>
      </c>
      <c r="BH27" s="637"/>
      <c r="BI27" s="637"/>
      <c r="BJ27" s="637"/>
      <c r="BK27" s="637"/>
      <c r="BL27" s="637"/>
      <c r="BM27" s="637"/>
      <c r="BN27" s="638"/>
      <c r="BO27" s="639">
        <v>100</v>
      </c>
      <c r="BP27" s="639"/>
      <c r="BQ27" s="639"/>
      <c r="BR27" s="639"/>
      <c r="BS27" s="640" t="s">
        <v>132</v>
      </c>
      <c r="BT27" s="640"/>
      <c r="BU27" s="640"/>
      <c r="BV27" s="640"/>
      <c r="BW27" s="640"/>
      <c r="BX27" s="640"/>
      <c r="BY27" s="640"/>
      <c r="BZ27" s="640"/>
      <c r="CA27" s="640"/>
      <c r="CB27" s="644"/>
      <c r="CD27" s="633" t="s">
        <v>301</v>
      </c>
      <c r="CE27" s="634"/>
      <c r="CF27" s="634"/>
      <c r="CG27" s="634"/>
      <c r="CH27" s="634"/>
      <c r="CI27" s="634"/>
      <c r="CJ27" s="634"/>
      <c r="CK27" s="634"/>
      <c r="CL27" s="634"/>
      <c r="CM27" s="634"/>
      <c r="CN27" s="634"/>
      <c r="CO27" s="634"/>
      <c r="CP27" s="634"/>
      <c r="CQ27" s="635"/>
      <c r="CR27" s="636">
        <v>452645</v>
      </c>
      <c r="CS27" s="657"/>
      <c r="CT27" s="657"/>
      <c r="CU27" s="657"/>
      <c r="CV27" s="657"/>
      <c r="CW27" s="657"/>
      <c r="CX27" s="657"/>
      <c r="CY27" s="658"/>
      <c r="CZ27" s="641">
        <v>6.9</v>
      </c>
      <c r="DA27" s="669"/>
      <c r="DB27" s="669"/>
      <c r="DC27" s="671"/>
      <c r="DD27" s="645">
        <v>156742</v>
      </c>
      <c r="DE27" s="657"/>
      <c r="DF27" s="657"/>
      <c r="DG27" s="657"/>
      <c r="DH27" s="657"/>
      <c r="DI27" s="657"/>
      <c r="DJ27" s="657"/>
      <c r="DK27" s="658"/>
      <c r="DL27" s="645">
        <v>156634</v>
      </c>
      <c r="DM27" s="657"/>
      <c r="DN27" s="657"/>
      <c r="DO27" s="657"/>
      <c r="DP27" s="657"/>
      <c r="DQ27" s="657"/>
      <c r="DR27" s="657"/>
      <c r="DS27" s="657"/>
      <c r="DT27" s="657"/>
      <c r="DU27" s="657"/>
      <c r="DV27" s="658"/>
      <c r="DW27" s="641">
        <v>4.0999999999999996</v>
      </c>
      <c r="DX27" s="669"/>
      <c r="DY27" s="669"/>
      <c r="DZ27" s="669"/>
      <c r="EA27" s="669"/>
      <c r="EB27" s="669"/>
      <c r="EC27" s="670"/>
    </row>
    <row r="28" spans="2:133" ht="11.25" customHeight="1" x14ac:dyDescent="0.15">
      <c r="B28" s="633" t="s">
        <v>302</v>
      </c>
      <c r="C28" s="634"/>
      <c r="D28" s="634"/>
      <c r="E28" s="634"/>
      <c r="F28" s="634"/>
      <c r="G28" s="634"/>
      <c r="H28" s="634"/>
      <c r="I28" s="634"/>
      <c r="J28" s="634"/>
      <c r="K28" s="634"/>
      <c r="L28" s="634"/>
      <c r="M28" s="634"/>
      <c r="N28" s="634"/>
      <c r="O28" s="634"/>
      <c r="P28" s="634"/>
      <c r="Q28" s="635"/>
      <c r="R28" s="636">
        <v>73319</v>
      </c>
      <c r="S28" s="637"/>
      <c r="T28" s="637"/>
      <c r="U28" s="637"/>
      <c r="V28" s="637"/>
      <c r="W28" s="637"/>
      <c r="X28" s="637"/>
      <c r="Y28" s="638"/>
      <c r="Z28" s="639">
        <v>1.1000000000000001</v>
      </c>
      <c r="AA28" s="639"/>
      <c r="AB28" s="639"/>
      <c r="AC28" s="639"/>
      <c r="AD28" s="640" t="s">
        <v>140</v>
      </c>
      <c r="AE28" s="640"/>
      <c r="AF28" s="640"/>
      <c r="AG28" s="640"/>
      <c r="AH28" s="640"/>
      <c r="AI28" s="640"/>
      <c r="AJ28" s="640"/>
      <c r="AK28" s="640"/>
      <c r="AL28" s="641" t="s">
        <v>132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303</v>
      </c>
      <c r="CE28" s="634"/>
      <c r="CF28" s="634"/>
      <c r="CG28" s="634"/>
      <c r="CH28" s="634"/>
      <c r="CI28" s="634"/>
      <c r="CJ28" s="634"/>
      <c r="CK28" s="634"/>
      <c r="CL28" s="634"/>
      <c r="CM28" s="634"/>
      <c r="CN28" s="634"/>
      <c r="CO28" s="634"/>
      <c r="CP28" s="634"/>
      <c r="CQ28" s="635"/>
      <c r="CR28" s="636">
        <v>915724</v>
      </c>
      <c r="CS28" s="637"/>
      <c r="CT28" s="637"/>
      <c r="CU28" s="637"/>
      <c r="CV28" s="637"/>
      <c r="CW28" s="637"/>
      <c r="CX28" s="637"/>
      <c r="CY28" s="638"/>
      <c r="CZ28" s="641">
        <v>13.9</v>
      </c>
      <c r="DA28" s="669"/>
      <c r="DB28" s="669"/>
      <c r="DC28" s="671"/>
      <c r="DD28" s="645">
        <v>895457</v>
      </c>
      <c r="DE28" s="637"/>
      <c r="DF28" s="637"/>
      <c r="DG28" s="637"/>
      <c r="DH28" s="637"/>
      <c r="DI28" s="637"/>
      <c r="DJ28" s="637"/>
      <c r="DK28" s="638"/>
      <c r="DL28" s="645">
        <v>895457</v>
      </c>
      <c r="DM28" s="637"/>
      <c r="DN28" s="637"/>
      <c r="DO28" s="637"/>
      <c r="DP28" s="637"/>
      <c r="DQ28" s="637"/>
      <c r="DR28" s="637"/>
      <c r="DS28" s="637"/>
      <c r="DT28" s="637"/>
      <c r="DU28" s="637"/>
      <c r="DV28" s="638"/>
      <c r="DW28" s="641">
        <v>23.3</v>
      </c>
      <c r="DX28" s="669"/>
      <c r="DY28" s="669"/>
      <c r="DZ28" s="669"/>
      <c r="EA28" s="669"/>
      <c r="EB28" s="669"/>
      <c r="EC28" s="670"/>
    </row>
    <row r="29" spans="2:133" ht="11.25" customHeight="1" x14ac:dyDescent="0.15">
      <c r="B29" s="633" t="s">
        <v>304</v>
      </c>
      <c r="C29" s="634"/>
      <c r="D29" s="634"/>
      <c r="E29" s="634"/>
      <c r="F29" s="634"/>
      <c r="G29" s="634"/>
      <c r="H29" s="634"/>
      <c r="I29" s="634"/>
      <c r="J29" s="634"/>
      <c r="K29" s="634"/>
      <c r="L29" s="634"/>
      <c r="M29" s="634"/>
      <c r="N29" s="634"/>
      <c r="O29" s="634"/>
      <c r="P29" s="634"/>
      <c r="Q29" s="635"/>
      <c r="R29" s="636">
        <v>4497</v>
      </c>
      <c r="S29" s="637"/>
      <c r="T29" s="637"/>
      <c r="U29" s="637"/>
      <c r="V29" s="637"/>
      <c r="W29" s="637"/>
      <c r="X29" s="637"/>
      <c r="Y29" s="638"/>
      <c r="Z29" s="639">
        <v>0.1</v>
      </c>
      <c r="AA29" s="639"/>
      <c r="AB29" s="639"/>
      <c r="AC29" s="639"/>
      <c r="AD29" s="640" t="s">
        <v>140</v>
      </c>
      <c r="AE29" s="640"/>
      <c r="AF29" s="640"/>
      <c r="AG29" s="640"/>
      <c r="AH29" s="640"/>
      <c r="AI29" s="640"/>
      <c r="AJ29" s="640"/>
      <c r="AK29" s="640"/>
      <c r="AL29" s="641" t="s">
        <v>140</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305</v>
      </c>
      <c r="CE29" s="675"/>
      <c r="CF29" s="633" t="s">
        <v>306</v>
      </c>
      <c r="CG29" s="634"/>
      <c r="CH29" s="634"/>
      <c r="CI29" s="634"/>
      <c r="CJ29" s="634"/>
      <c r="CK29" s="634"/>
      <c r="CL29" s="634"/>
      <c r="CM29" s="634"/>
      <c r="CN29" s="634"/>
      <c r="CO29" s="634"/>
      <c r="CP29" s="634"/>
      <c r="CQ29" s="635"/>
      <c r="CR29" s="636">
        <v>915724</v>
      </c>
      <c r="CS29" s="657"/>
      <c r="CT29" s="657"/>
      <c r="CU29" s="657"/>
      <c r="CV29" s="657"/>
      <c r="CW29" s="657"/>
      <c r="CX29" s="657"/>
      <c r="CY29" s="658"/>
      <c r="CZ29" s="641">
        <v>13.9</v>
      </c>
      <c r="DA29" s="669"/>
      <c r="DB29" s="669"/>
      <c r="DC29" s="671"/>
      <c r="DD29" s="645">
        <v>895457</v>
      </c>
      <c r="DE29" s="657"/>
      <c r="DF29" s="657"/>
      <c r="DG29" s="657"/>
      <c r="DH29" s="657"/>
      <c r="DI29" s="657"/>
      <c r="DJ29" s="657"/>
      <c r="DK29" s="658"/>
      <c r="DL29" s="645">
        <v>895457</v>
      </c>
      <c r="DM29" s="657"/>
      <c r="DN29" s="657"/>
      <c r="DO29" s="657"/>
      <c r="DP29" s="657"/>
      <c r="DQ29" s="657"/>
      <c r="DR29" s="657"/>
      <c r="DS29" s="657"/>
      <c r="DT29" s="657"/>
      <c r="DU29" s="657"/>
      <c r="DV29" s="658"/>
      <c r="DW29" s="641">
        <v>23.3</v>
      </c>
      <c r="DX29" s="669"/>
      <c r="DY29" s="669"/>
      <c r="DZ29" s="669"/>
      <c r="EA29" s="669"/>
      <c r="EB29" s="669"/>
      <c r="EC29" s="670"/>
    </row>
    <row r="30" spans="2:133" ht="11.25" customHeight="1" x14ac:dyDescent="0.15">
      <c r="B30" s="633" t="s">
        <v>307</v>
      </c>
      <c r="C30" s="634"/>
      <c r="D30" s="634"/>
      <c r="E30" s="634"/>
      <c r="F30" s="634"/>
      <c r="G30" s="634"/>
      <c r="H30" s="634"/>
      <c r="I30" s="634"/>
      <c r="J30" s="634"/>
      <c r="K30" s="634"/>
      <c r="L30" s="634"/>
      <c r="M30" s="634"/>
      <c r="N30" s="634"/>
      <c r="O30" s="634"/>
      <c r="P30" s="634"/>
      <c r="Q30" s="635"/>
      <c r="R30" s="636">
        <v>865460</v>
      </c>
      <c r="S30" s="637"/>
      <c r="T30" s="637"/>
      <c r="U30" s="637"/>
      <c r="V30" s="637"/>
      <c r="W30" s="637"/>
      <c r="X30" s="637"/>
      <c r="Y30" s="638"/>
      <c r="Z30" s="639">
        <v>12.7</v>
      </c>
      <c r="AA30" s="639"/>
      <c r="AB30" s="639"/>
      <c r="AC30" s="639"/>
      <c r="AD30" s="640" t="s">
        <v>140</v>
      </c>
      <c r="AE30" s="640"/>
      <c r="AF30" s="640"/>
      <c r="AG30" s="640"/>
      <c r="AH30" s="640"/>
      <c r="AI30" s="640"/>
      <c r="AJ30" s="640"/>
      <c r="AK30" s="640"/>
      <c r="AL30" s="641" t="s">
        <v>140</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308</v>
      </c>
      <c r="BH30" s="672"/>
      <c r="BI30" s="672"/>
      <c r="BJ30" s="672"/>
      <c r="BK30" s="672"/>
      <c r="BL30" s="672"/>
      <c r="BM30" s="672"/>
      <c r="BN30" s="672"/>
      <c r="BO30" s="672"/>
      <c r="BP30" s="672"/>
      <c r="BQ30" s="673"/>
      <c r="BR30" s="618" t="s">
        <v>309</v>
      </c>
      <c r="BS30" s="672"/>
      <c r="BT30" s="672"/>
      <c r="BU30" s="672"/>
      <c r="BV30" s="672"/>
      <c r="BW30" s="672"/>
      <c r="BX30" s="672"/>
      <c r="BY30" s="672"/>
      <c r="BZ30" s="672"/>
      <c r="CA30" s="672"/>
      <c r="CB30" s="673"/>
      <c r="CD30" s="676"/>
      <c r="CE30" s="677"/>
      <c r="CF30" s="633" t="s">
        <v>310</v>
      </c>
      <c r="CG30" s="634"/>
      <c r="CH30" s="634"/>
      <c r="CI30" s="634"/>
      <c r="CJ30" s="634"/>
      <c r="CK30" s="634"/>
      <c r="CL30" s="634"/>
      <c r="CM30" s="634"/>
      <c r="CN30" s="634"/>
      <c r="CO30" s="634"/>
      <c r="CP30" s="634"/>
      <c r="CQ30" s="635"/>
      <c r="CR30" s="636">
        <v>884690</v>
      </c>
      <c r="CS30" s="637"/>
      <c r="CT30" s="637"/>
      <c r="CU30" s="637"/>
      <c r="CV30" s="637"/>
      <c r="CW30" s="637"/>
      <c r="CX30" s="637"/>
      <c r="CY30" s="638"/>
      <c r="CZ30" s="641">
        <v>13.4</v>
      </c>
      <c r="DA30" s="669"/>
      <c r="DB30" s="669"/>
      <c r="DC30" s="671"/>
      <c r="DD30" s="645">
        <v>864423</v>
      </c>
      <c r="DE30" s="637"/>
      <c r="DF30" s="637"/>
      <c r="DG30" s="637"/>
      <c r="DH30" s="637"/>
      <c r="DI30" s="637"/>
      <c r="DJ30" s="637"/>
      <c r="DK30" s="638"/>
      <c r="DL30" s="645">
        <v>864423</v>
      </c>
      <c r="DM30" s="637"/>
      <c r="DN30" s="637"/>
      <c r="DO30" s="637"/>
      <c r="DP30" s="637"/>
      <c r="DQ30" s="637"/>
      <c r="DR30" s="637"/>
      <c r="DS30" s="637"/>
      <c r="DT30" s="637"/>
      <c r="DU30" s="637"/>
      <c r="DV30" s="638"/>
      <c r="DW30" s="641">
        <v>22.5</v>
      </c>
      <c r="DX30" s="669"/>
      <c r="DY30" s="669"/>
      <c r="DZ30" s="669"/>
      <c r="EA30" s="669"/>
      <c r="EB30" s="669"/>
      <c r="EC30" s="670"/>
    </row>
    <row r="31" spans="2:133" ht="11.25" customHeight="1" x14ac:dyDescent="0.15">
      <c r="B31" s="649" t="s">
        <v>311</v>
      </c>
      <c r="C31" s="650"/>
      <c r="D31" s="650"/>
      <c r="E31" s="650"/>
      <c r="F31" s="650"/>
      <c r="G31" s="650"/>
      <c r="H31" s="650"/>
      <c r="I31" s="650"/>
      <c r="J31" s="650"/>
      <c r="K31" s="650"/>
      <c r="L31" s="650"/>
      <c r="M31" s="650"/>
      <c r="N31" s="650"/>
      <c r="O31" s="650"/>
      <c r="P31" s="650"/>
      <c r="Q31" s="651"/>
      <c r="R31" s="636" t="s">
        <v>132</v>
      </c>
      <c r="S31" s="637"/>
      <c r="T31" s="637"/>
      <c r="U31" s="637"/>
      <c r="V31" s="637"/>
      <c r="W31" s="637"/>
      <c r="X31" s="637"/>
      <c r="Y31" s="638"/>
      <c r="Z31" s="639" t="s">
        <v>140</v>
      </c>
      <c r="AA31" s="639"/>
      <c r="AB31" s="639"/>
      <c r="AC31" s="639"/>
      <c r="AD31" s="640" t="s">
        <v>132</v>
      </c>
      <c r="AE31" s="640"/>
      <c r="AF31" s="640"/>
      <c r="AG31" s="640"/>
      <c r="AH31" s="640"/>
      <c r="AI31" s="640"/>
      <c r="AJ31" s="640"/>
      <c r="AK31" s="640"/>
      <c r="AL31" s="641" t="s">
        <v>132</v>
      </c>
      <c r="AM31" s="642"/>
      <c r="AN31" s="642"/>
      <c r="AO31" s="643"/>
      <c r="AP31" s="684" t="s">
        <v>312</v>
      </c>
      <c r="AQ31" s="685"/>
      <c r="AR31" s="685"/>
      <c r="AS31" s="685"/>
      <c r="AT31" s="690" t="s">
        <v>313</v>
      </c>
      <c r="AU31" s="212"/>
      <c r="AV31" s="212"/>
      <c r="AW31" s="212"/>
      <c r="AX31" s="622" t="s">
        <v>189</v>
      </c>
      <c r="AY31" s="623"/>
      <c r="AZ31" s="623"/>
      <c r="BA31" s="623"/>
      <c r="BB31" s="623"/>
      <c r="BC31" s="623"/>
      <c r="BD31" s="623"/>
      <c r="BE31" s="623"/>
      <c r="BF31" s="624"/>
      <c r="BG31" s="683">
        <v>98.9</v>
      </c>
      <c r="BH31" s="680"/>
      <c r="BI31" s="680"/>
      <c r="BJ31" s="680"/>
      <c r="BK31" s="680"/>
      <c r="BL31" s="680"/>
      <c r="BM31" s="631">
        <v>96.1</v>
      </c>
      <c r="BN31" s="680"/>
      <c r="BO31" s="680"/>
      <c r="BP31" s="680"/>
      <c r="BQ31" s="681"/>
      <c r="BR31" s="683">
        <v>99</v>
      </c>
      <c r="BS31" s="680"/>
      <c r="BT31" s="680"/>
      <c r="BU31" s="680"/>
      <c r="BV31" s="680"/>
      <c r="BW31" s="680"/>
      <c r="BX31" s="631">
        <v>96.1</v>
      </c>
      <c r="BY31" s="680"/>
      <c r="BZ31" s="680"/>
      <c r="CA31" s="680"/>
      <c r="CB31" s="681"/>
      <c r="CD31" s="676"/>
      <c r="CE31" s="677"/>
      <c r="CF31" s="633" t="s">
        <v>314</v>
      </c>
      <c r="CG31" s="634"/>
      <c r="CH31" s="634"/>
      <c r="CI31" s="634"/>
      <c r="CJ31" s="634"/>
      <c r="CK31" s="634"/>
      <c r="CL31" s="634"/>
      <c r="CM31" s="634"/>
      <c r="CN31" s="634"/>
      <c r="CO31" s="634"/>
      <c r="CP31" s="634"/>
      <c r="CQ31" s="635"/>
      <c r="CR31" s="636">
        <v>31034</v>
      </c>
      <c r="CS31" s="657"/>
      <c r="CT31" s="657"/>
      <c r="CU31" s="657"/>
      <c r="CV31" s="657"/>
      <c r="CW31" s="657"/>
      <c r="CX31" s="657"/>
      <c r="CY31" s="658"/>
      <c r="CZ31" s="641">
        <v>0.5</v>
      </c>
      <c r="DA31" s="669"/>
      <c r="DB31" s="669"/>
      <c r="DC31" s="671"/>
      <c r="DD31" s="645">
        <v>31034</v>
      </c>
      <c r="DE31" s="657"/>
      <c r="DF31" s="657"/>
      <c r="DG31" s="657"/>
      <c r="DH31" s="657"/>
      <c r="DI31" s="657"/>
      <c r="DJ31" s="657"/>
      <c r="DK31" s="658"/>
      <c r="DL31" s="645">
        <v>31034</v>
      </c>
      <c r="DM31" s="657"/>
      <c r="DN31" s="657"/>
      <c r="DO31" s="657"/>
      <c r="DP31" s="657"/>
      <c r="DQ31" s="657"/>
      <c r="DR31" s="657"/>
      <c r="DS31" s="657"/>
      <c r="DT31" s="657"/>
      <c r="DU31" s="657"/>
      <c r="DV31" s="658"/>
      <c r="DW31" s="641">
        <v>0.8</v>
      </c>
      <c r="DX31" s="669"/>
      <c r="DY31" s="669"/>
      <c r="DZ31" s="669"/>
      <c r="EA31" s="669"/>
      <c r="EB31" s="669"/>
      <c r="EC31" s="670"/>
    </row>
    <row r="32" spans="2:133" ht="11.25" customHeight="1" x14ac:dyDescent="0.15">
      <c r="B32" s="633" t="s">
        <v>315</v>
      </c>
      <c r="C32" s="634"/>
      <c r="D32" s="634"/>
      <c r="E32" s="634"/>
      <c r="F32" s="634"/>
      <c r="G32" s="634"/>
      <c r="H32" s="634"/>
      <c r="I32" s="634"/>
      <c r="J32" s="634"/>
      <c r="K32" s="634"/>
      <c r="L32" s="634"/>
      <c r="M32" s="634"/>
      <c r="N32" s="634"/>
      <c r="O32" s="634"/>
      <c r="P32" s="634"/>
      <c r="Q32" s="635"/>
      <c r="R32" s="636">
        <v>269617</v>
      </c>
      <c r="S32" s="637"/>
      <c r="T32" s="637"/>
      <c r="U32" s="637"/>
      <c r="V32" s="637"/>
      <c r="W32" s="637"/>
      <c r="X32" s="637"/>
      <c r="Y32" s="638"/>
      <c r="Z32" s="639">
        <v>4</v>
      </c>
      <c r="AA32" s="639"/>
      <c r="AB32" s="639"/>
      <c r="AC32" s="639"/>
      <c r="AD32" s="640" t="s">
        <v>132</v>
      </c>
      <c r="AE32" s="640"/>
      <c r="AF32" s="640"/>
      <c r="AG32" s="640"/>
      <c r="AH32" s="640"/>
      <c r="AI32" s="640"/>
      <c r="AJ32" s="640"/>
      <c r="AK32" s="640"/>
      <c r="AL32" s="641" t="s">
        <v>140</v>
      </c>
      <c r="AM32" s="642"/>
      <c r="AN32" s="642"/>
      <c r="AO32" s="643"/>
      <c r="AP32" s="686"/>
      <c r="AQ32" s="687"/>
      <c r="AR32" s="687"/>
      <c r="AS32" s="687"/>
      <c r="AT32" s="691"/>
      <c r="AU32" s="208" t="s">
        <v>316</v>
      </c>
      <c r="AX32" s="633" t="s">
        <v>317</v>
      </c>
      <c r="AY32" s="634"/>
      <c r="AZ32" s="634"/>
      <c r="BA32" s="634"/>
      <c r="BB32" s="634"/>
      <c r="BC32" s="634"/>
      <c r="BD32" s="634"/>
      <c r="BE32" s="634"/>
      <c r="BF32" s="635"/>
      <c r="BG32" s="693">
        <v>99.4</v>
      </c>
      <c r="BH32" s="657"/>
      <c r="BI32" s="657"/>
      <c r="BJ32" s="657"/>
      <c r="BK32" s="657"/>
      <c r="BL32" s="657"/>
      <c r="BM32" s="642">
        <v>97.9</v>
      </c>
      <c r="BN32" s="657"/>
      <c r="BO32" s="657"/>
      <c r="BP32" s="657"/>
      <c r="BQ32" s="682"/>
      <c r="BR32" s="693">
        <v>99.2</v>
      </c>
      <c r="BS32" s="657"/>
      <c r="BT32" s="657"/>
      <c r="BU32" s="657"/>
      <c r="BV32" s="657"/>
      <c r="BW32" s="657"/>
      <c r="BX32" s="642">
        <v>97.6</v>
      </c>
      <c r="BY32" s="657"/>
      <c r="BZ32" s="657"/>
      <c r="CA32" s="657"/>
      <c r="CB32" s="682"/>
      <c r="CD32" s="678"/>
      <c r="CE32" s="679"/>
      <c r="CF32" s="633" t="s">
        <v>318</v>
      </c>
      <c r="CG32" s="634"/>
      <c r="CH32" s="634"/>
      <c r="CI32" s="634"/>
      <c r="CJ32" s="634"/>
      <c r="CK32" s="634"/>
      <c r="CL32" s="634"/>
      <c r="CM32" s="634"/>
      <c r="CN32" s="634"/>
      <c r="CO32" s="634"/>
      <c r="CP32" s="634"/>
      <c r="CQ32" s="635"/>
      <c r="CR32" s="636" t="s">
        <v>140</v>
      </c>
      <c r="CS32" s="637"/>
      <c r="CT32" s="637"/>
      <c r="CU32" s="637"/>
      <c r="CV32" s="637"/>
      <c r="CW32" s="637"/>
      <c r="CX32" s="637"/>
      <c r="CY32" s="638"/>
      <c r="CZ32" s="641" t="s">
        <v>132</v>
      </c>
      <c r="DA32" s="669"/>
      <c r="DB32" s="669"/>
      <c r="DC32" s="671"/>
      <c r="DD32" s="645" t="s">
        <v>140</v>
      </c>
      <c r="DE32" s="637"/>
      <c r="DF32" s="637"/>
      <c r="DG32" s="637"/>
      <c r="DH32" s="637"/>
      <c r="DI32" s="637"/>
      <c r="DJ32" s="637"/>
      <c r="DK32" s="638"/>
      <c r="DL32" s="645" t="s">
        <v>132</v>
      </c>
      <c r="DM32" s="637"/>
      <c r="DN32" s="637"/>
      <c r="DO32" s="637"/>
      <c r="DP32" s="637"/>
      <c r="DQ32" s="637"/>
      <c r="DR32" s="637"/>
      <c r="DS32" s="637"/>
      <c r="DT32" s="637"/>
      <c r="DU32" s="637"/>
      <c r="DV32" s="638"/>
      <c r="DW32" s="641" t="s">
        <v>132</v>
      </c>
      <c r="DX32" s="669"/>
      <c r="DY32" s="669"/>
      <c r="DZ32" s="669"/>
      <c r="EA32" s="669"/>
      <c r="EB32" s="669"/>
      <c r="EC32" s="670"/>
    </row>
    <row r="33" spans="2:133" ht="11.25" customHeight="1" x14ac:dyDescent="0.15">
      <c r="B33" s="633" t="s">
        <v>319</v>
      </c>
      <c r="C33" s="634"/>
      <c r="D33" s="634"/>
      <c r="E33" s="634"/>
      <c r="F33" s="634"/>
      <c r="G33" s="634"/>
      <c r="H33" s="634"/>
      <c r="I33" s="634"/>
      <c r="J33" s="634"/>
      <c r="K33" s="634"/>
      <c r="L33" s="634"/>
      <c r="M33" s="634"/>
      <c r="N33" s="634"/>
      <c r="O33" s="634"/>
      <c r="P33" s="634"/>
      <c r="Q33" s="635"/>
      <c r="R33" s="636">
        <v>51156</v>
      </c>
      <c r="S33" s="637"/>
      <c r="T33" s="637"/>
      <c r="U33" s="637"/>
      <c r="V33" s="637"/>
      <c r="W33" s="637"/>
      <c r="X33" s="637"/>
      <c r="Y33" s="638"/>
      <c r="Z33" s="639">
        <v>0.8</v>
      </c>
      <c r="AA33" s="639"/>
      <c r="AB33" s="639"/>
      <c r="AC33" s="639"/>
      <c r="AD33" s="640">
        <v>2642</v>
      </c>
      <c r="AE33" s="640"/>
      <c r="AF33" s="640"/>
      <c r="AG33" s="640"/>
      <c r="AH33" s="640"/>
      <c r="AI33" s="640"/>
      <c r="AJ33" s="640"/>
      <c r="AK33" s="640"/>
      <c r="AL33" s="641">
        <v>0.1</v>
      </c>
      <c r="AM33" s="642"/>
      <c r="AN33" s="642"/>
      <c r="AO33" s="643"/>
      <c r="AP33" s="688"/>
      <c r="AQ33" s="689"/>
      <c r="AR33" s="689"/>
      <c r="AS33" s="689"/>
      <c r="AT33" s="692"/>
      <c r="AU33" s="213"/>
      <c r="AV33" s="213"/>
      <c r="AW33" s="213"/>
      <c r="AX33" s="659" t="s">
        <v>320</v>
      </c>
      <c r="AY33" s="660"/>
      <c r="AZ33" s="660"/>
      <c r="BA33" s="660"/>
      <c r="BB33" s="660"/>
      <c r="BC33" s="660"/>
      <c r="BD33" s="660"/>
      <c r="BE33" s="660"/>
      <c r="BF33" s="661"/>
      <c r="BG33" s="694">
        <v>98.3</v>
      </c>
      <c r="BH33" s="695"/>
      <c r="BI33" s="695"/>
      <c r="BJ33" s="695"/>
      <c r="BK33" s="695"/>
      <c r="BL33" s="695"/>
      <c r="BM33" s="696">
        <v>94</v>
      </c>
      <c r="BN33" s="695"/>
      <c r="BO33" s="695"/>
      <c r="BP33" s="695"/>
      <c r="BQ33" s="697"/>
      <c r="BR33" s="694">
        <v>98.7</v>
      </c>
      <c r="BS33" s="695"/>
      <c r="BT33" s="695"/>
      <c r="BU33" s="695"/>
      <c r="BV33" s="695"/>
      <c r="BW33" s="695"/>
      <c r="BX33" s="696">
        <v>94.2</v>
      </c>
      <c r="BY33" s="695"/>
      <c r="BZ33" s="695"/>
      <c r="CA33" s="695"/>
      <c r="CB33" s="697"/>
      <c r="CD33" s="633" t="s">
        <v>321</v>
      </c>
      <c r="CE33" s="634"/>
      <c r="CF33" s="634"/>
      <c r="CG33" s="634"/>
      <c r="CH33" s="634"/>
      <c r="CI33" s="634"/>
      <c r="CJ33" s="634"/>
      <c r="CK33" s="634"/>
      <c r="CL33" s="634"/>
      <c r="CM33" s="634"/>
      <c r="CN33" s="634"/>
      <c r="CO33" s="634"/>
      <c r="CP33" s="634"/>
      <c r="CQ33" s="635"/>
      <c r="CR33" s="636">
        <v>2886449</v>
      </c>
      <c r="CS33" s="657"/>
      <c r="CT33" s="657"/>
      <c r="CU33" s="657"/>
      <c r="CV33" s="657"/>
      <c r="CW33" s="657"/>
      <c r="CX33" s="657"/>
      <c r="CY33" s="658"/>
      <c r="CZ33" s="641">
        <v>43.8</v>
      </c>
      <c r="DA33" s="669"/>
      <c r="DB33" s="669"/>
      <c r="DC33" s="671"/>
      <c r="DD33" s="645">
        <v>2120844</v>
      </c>
      <c r="DE33" s="657"/>
      <c r="DF33" s="657"/>
      <c r="DG33" s="657"/>
      <c r="DH33" s="657"/>
      <c r="DI33" s="657"/>
      <c r="DJ33" s="657"/>
      <c r="DK33" s="658"/>
      <c r="DL33" s="645">
        <v>1611534</v>
      </c>
      <c r="DM33" s="657"/>
      <c r="DN33" s="657"/>
      <c r="DO33" s="657"/>
      <c r="DP33" s="657"/>
      <c r="DQ33" s="657"/>
      <c r="DR33" s="657"/>
      <c r="DS33" s="657"/>
      <c r="DT33" s="657"/>
      <c r="DU33" s="657"/>
      <c r="DV33" s="658"/>
      <c r="DW33" s="641">
        <v>42</v>
      </c>
      <c r="DX33" s="669"/>
      <c r="DY33" s="669"/>
      <c r="DZ33" s="669"/>
      <c r="EA33" s="669"/>
      <c r="EB33" s="669"/>
      <c r="EC33" s="670"/>
    </row>
    <row r="34" spans="2:133" ht="11.25" customHeight="1" x14ac:dyDescent="0.15">
      <c r="B34" s="633" t="s">
        <v>322</v>
      </c>
      <c r="C34" s="634"/>
      <c r="D34" s="634"/>
      <c r="E34" s="634"/>
      <c r="F34" s="634"/>
      <c r="G34" s="634"/>
      <c r="H34" s="634"/>
      <c r="I34" s="634"/>
      <c r="J34" s="634"/>
      <c r="K34" s="634"/>
      <c r="L34" s="634"/>
      <c r="M34" s="634"/>
      <c r="N34" s="634"/>
      <c r="O34" s="634"/>
      <c r="P34" s="634"/>
      <c r="Q34" s="635"/>
      <c r="R34" s="636">
        <v>28177</v>
      </c>
      <c r="S34" s="637"/>
      <c r="T34" s="637"/>
      <c r="U34" s="637"/>
      <c r="V34" s="637"/>
      <c r="W34" s="637"/>
      <c r="X34" s="637"/>
      <c r="Y34" s="638"/>
      <c r="Z34" s="639">
        <v>0.4</v>
      </c>
      <c r="AA34" s="639"/>
      <c r="AB34" s="639"/>
      <c r="AC34" s="639"/>
      <c r="AD34" s="640" t="s">
        <v>132</v>
      </c>
      <c r="AE34" s="640"/>
      <c r="AF34" s="640"/>
      <c r="AG34" s="640"/>
      <c r="AH34" s="640"/>
      <c r="AI34" s="640"/>
      <c r="AJ34" s="640"/>
      <c r="AK34" s="640"/>
      <c r="AL34" s="641" t="s">
        <v>140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323</v>
      </c>
      <c r="CE34" s="634"/>
      <c r="CF34" s="634"/>
      <c r="CG34" s="634"/>
      <c r="CH34" s="634"/>
      <c r="CI34" s="634"/>
      <c r="CJ34" s="634"/>
      <c r="CK34" s="634"/>
      <c r="CL34" s="634"/>
      <c r="CM34" s="634"/>
      <c r="CN34" s="634"/>
      <c r="CO34" s="634"/>
      <c r="CP34" s="634"/>
      <c r="CQ34" s="635"/>
      <c r="CR34" s="636">
        <v>980984</v>
      </c>
      <c r="CS34" s="637"/>
      <c r="CT34" s="637"/>
      <c r="CU34" s="637"/>
      <c r="CV34" s="637"/>
      <c r="CW34" s="637"/>
      <c r="CX34" s="637"/>
      <c r="CY34" s="638"/>
      <c r="CZ34" s="641">
        <v>14.9</v>
      </c>
      <c r="DA34" s="669"/>
      <c r="DB34" s="669"/>
      <c r="DC34" s="671"/>
      <c r="DD34" s="645">
        <v>701311</v>
      </c>
      <c r="DE34" s="637"/>
      <c r="DF34" s="637"/>
      <c r="DG34" s="637"/>
      <c r="DH34" s="637"/>
      <c r="DI34" s="637"/>
      <c r="DJ34" s="637"/>
      <c r="DK34" s="638"/>
      <c r="DL34" s="645">
        <v>540651</v>
      </c>
      <c r="DM34" s="637"/>
      <c r="DN34" s="637"/>
      <c r="DO34" s="637"/>
      <c r="DP34" s="637"/>
      <c r="DQ34" s="637"/>
      <c r="DR34" s="637"/>
      <c r="DS34" s="637"/>
      <c r="DT34" s="637"/>
      <c r="DU34" s="637"/>
      <c r="DV34" s="638"/>
      <c r="DW34" s="641">
        <v>14.1</v>
      </c>
      <c r="DX34" s="669"/>
      <c r="DY34" s="669"/>
      <c r="DZ34" s="669"/>
      <c r="EA34" s="669"/>
      <c r="EB34" s="669"/>
      <c r="EC34" s="670"/>
    </row>
    <row r="35" spans="2:133" ht="11.25" customHeight="1" x14ac:dyDescent="0.15">
      <c r="B35" s="633" t="s">
        <v>324</v>
      </c>
      <c r="C35" s="634"/>
      <c r="D35" s="634"/>
      <c r="E35" s="634"/>
      <c r="F35" s="634"/>
      <c r="G35" s="634"/>
      <c r="H35" s="634"/>
      <c r="I35" s="634"/>
      <c r="J35" s="634"/>
      <c r="K35" s="634"/>
      <c r="L35" s="634"/>
      <c r="M35" s="634"/>
      <c r="N35" s="634"/>
      <c r="O35" s="634"/>
      <c r="P35" s="634"/>
      <c r="Q35" s="635"/>
      <c r="R35" s="636">
        <v>95835</v>
      </c>
      <c r="S35" s="637"/>
      <c r="T35" s="637"/>
      <c r="U35" s="637"/>
      <c r="V35" s="637"/>
      <c r="W35" s="637"/>
      <c r="X35" s="637"/>
      <c r="Y35" s="638"/>
      <c r="Z35" s="639">
        <v>1.4</v>
      </c>
      <c r="AA35" s="639"/>
      <c r="AB35" s="639"/>
      <c r="AC35" s="639"/>
      <c r="AD35" s="640" t="s">
        <v>140</v>
      </c>
      <c r="AE35" s="640"/>
      <c r="AF35" s="640"/>
      <c r="AG35" s="640"/>
      <c r="AH35" s="640"/>
      <c r="AI35" s="640"/>
      <c r="AJ35" s="640"/>
      <c r="AK35" s="640"/>
      <c r="AL35" s="641" t="s">
        <v>132</v>
      </c>
      <c r="AM35" s="642"/>
      <c r="AN35" s="642"/>
      <c r="AO35" s="643"/>
      <c r="AP35" s="216"/>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11733</v>
      </c>
      <c r="CS35" s="657"/>
      <c r="CT35" s="657"/>
      <c r="CU35" s="657"/>
      <c r="CV35" s="657"/>
      <c r="CW35" s="657"/>
      <c r="CX35" s="657"/>
      <c r="CY35" s="658"/>
      <c r="CZ35" s="641">
        <v>0.2</v>
      </c>
      <c r="DA35" s="669"/>
      <c r="DB35" s="669"/>
      <c r="DC35" s="671"/>
      <c r="DD35" s="645">
        <v>5679</v>
      </c>
      <c r="DE35" s="657"/>
      <c r="DF35" s="657"/>
      <c r="DG35" s="657"/>
      <c r="DH35" s="657"/>
      <c r="DI35" s="657"/>
      <c r="DJ35" s="657"/>
      <c r="DK35" s="658"/>
      <c r="DL35" s="645">
        <v>5679</v>
      </c>
      <c r="DM35" s="657"/>
      <c r="DN35" s="657"/>
      <c r="DO35" s="657"/>
      <c r="DP35" s="657"/>
      <c r="DQ35" s="657"/>
      <c r="DR35" s="657"/>
      <c r="DS35" s="657"/>
      <c r="DT35" s="657"/>
      <c r="DU35" s="657"/>
      <c r="DV35" s="658"/>
      <c r="DW35" s="641">
        <v>0.1</v>
      </c>
      <c r="DX35" s="669"/>
      <c r="DY35" s="669"/>
      <c r="DZ35" s="669"/>
      <c r="EA35" s="669"/>
      <c r="EB35" s="669"/>
      <c r="EC35" s="670"/>
    </row>
    <row r="36" spans="2:133" ht="11.25" customHeight="1" x14ac:dyDescent="0.15">
      <c r="B36" s="633" t="s">
        <v>328</v>
      </c>
      <c r="C36" s="634"/>
      <c r="D36" s="634"/>
      <c r="E36" s="634"/>
      <c r="F36" s="634"/>
      <c r="G36" s="634"/>
      <c r="H36" s="634"/>
      <c r="I36" s="634"/>
      <c r="J36" s="634"/>
      <c r="K36" s="634"/>
      <c r="L36" s="634"/>
      <c r="M36" s="634"/>
      <c r="N36" s="634"/>
      <c r="O36" s="634"/>
      <c r="P36" s="634"/>
      <c r="Q36" s="635"/>
      <c r="R36" s="636">
        <v>366655</v>
      </c>
      <c r="S36" s="637"/>
      <c r="T36" s="637"/>
      <c r="U36" s="637"/>
      <c r="V36" s="637"/>
      <c r="W36" s="637"/>
      <c r="X36" s="637"/>
      <c r="Y36" s="638"/>
      <c r="Z36" s="639">
        <v>5.4</v>
      </c>
      <c r="AA36" s="639"/>
      <c r="AB36" s="639"/>
      <c r="AC36" s="639"/>
      <c r="AD36" s="640" t="s">
        <v>140</v>
      </c>
      <c r="AE36" s="640"/>
      <c r="AF36" s="640"/>
      <c r="AG36" s="640"/>
      <c r="AH36" s="640"/>
      <c r="AI36" s="640"/>
      <c r="AJ36" s="640"/>
      <c r="AK36" s="640"/>
      <c r="AL36" s="641" t="s">
        <v>132</v>
      </c>
      <c r="AM36" s="642"/>
      <c r="AN36" s="642"/>
      <c r="AO36" s="643"/>
      <c r="AP36" s="216"/>
      <c r="AQ36" s="702" t="s">
        <v>329</v>
      </c>
      <c r="AR36" s="703"/>
      <c r="AS36" s="703"/>
      <c r="AT36" s="703"/>
      <c r="AU36" s="703"/>
      <c r="AV36" s="703"/>
      <c r="AW36" s="703"/>
      <c r="AX36" s="703"/>
      <c r="AY36" s="704"/>
      <c r="AZ36" s="625">
        <v>1000885</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10062</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1188984</v>
      </c>
      <c r="CS36" s="637"/>
      <c r="CT36" s="637"/>
      <c r="CU36" s="637"/>
      <c r="CV36" s="637"/>
      <c r="CW36" s="637"/>
      <c r="CX36" s="637"/>
      <c r="CY36" s="638"/>
      <c r="CZ36" s="641">
        <v>18</v>
      </c>
      <c r="DA36" s="669"/>
      <c r="DB36" s="669"/>
      <c r="DC36" s="671"/>
      <c r="DD36" s="645">
        <v>929899</v>
      </c>
      <c r="DE36" s="637"/>
      <c r="DF36" s="637"/>
      <c r="DG36" s="637"/>
      <c r="DH36" s="637"/>
      <c r="DI36" s="637"/>
      <c r="DJ36" s="637"/>
      <c r="DK36" s="638"/>
      <c r="DL36" s="645">
        <v>612597</v>
      </c>
      <c r="DM36" s="637"/>
      <c r="DN36" s="637"/>
      <c r="DO36" s="637"/>
      <c r="DP36" s="637"/>
      <c r="DQ36" s="637"/>
      <c r="DR36" s="637"/>
      <c r="DS36" s="637"/>
      <c r="DT36" s="637"/>
      <c r="DU36" s="637"/>
      <c r="DV36" s="638"/>
      <c r="DW36" s="641">
        <v>15.9</v>
      </c>
      <c r="DX36" s="669"/>
      <c r="DY36" s="669"/>
      <c r="DZ36" s="669"/>
      <c r="EA36" s="669"/>
      <c r="EB36" s="669"/>
      <c r="EC36" s="670"/>
    </row>
    <row r="37" spans="2:133" ht="11.25" customHeight="1" x14ac:dyDescent="0.15">
      <c r="B37" s="633" t="s">
        <v>332</v>
      </c>
      <c r="C37" s="634"/>
      <c r="D37" s="634"/>
      <c r="E37" s="634"/>
      <c r="F37" s="634"/>
      <c r="G37" s="634"/>
      <c r="H37" s="634"/>
      <c r="I37" s="634"/>
      <c r="J37" s="634"/>
      <c r="K37" s="634"/>
      <c r="L37" s="634"/>
      <c r="M37" s="634"/>
      <c r="N37" s="634"/>
      <c r="O37" s="634"/>
      <c r="P37" s="634"/>
      <c r="Q37" s="635"/>
      <c r="R37" s="636">
        <v>116652</v>
      </c>
      <c r="S37" s="637"/>
      <c r="T37" s="637"/>
      <c r="U37" s="637"/>
      <c r="V37" s="637"/>
      <c r="W37" s="637"/>
      <c r="X37" s="637"/>
      <c r="Y37" s="638"/>
      <c r="Z37" s="639">
        <v>1.7</v>
      </c>
      <c r="AA37" s="639"/>
      <c r="AB37" s="639"/>
      <c r="AC37" s="639"/>
      <c r="AD37" s="640">
        <v>6</v>
      </c>
      <c r="AE37" s="640"/>
      <c r="AF37" s="640"/>
      <c r="AG37" s="640"/>
      <c r="AH37" s="640"/>
      <c r="AI37" s="640"/>
      <c r="AJ37" s="640"/>
      <c r="AK37" s="640"/>
      <c r="AL37" s="641">
        <v>0</v>
      </c>
      <c r="AM37" s="642"/>
      <c r="AN37" s="642"/>
      <c r="AO37" s="643"/>
      <c r="AQ37" s="699" t="s">
        <v>333</v>
      </c>
      <c r="AR37" s="700"/>
      <c r="AS37" s="700"/>
      <c r="AT37" s="700"/>
      <c r="AU37" s="700"/>
      <c r="AV37" s="700"/>
      <c r="AW37" s="700"/>
      <c r="AX37" s="700"/>
      <c r="AY37" s="701"/>
      <c r="AZ37" s="636">
        <v>329802</v>
      </c>
      <c r="BA37" s="637"/>
      <c r="BB37" s="637"/>
      <c r="BC37" s="637"/>
      <c r="BD37" s="657"/>
      <c r="BE37" s="657"/>
      <c r="BF37" s="682"/>
      <c r="BG37" s="633" t="s">
        <v>334</v>
      </c>
      <c r="BH37" s="634"/>
      <c r="BI37" s="634"/>
      <c r="BJ37" s="634"/>
      <c r="BK37" s="634"/>
      <c r="BL37" s="634"/>
      <c r="BM37" s="634"/>
      <c r="BN37" s="634"/>
      <c r="BO37" s="634"/>
      <c r="BP37" s="634"/>
      <c r="BQ37" s="634"/>
      <c r="BR37" s="634"/>
      <c r="BS37" s="634"/>
      <c r="BT37" s="634"/>
      <c r="BU37" s="635"/>
      <c r="BV37" s="636">
        <v>10062</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344304</v>
      </c>
      <c r="CS37" s="657"/>
      <c r="CT37" s="657"/>
      <c r="CU37" s="657"/>
      <c r="CV37" s="657"/>
      <c r="CW37" s="657"/>
      <c r="CX37" s="657"/>
      <c r="CY37" s="658"/>
      <c r="CZ37" s="641">
        <v>5.2</v>
      </c>
      <c r="DA37" s="669"/>
      <c r="DB37" s="669"/>
      <c r="DC37" s="671"/>
      <c r="DD37" s="645">
        <v>344012</v>
      </c>
      <c r="DE37" s="657"/>
      <c r="DF37" s="657"/>
      <c r="DG37" s="657"/>
      <c r="DH37" s="657"/>
      <c r="DI37" s="657"/>
      <c r="DJ37" s="657"/>
      <c r="DK37" s="658"/>
      <c r="DL37" s="645">
        <v>344012</v>
      </c>
      <c r="DM37" s="657"/>
      <c r="DN37" s="657"/>
      <c r="DO37" s="657"/>
      <c r="DP37" s="657"/>
      <c r="DQ37" s="657"/>
      <c r="DR37" s="657"/>
      <c r="DS37" s="657"/>
      <c r="DT37" s="657"/>
      <c r="DU37" s="657"/>
      <c r="DV37" s="658"/>
      <c r="DW37" s="641">
        <v>9</v>
      </c>
      <c r="DX37" s="669"/>
      <c r="DY37" s="669"/>
      <c r="DZ37" s="669"/>
      <c r="EA37" s="669"/>
      <c r="EB37" s="669"/>
      <c r="EC37" s="670"/>
    </row>
    <row r="38" spans="2:133" ht="11.25" customHeight="1" x14ac:dyDescent="0.15">
      <c r="B38" s="633" t="s">
        <v>336</v>
      </c>
      <c r="C38" s="634"/>
      <c r="D38" s="634"/>
      <c r="E38" s="634"/>
      <c r="F38" s="634"/>
      <c r="G38" s="634"/>
      <c r="H38" s="634"/>
      <c r="I38" s="634"/>
      <c r="J38" s="634"/>
      <c r="K38" s="634"/>
      <c r="L38" s="634"/>
      <c r="M38" s="634"/>
      <c r="N38" s="634"/>
      <c r="O38" s="634"/>
      <c r="P38" s="634"/>
      <c r="Q38" s="635"/>
      <c r="R38" s="636">
        <v>629200</v>
      </c>
      <c r="S38" s="637"/>
      <c r="T38" s="637"/>
      <c r="U38" s="637"/>
      <c r="V38" s="637"/>
      <c r="W38" s="637"/>
      <c r="X38" s="637"/>
      <c r="Y38" s="638"/>
      <c r="Z38" s="639">
        <v>9.3000000000000007</v>
      </c>
      <c r="AA38" s="639"/>
      <c r="AB38" s="639"/>
      <c r="AC38" s="639"/>
      <c r="AD38" s="640" t="s">
        <v>140</v>
      </c>
      <c r="AE38" s="640"/>
      <c r="AF38" s="640"/>
      <c r="AG38" s="640"/>
      <c r="AH38" s="640"/>
      <c r="AI38" s="640"/>
      <c r="AJ38" s="640"/>
      <c r="AK38" s="640"/>
      <c r="AL38" s="641" t="s">
        <v>132</v>
      </c>
      <c r="AM38" s="642"/>
      <c r="AN38" s="642"/>
      <c r="AO38" s="643"/>
      <c r="AQ38" s="699" t="s">
        <v>337</v>
      </c>
      <c r="AR38" s="700"/>
      <c r="AS38" s="700"/>
      <c r="AT38" s="700"/>
      <c r="AU38" s="700"/>
      <c r="AV38" s="700"/>
      <c r="AW38" s="700"/>
      <c r="AX38" s="700"/>
      <c r="AY38" s="701"/>
      <c r="AZ38" s="636">
        <v>70292</v>
      </c>
      <c r="BA38" s="637"/>
      <c r="BB38" s="637"/>
      <c r="BC38" s="637"/>
      <c r="BD38" s="657"/>
      <c r="BE38" s="657"/>
      <c r="BF38" s="682"/>
      <c r="BG38" s="633" t="s">
        <v>338</v>
      </c>
      <c r="BH38" s="634"/>
      <c r="BI38" s="634"/>
      <c r="BJ38" s="634"/>
      <c r="BK38" s="634"/>
      <c r="BL38" s="634"/>
      <c r="BM38" s="634"/>
      <c r="BN38" s="634"/>
      <c r="BO38" s="634"/>
      <c r="BP38" s="634"/>
      <c r="BQ38" s="634"/>
      <c r="BR38" s="634"/>
      <c r="BS38" s="634"/>
      <c r="BT38" s="634"/>
      <c r="BU38" s="635"/>
      <c r="BV38" s="636">
        <v>965</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653821</v>
      </c>
      <c r="CS38" s="637"/>
      <c r="CT38" s="637"/>
      <c r="CU38" s="637"/>
      <c r="CV38" s="637"/>
      <c r="CW38" s="637"/>
      <c r="CX38" s="637"/>
      <c r="CY38" s="638"/>
      <c r="CZ38" s="641">
        <v>9.9</v>
      </c>
      <c r="DA38" s="669"/>
      <c r="DB38" s="669"/>
      <c r="DC38" s="671"/>
      <c r="DD38" s="645">
        <v>476860</v>
      </c>
      <c r="DE38" s="637"/>
      <c r="DF38" s="637"/>
      <c r="DG38" s="637"/>
      <c r="DH38" s="637"/>
      <c r="DI38" s="637"/>
      <c r="DJ38" s="637"/>
      <c r="DK38" s="638"/>
      <c r="DL38" s="645">
        <v>452607</v>
      </c>
      <c r="DM38" s="637"/>
      <c r="DN38" s="637"/>
      <c r="DO38" s="637"/>
      <c r="DP38" s="637"/>
      <c r="DQ38" s="637"/>
      <c r="DR38" s="637"/>
      <c r="DS38" s="637"/>
      <c r="DT38" s="637"/>
      <c r="DU38" s="637"/>
      <c r="DV38" s="638"/>
      <c r="DW38" s="641">
        <v>11.8</v>
      </c>
      <c r="DX38" s="669"/>
      <c r="DY38" s="669"/>
      <c r="DZ38" s="669"/>
      <c r="EA38" s="669"/>
      <c r="EB38" s="669"/>
      <c r="EC38" s="670"/>
    </row>
    <row r="39" spans="2:133" ht="11.25" customHeight="1" x14ac:dyDescent="0.15">
      <c r="B39" s="633" t="s">
        <v>340</v>
      </c>
      <c r="C39" s="634"/>
      <c r="D39" s="634"/>
      <c r="E39" s="634"/>
      <c r="F39" s="634"/>
      <c r="G39" s="634"/>
      <c r="H39" s="634"/>
      <c r="I39" s="634"/>
      <c r="J39" s="634"/>
      <c r="K39" s="634"/>
      <c r="L39" s="634"/>
      <c r="M39" s="634"/>
      <c r="N39" s="634"/>
      <c r="O39" s="634"/>
      <c r="P39" s="634"/>
      <c r="Q39" s="635"/>
      <c r="R39" s="636" t="s">
        <v>132</v>
      </c>
      <c r="S39" s="637"/>
      <c r="T39" s="637"/>
      <c r="U39" s="637"/>
      <c r="V39" s="637"/>
      <c r="W39" s="637"/>
      <c r="X39" s="637"/>
      <c r="Y39" s="638"/>
      <c r="Z39" s="639" t="s">
        <v>132</v>
      </c>
      <c r="AA39" s="639"/>
      <c r="AB39" s="639"/>
      <c r="AC39" s="639"/>
      <c r="AD39" s="640" t="s">
        <v>140</v>
      </c>
      <c r="AE39" s="640"/>
      <c r="AF39" s="640"/>
      <c r="AG39" s="640"/>
      <c r="AH39" s="640"/>
      <c r="AI39" s="640"/>
      <c r="AJ39" s="640"/>
      <c r="AK39" s="640"/>
      <c r="AL39" s="641" t="s">
        <v>140</v>
      </c>
      <c r="AM39" s="642"/>
      <c r="AN39" s="642"/>
      <c r="AO39" s="643"/>
      <c r="AQ39" s="699" t="s">
        <v>341</v>
      </c>
      <c r="AR39" s="700"/>
      <c r="AS39" s="700"/>
      <c r="AT39" s="700"/>
      <c r="AU39" s="700"/>
      <c r="AV39" s="700"/>
      <c r="AW39" s="700"/>
      <c r="AX39" s="700"/>
      <c r="AY39" s="701"/>
      <c r="AZ39" s="636">
        <v>17262</v>
      </c>
      <c r="BA39" s="637"/>
      <c r="BB39" s="637"/>
      <c r="BC39" s="637"/>
      <c r="BD39" s="657"/>
      <c r="BE39" s="657"/>
      <c r="BF39" s="682"/>
      <c r="BG39" s="633" t="s">
        <v>342</v>
      </c>
      <c r="BH39" s="634"/>
      <c r="BI39" s="634"/>
      <c r="BJ39" s="634"/>
      <c r="BK39" s="634"/>
      <c r="BL39" s="634"/>
      <c r="BM39" s="634"/>
      <c r="BN39" s="634"/>
      <c r="BO39" s="634"/>
      <c r="BP39" s="634"/>
      <c r="BQ39" s="634"/>
      <c r="BR39" s="634"/>
      <c r="BS39" s="634"/>
      <c r="BT39" s="634"/>
      <c r="BU39" s="635"/>
      <c r="BV39" s="636">
        <v>1436</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34042</v>
      </c>
      <c r="CS39" s="657"/>
      <c r="CT39" s="657"/>
      <c r="CU39" s="657"/>
      <c r="CV39" s="657"/>
      <c r="CW39" s="657"/>
      <c r="CX39" s="657"/>
      <c r="CY39" s="658"/>
      <c r="CZ39" s="641">
        <v>0.5</v>
      </c>
      <c r="DA39" s="669"/>
      <c r="DB39" s="669"/>
      <c r="DC39" s="671"/>
      <c r="DD39" s="645">
        <v>6590</v>
      </c>
      <c r="DE39" s="657"/>
      <c r="DF39" s="657"/>
      <c r="DG39" s="657"/>
      <c r="DH39" s="657"/>
      <c r="DI39" s="657"/>
      <c r="DJ39" s="657"/>
      <c r="DK39" s="658"/>
      <c r="DL39" s="645" t="s">
        <v>140</v>
      </c>
      <c r="DM39" s="657"/>
      <c r="DN39" s="657"/>
      <c r="DO39" s="657"/>
      <c r="DP39" s="657"/>
      <c r="DQ39" s="657"/>
      <c r="DR39" s="657"/>
      <c r="DS39" s="657"/>
      <c r="DT39" s="657"/>
      <c r="DU39" s="657"/>
      <c r="DV39" s="658"/>
      <c r="DW39" s="641" t="s">
        <v>132</v>
      </c>
      <c r="DX39" s="669"/>
      <c r="DY39" s="669"/>
      <c r="DZ39" s="669"/>
      <c r="EA39" s="669"/>
      <c r="EB39" s="669"/>
      <c r="EC39" s="670"/>
    </row>
    <row r="40" spans="2:133" ht="11.25" customHeight="1" x14ac:dyDescent="0.15">
      <c r="B40" s="633" t="s">
        <v>344</v>
      </c>
      <c r="C40" s="634"/>
      <c r="D40" s="634"/>
      <c r="E40" s="634"/>
      <c r="F40" s="634"/>
      <c r="G40" s="634"/>
      <c r="H40" s="634"/>
      <c r="I40" s="634"/>
      <c r="J40" s="634"/>
      <c r="K40" s="634"/>
      <c r="L40" s="634"/>
      <c r="M40" s="634"/>
      <c r="N40" s="634"/>
      <c r="O40" s="634"/>
      <c r="P40" s="634"/>
      <c r="Q40" s="635"/>
      <c r="R40" s="636">
        <v>31300</v>
      </c>
      <c r="S40" s="637"/>
      <c r="T40" s="637"/>
      <c r="U40" s="637"/>
      <c r="V40" s="637"/>
      <c r="W40" s="637"/>
      <c r="X40" s="637"/>
      <c r="Y40" s="638"/>
      <c r="Z40" s="639">
        <v>0.5</v>
      </c>
      <c r="AA40" s="639"/>
      <c r="AB40" s="639"/>
      <c r="AC40" s="639"/>
      <c r="AD40" s="640" t="s">
        <v>132</v>
      </c>
      <c r="AE40" s="640"/>
      <c r="AF40" s="640"/>
      <c r="AG40" s="640"/>
      <c r="AH40" s="640"/>
      <c r="AI40" s="640"/>
      <c r="AJ40" s="640"/>
      <c r="AK40" s="640"/>
      <c r="AL40" s="641" t="s">
        <v>140</v>
      </c>
      <c r="AM40" s="642"/>
      <c r="AN40" s="642"/>
      <c r="AO40" s="643"/>
      <c r="AQ40" s="699" t="s">
        <v>345</v>
      </c>
      <c r="AR40" s="700"/>
      <c r="AS40" s="700"/>
      <c r="AT40" s="700"/>
      <c r="AU40" s="700"/>
      <c r="AV40" s="700"/>
      <c r="AW40" s="700"/>
      <c r="AX40" s="700"/>
      <c r="AY40" s="701"/>
      <c r="AZ40" s="636">
        <v>12396</v>
      </c>
      <c r="BA40" s="637"/>
      <c r="BB40" s="637"/>
      <c r="BC40" s="637"/>
      <c r="BD40" s="657"/>
      <c r="BE40" s="657"/>
      <c r="BF40" s="682"/>
      <c r="BG40" s="686" t="s">
        <v>346</v>
      </c>
      <c r="BH40" s="687"/>
      <c r="BI40" s="687"/>
      <c r="BJ40" s="687"/>
      <c r="BK40" s="687"/>
      <c r="BL40" s="217"/>
      <c r="BM40" s="634" t="s">
        <v>347</v>
      </c>
      <c r="BN40" s="634"/>
      <c r="BO40" s="634"/>
      <c r="BP40" s="634"/>
      <c r="BQ40" s="634"/>
      <c r="BR40" s="634"/>
      <c r="BS40" s="634"/>
      <c r="BT40" s="634"/>
      <c r="BU40" s="635"/>
      <c r="BV40" s="636">
        <v>78</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16885</v>
      </c>
      <c r="CS40" s="637"/>
      <c r="CT40" s="637"/>
      <c r="CU40" s="637"/>
      <c r="CV40" s="637"/>
      <c r="CW40" s="637"/>
      <c r="CX40" s="637"/>
      <c r="CY40" s="638"/>
      <c r="CZ40" s="641">
        <v>0.3</v>
      </c>
      <c r="DA40" s="669"/>
      <c r="DB40" s="669"/>
      <c r="DC40" s="671"/>
      <c r="DD40" s="645">
        <v>505</v>
      </c>
      <c r="DE40" s="637"/>
      <c r="DF40" s="637"/>
      <c r="DG40" s="637"/>
      <c r="DH40" s="637"/>
      <c r="DI40" s="637"/>
      <c r="DJ40" s="637"/>
      <c r="DK40" s="638"/>
      <c r="DL40" s="645" t="s">
        <v>132</v>
      </c>
      <c r="DM40" s="637"/>
      <c r="DN40" s="637"/>
      <c r="DO40" s="637"/>
      <c r="DP40" s="637"/>
      <c r="DQ40" s="637"/>
      <c r="DR40" s="637"/>
      <c r="DS40" s="637"/>
      <c r="DT40" s="637"/>
      <c r="DU40" s="637"/>
      <c r="DV40" s="638"/>
      <c r="DW40" s="641" t="s">
        <v>140</v>
      </c>
      <c r="DX40" s="669"/>
      <c r="DY40" s="669"/>
      <c r="DZ40" s="669"/>
      <c r="EA40" s="669"/>
      <c r="EB40" s="669"/>
      <c r="EC40" s="670"/>
    </row>
    <row r="41" spans="2:133" ht="11.25" customHeight="1" x14ac:dyDescent="0.15">
      <c r="B41" s="659" t="s">
        <v>349</v>
      </c>
      <c r="C41" s="660"/>
      <c r="D41" s="660"/>
      <c r="E41" s="660"/>
      <c r="F41" s="660"/>
      <c r="G41" s="660"/>
      <c r="H41" s="660"/>
      <c r="I41" s="660"/>
      <c r="J41" s="660"/>
      <c r="K41" s="660"/>
      <c r="L41" s="660"/>
      <c r="M41" s="660"/>
      <c r="N41" s="660"/>
      <c r="O41" s="660"/>
      <c r="P41" s="660"/>
      <c r="Q41" s="661"/>
      <c r="R41" s="708">
        <v>6789166</v>
      </c>
      <c r="S41" s="709"/>
      <c r="T41" s="709"/>
      <c r="U41" s="709"/>
      <c r="V41" s="709"/>
      <c r="W41" s="709"/>
      <c r="X41" s="709"/>
      <c r="Y41" s="713"/>
      <c r="Z41" s="714">
        <v>100</v>
      </c>
      <c r="AA41" s="714"/>
      <c r="AB41" s="714"/>
      <c r="AC41" s="714"/>
      <c r="AD41" s="715">
        <v>3810193</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170875</v>
      </c>
      <c r="BA41" s="637"/>
      <c r="BB41" s="637"/>
      <c r="BC41" s="637"/>
      <c r="BD41" s="657"/>
      <c r="BE41" s="657"/>
      <c r="BF41" s="682"/>
      <c r="BG41" s="686"/>
      <c r="BH41" s="687"/>
      <c r="BI41" s="687"/>
      <c r="BJ41" s="687"/>
      <c r="BK41" s="687"/>
      <c r="BL41" s="217"/>
      <c r="BM41" s="634" t="s">
        <v>351</v>
      </c>
      <c r="BN41" s="634"/>
      <c r="BO41" s="634"/>
      <c r="BP41" s="634"/>
      <c r="BQ41" s="634"/>
      <c r="BR41" s="634"/>
      <c r="BS41" s="634"/>
      <c r="BT41" s="634"/>
      <c r="BU41" s="635"/>
      <c r="BV41" s="636" t="s">
        <v>132</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132</v>
      </c>
      <c r="CS41" s="657"/>
      <c r="CT41" s="657"/>
      <c r="CU41" s="657"/>
      <c r="CV41" s="657"/>
      <c r="CW41" s="657"/>
      <c r="CX41" s="657"/>
      <c r="CY41" s="658"/>
      <c r="CZ41" s="641" t="s">
        <v>132</v>
      </c>
      <c r="DA41" s="669"/>
      <c r="DB41" s="669"/>
      <c r="DC41" s="671"/>
      <c r="DD41" s="645" t="s">
        <v>132</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353</v>
      </c>
      <c r="AR42" s="706"/>
      <c r="AS42" s="706"/>
      <c r="AT42" s="706"/>
      <c r="AU42" s="706"/>
      <c r="AV42" s="706"/>
      <c r="AW42" s="706"/>
      <c r="AX42" s="706"/>
      <c r="AY42" s="707"/>
      <c r="AZ42" s="708">
        <v>400258</v>
      </c>
      <c r="BA42" s="709"/>
      <c r="BB42" s="709"/>
      <c r="BC42" s="709"/>
      <c r="BD42" s="695"/>
      <c r="BE42" s="695"/>
      <c r="BF42" s="697"/>
      <c r="BG42" s="688"/>
      <c r="BH42" s="689"/>
      <c r="BI42" s="689"/>
      <c r="BJ42" s="689"/>
      <c r="BK42" s="689"/>
      <c r="BL42" s="218"/>
      <c r="BM42" s="660" t="s">
        <v>354</v>
      </c>
      <c r="BN42" s="660"/>
      <c r="BO42" s="660"/>
      <c r="BP42" s="660"/>
      <c r="BQ42" s="660"/>
      <c r="BR42" s="660"/>
      <c r="BS42" s="660"/>
      <c r="BT42" s="660"/>
      <c r="BU42" s="661"/>
      <c r="BV42" s="708">
        <v>422</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1207229</v>
      </c>
      <c r="CS42" s="657"/>
      <c r="CT42" s="657"/>
      <c r="CU42" s="657"/>
      <c r="CV42" s="657"/>
      <c r="CW42" s="657"/>
      <c r="CX42" s="657"/>
      <c r="CY42" s="658"/>
      <c r="CZ42" s="641">
        <v>18.3</v>
      </c>
      <c r="DA42" s="669"/>
      <c r="DB42" s="669"/>
      <c r="DC42" s="671"/>
      <c r="DD42" s="645">
        <v>227691</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356</v>
      </c>
      <c r="CD43" s="633" t="s">
        <v>357</v>
      </c>
      <c r="CE43" s="634"/>
      <c r="CF43" s="634"/>
      <c r="CG43" s="634"/>
      <c r="CH43" s="634"/>
      <c r="CI43" s="634"/>
      <c r="CJ43" s="634"/>
      <c r="CK43" s="634"/>
      <c r="CL43" s="634"/>
      <c r="CM43" s="634"/>
      <c r="CN43" s="634"/>
      <c r="CO43" s="634"/>
      <c r="CP43" s="634"/>
      <c r="CQ43" s="635"/>
      <c r="CR43" s="636">
        <v>60990</v>
      </c>
      <c r="CS43" s="657"/>
      <c r="CT43" s="657"/>
      <c r="CU43" s="657"/>
      <c r="CV43" s="657"/>
      <c r="CW43" s="657"/>
      <c r="CX43" s="657"/>
      <c r="CY43" s="658"/>
      <c r="CZ43" s="641">
        <v>0.9</v>
      </c>
      <c r="DA43" s="669"/>
      <c r="DB43" s="669"/>
      <c r="DC43" s="671"/>
      <c r="DD43" s="645">
        <v>60990</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305</v>
      </c>
      <c r="CE44" s="675"/>
      <c r="CF44" s="633" t="s">
        <v>359</v>
      </c>
      <c r="CG44" s="634"/>
      <c r="CH44" s="634"/>
      <c r="CI44" s="634"/>
      <c r="CJ44" s="634"/>
      <c r="CK44" s="634"/>
      <c r="CL44" s="634"/>
      <c r="CM44" s="634"/>
      <c r="CN44" s="634"/>
      <c r="CO44" s="634"/>
      <c r="CP44" s="634"/>
      <c r="CQ44" s="635"/>
      <c r="CR44" s="636">
        <v>1192711</v>
      </c>
      <c r="CS44" s="637"/>
      <c r="CT44" s="637"/>
      <c r="CU44" s="637"/>
      <c r="CV44" s="637"/>
      <c r="CW44" s="637"/>
      <c r="CX44" s="637"/>
      <c r="CY44" s="638"/>
      <c r="CZ44" s="641">
        <v>18.100000000000001</v>
      </c>
      <c r="DA44" s="642"/>
      <c r="DB44" s="642"/>
      <c r="DC44" s="648"/>
      <c r="DD44" s="645">
        <v>227691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361</v>
      </c>
      <c r="CG45" s="634"/>
      <c r="CH45" s="634"/>
      <c r="CI45" s="634"/>
      <c r="CJ45" s="634"/>
      <c r="CK45" s="634"/>
      <c r="CL45" s="634"/>
      <c r="CM45" s="634"/>
      <c r="CN45" s="634"/>
      <c r="CO45" s="634"/>
      <c r="CP45" s="634"/>
      <c r="CQ45" s="635"/>
      <c r="CR45" s="636">
        <v>847689</v>
      </c>
      <c r="CS45" s="657"/>
      <c r="CT45" s="657"/>
      <c r="CU45" s="657"/>
      <c r="CV45" s="657"/>
      <c r="CW45" s="657"/>
      <c r="CX45" s="657"/>
      <c r="CY45" s="658"/>
      <c r="CZ45" s="641">
        <v>12.9</v>
      </c>
      <c r="DA45" s="669"/>
      <c r="DB45" s="669"/>
      <c r="DC45" s="671"/>
      <c r="DD45" s="645">
        <v>98293</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362</v>
      </c>
      <c r="CG46" s="634"/>
      <c r="CH46" s="634"/>
      <c r="CI46" s="634"/>
      <c r="CJ46" s="634"/>
      <c r="CK46" s="634"/>
      <c r="CL46" s="634"/>
      <c r="CM46" s="634"/>
      <c r="CN46" s="634"/>
      <c r="CO46" s="634"/>
      <c r="CP46" s="634"/>
      <c r="CQ46" s="635"/>
      <c r="CR46" s="636">
        <v>328428</v>
      </c>
      <c r="CS46" s="637"/>
      <c r="CT46" s="637"/>
      <c r="CU46" s="637"/>
      <c r="CV46" s="637"/>
      <c r="CW46" s="637"/>
      <c r="CX46" s="637"/>
      <c r="CY46" s="638"/>
      <c r="CZ46" s="641">
        <v>5</v>
      </c>
      <c r="DA46" s="642"/>
      <c r="DB46" s="642"/>
      <c r="DC46" s="648"/>
      <c r="DD46" s="645">
        <v>129204</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363</v>
      </c>
      <c r="CG47" s="634"/>
      <c r="CH47" s="634"/>
      <c r="CI47" s="634"/>
      <c r="CJ47" s="634"/>
      <c r="CK47" s="634"/>
      <c r="CL47" s="634"/>
      <c r="CM47" s="634"/>
      <c r="CN47" s="634"/>
      <c r="CO47" s="634"/>
      <c r="CP47" s="634"/>
      <c r="CQ47" s="635"/>
      <c r="CR47" s="636">
        <v>14518</v>
      </c>
      <c r="CS47" s="657"/>
      <c r="CT47" s="657"/>
      <c r="CU47" s="657"/>
      <c r="CV47" s="657"/>
      <c r="CW47" s="657"/>
      <c r="CX47" s="657"/>
      <c r="CY47" s="658"/>
      <c r="CZ47" s="641">
        <v>0.2</v>
      </c>
      <c r="DA47" s="669"/>
      <c r="DB47" s="669"/>
      <c r="DC47" s="671"/>
      <c r="DD47" s="645" t="s">
        <v>132</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364</v>
      </c>
      <c r="CG48" s="634"/>
      <c r="CH48" s="634"/>
      <c r="CI48" s="634"/>
      <c r="CJ48" s="634"/>
      <c r="CK48" s="634"/>
      <c r="CL48" s="634"/>
      <c r="CM48" s="634"/>
      <c r="CN48" s="634"/>
      <c r="CO48" s="634"/>
      <c r="CP48" s="634"/>
      <c r="CQ48" s="635"/>
      <c r="CR48" s="636" t="s">
        <v>132</v>
      </c>
      <c r="CS48" s="637"/>
      <c r="CT48" s="637"/>
      <c r="CU48" s="637"/>
      <c r="CV48" s="637"/>
      <c r="CW48" s="637"/>
      <c r="CX48" s="637"/>
      <c r="CY48" s="638"/>
      <c r="CZ48" s="641" t="s">
        <v>132</v>
      </c>
      <c r="DA48" s="642"/>
      <c r="DB48" s="642"/>
      <c r="DC48" s="648"/>
      <c r="DD48" s="645" t="s">
        <v>365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9" t="s">
        <v>366</v>
      </c>
      <c r="CE49" s="660"/>
      <c r="CF49" s="660"/>
      <c r="CG49" s="660"/>
      <c r="CH49" s="660"/>
      <c r="CI49" s="660"/>
      <c r="CJ49" s="660"/>
      <c r="CK49" s="660"/>
      <c r="CL49" s="660"/>
      <c r="CM49" s="660"/>
      <c r="CN49" s="660"/>
      <c r="CO49" s="660"/>
      <c r="CP49" s="660"/>
      <c r="CQ49" s="661"/>
      <c r="CR49" s="708">
        <v>6588711</v>
      </c>
      <c r="CS49" s="695"/>
      <c r="CT49" s="695"/>
      <c r="CU49" s="695"/>
      <c r="CV49" s="695"/>
      <c r="CW49" s="695"/>
      <c r="CX49" s="695"/>
      <c r="CY49" s="724"/>
      <c r="CZ49" s="716">
        <v>100</v>
      </c>
      <c r="DA49" s="725"/>
      <c r="DB49" s="725"/>
      <c r="DC49" s="726"/>
      <c r="DD49" s="727">
        <v>4468659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pcorL4r8iQN1vfLhQ594omv9wJGYQ0jZRPMS87nOVreYJHSUdtE5eiCBKJR2crppyF4qYpm6pdHghby/PScRvQ==" saltValue="7+Ad4/n3TXyZJVeirI77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86" sqref="AF86:AJ86"/>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389</v>
      </c>
      <c r="C7" s="763"/>
      <c r="D7" s="763"/>
      <c r="E7" s="763"/>
      <c r="F7" s="763"/>
      <c r="G7" s="763"/>
      <c r="H7" s="763"/>
      <c r="I7" s="763"/>
      <c r="J7" s="763"/>
      <c r="K7" s="763"/>
      <c r="L7" s="763"/>
      <c r="M7" s="763"/>
      <c r="N7" s="763"/>
      <c r="O7" s="763"/>
      <c r="P7" s="764"/>
      <c r="Q7" s="765">
        <v>6898</v>
      </c>
      <c r="R7" s="766"/>
      <c r="S7" s="766"/>
      <c r="T7" s="766"/>
      <c r="U7" s="766"/>
      <c r="V7" s="766">
        <v>6717</v>
      </c>
      <c r="W7" s="766"/>
      <c r="X7" s="766"/>
      <c r="Y7" s="766"/>
      <c r="Z7" s="766"/>
      <c r="AA7" s="766">
        <v>181</v>
      </c>
      <c r="AB7" s="766"/>
      <c r="AC7" s="766"/>
      <c r="AD7" s="766"/>
      <c r="AE7" s="767"/>
      <c r="AF7" s="768">
        <v>153</v>
      </c>
      <c r="AG7" s="769"/>
      <c r="AH7" s="769"/>
      <c r="AI7" s="769"/>
      <c r="AJ7" s="770"/>
      <c r="AK7" s="771">
        <v>46</v>
      </c>
      <c r="AL7" s="772"/>
      <c r="AM7" s="772"/>
      <c r="AN7" s="772"/>
      <c r="AO7" s="772"/>
      <c r="AP7" s="772">
        <v>7846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595</v>
      </c>
      <c r="BT7" s="760"/>
      <c r="BU7" s="760"/>
      <c r="BV7" s="760"/>
      <c r="BW7" s="760"/>
      <c r="BX7" s="760"/>
      <c r="BY7" s="760"/>
      <c r="BZ7" s="760"/>
      <c r="CA7" s="760"/>
      <c r="CB7" s="760"/>
      <c r="CC7" s="760"/>
      <c r="CD7" s="760"/>
      <c r="CE7" s="760"/>
      <c r="CF7" s="760"/>
      <c r="CG7" s="775"/>
      <c r="CH7" s="756">
        <v>2</v>
      </c>
      <c r="CI7" s="757"/>
      <c r="CJ7" s="757"/>
      <c r="CK7" s="757"/>
      <c r="CL7" s="758"/>
      <c r="CM7" s="756">
        <v>36</v>
      </c>
      <c r="CN7" s="757"/>
      <c r="CO7" s="757"/>
      <c r="CP7" s="757"/>
      <c r="CQ7" s="758"/>
      <c r="CR7" s="756">
        <v>11</v>
      </c>
      <c r="CS7" s="757"/>
      <c r="CT7" s="757"/>
      <c r="CU7" s="757"/>
      <c r="CV7" s="758"/>
      <c r="CW7" s="756" t="s">
        <v>594</v>
      </c>
      <c r="CX7" s="757"/>
      <c r="CY7" s="757"/>
      <c r="CZ7" s="757"/>
      <c r="DA7" s="758"/>
      <c r="DB7" s="756" t="s">
        <v>594</v>
      </c>
      <c r="DC7" s="757"/>
      <c r="DD7" s="757"/>
      <c r="DE7" s="757"/>
      <c r="DF7" s="758"/>
      <c r="DG7" s="756" t="s">
        <v>594</v>
      </c>
      <c r="DH7" s="757"/>
      <c r="DI7" s="757"/>
      <c r="DJ7" s="757"/>
      <c r="DK7" s="758"/>
      <c r="DL7" s="756" t="s">
        <v>594</v>
      </c>
      <c r="DM7" s="757"/>
      <c r="DN7" s="757"/>
      <c r="DO7" s="757"/>
      <c r="DP7" s="758"/>
      <c r="DQ7" s="756" t="s">
        <v>594</v>
      </c>
      <c r="DR7" s="757"/>
      <c r="DS7" s="757"/>
      <c r="DT7" s="757"/>
      <c r="DU7" s="758"/>
      <c r="DV7" s="759"/>
      <c r="DW7" s="760"/>
      <c r="DX7" s="760"/>
      <c r="DY7" s="760"/>
      <c r="DZ7" s="761"/>
      <c r="EA7" s="228"/>
    </row>
    <row r="8" spans="1:131" s="229" customFormat="1" ht="26.25" customHeight="1" x14ac:dyDescent="0.15">
      <c r="A8" s="232">
        <v>2</v>
      </c>
      <c r="B8" s="793" t="s">
        <v>390</v>
      </c>
      <c r="C8" s="794"/>
      <c r="D8" s="794"/>
      <c r="E8" s="794"/>
      <c r="F8" s="794"/>
      <c r="G8" s="794"/>
      <c r="H8" s="794"/>
      <c r="I8" s="794"/>
      <c r="J8" s="794"/>
      <c r="K8" s="794"/>
      <c r="L8" s="794"/>
      <c r="M8" s="794"/>
      <c r="N8" s="794"/>
      <c r="O8" s="794"/>
      <c r="P8" s="795"/>
      <c r="Q8" s="796">
        <v>36</v>
      </c>
      <c r="R8" s="797"/>
      <c r="S8" s="797"/>
      <c r="T8" s="797"/>
      <c r="U8" s="797"/>
      <c r="V8" s="797">
        <v>17</v>
      </c>
      <c r="W8" s="797"/>
      <c r="X8" s="797"/>
      <c r="Y8" s="797"/>
      <c r="Z8" s="797"/>
      <c r="AA8" s="797">
        <v>19</v>
      </c>
      <c r="AB8" s="797"/>
      <c r="AC8" s="797"/>
      <c r="AD8" s="797"/>
      <c r="AE8" s="798"/>
      <c r="AF8" s="799">
        <v>19</v>
      </c>
      <c r="AG8" s="800"/>
      <c r="AH8" s="800"/>
      <c r="AI8" s="800"/>
      <c r="AJ8" s="801"/>
      <c r="AK8" s="782" t="s">
        <v>594</v>
      </c>
      <c r="AL8" s="783"/>
      <c r="AM8" s="783"/>
      <c r="AN8" s="783"/>
      <c r="AO8" s="783"/>
      <c r="AP8" s="783" t="s">
        <v>594</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392</v>
      </c>
      <c r="B23" s="802" t="s">
        <v>393</v>
      </c>
      <c r="C23" s="803"/>
      <c r="D23" s="803"/>
      <c r="E23" s="803"/>
      <c r="F23" s="803"/>
      <c r="G23" s="803"/>
      <c r="H23" s="803"/>
      <c r="I23" s="803"/>
      <c r="J23" s="803"/>
      <c r="K23" s="803"/>
      <c r="L23" s="803"/>
      <c r="M23" s="803"/>
      <c r="N23" s="803"/>
      <c r="O23" s="803"/>
      <c r="P23" s="804"/>
      <c r="Q23" s="805">
        <v>6789</v>
      </c>
      <c r="R23" s="806"/>
      <c r="S23" s="806"/>
      <c r="T23" s="806"/>
      <c r="U23" s="806"/>
      <c r="V23" s="806">
        <v>6589</v>
      </c>
      <c r="W23" s="806"/>
      <c r="X23" s="806"/>
      <c r="Y23" s="806"/>
      <c r="Z23" s="806"/>
      <c r="AA23" s="806">
        <v>200</v>
      </c>
      <c r="AB23" s="806"/>
      <c r="AC23" s="806"/>
      <c r="AD23" s="806"/>
      <c r="AE23" s="807"/>
      <c r="AF23" s="808">
        <v>173</v>
      </c>
      <c r="AG23" s="806"/>
      <c r="AH23" s="806"/>
      <c r="AI23" s="806"/>
      <c r="AJ23" s="809"/>
      <c r="AK23" s="810"/>
      <c r="AL23" s="811"/>
      <c r="AM23" s="811"/>
      <c r="AN23" s="811"/>
      <c r="AO23" s="811"/>
      <c r="AP23" s="806">
        <v>7846</v>
      </c>
      <c r="AQ23" s="806"/>
      <c r="AR23" s="806"/>
      <c r="AS23" s="806"/>
      <c r="AT23" s="806"/>
      <c r="AU23" s="822"/>
      <c r="AV23" s="822"/>
      <c r="AW23" s="822"/>
      <c r="AX23" s="822"/>
      <c r="AY23" s="823"/>
      <c r="AZ23" s="824" t="s">
        <v>394</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395</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396</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372</v>
      </c>
      <c r="B26" s="741"/>
      <c r="C26" s="741"/>
      <c r="D26" s="741"/>
      <c r="E26" s="741"/>
      <c r="F26" s="741"/>
      <c r="G26" s="741"/>
      <c r="H26" s="741"/>
      <c r="I26" s="741"/>
      <c r="J26" s="741"/>
      <c r="K26" s="741"/>
      <c r="L26" s="741"/>
      <c r="M26" s="741"/>
      <c r="N26" s="741"/>
      <c r="O26" s="741"/>
      <c r="P26" s="742"/>
      <c r="Q26" s="746" t="s">
        <v>397</v>
      </c>
      <c r="R26" s="747"/>
      <c r="S26" s="747"/>
      <c r="T26" s="747"/>
      <c r="U26" s="748"/>
      <c r="V26" s="746" t="s">
        <v>398</v>
      </c>
      <c r="W26" s="747"/>
      <c r="X26" s="747"/>
      <c r="Y26" s="747"/>
      <c r="Z26" s="748"/>
      <c r="AA26" s="746" t="s">
        <v>399</v>
      </c>
      <c r="AB26" s="747"/>
      <c r="AC26" s="747"/>
      <c r="AD26" s="747"/>
      <c r="AE26" s="747"/>
      <c r="AF26" s="827" t="s">
        <v>400</v>
      </c>
      <c r="AG26" s="828"/>
      <c r="AH26" s="828"/>
      <c r="AI26" s="828"/>
      <c r="AJ26" s="829"/>
      <c r="AK26" s="747" t="s">
        <v>401</v>
      </c>
      <c r="AL26" s="747"/>
      <c r="AM26" s="747"/>
      <c r="AN26" s="747"/>
      <c r="AO26" s="748"/>
      <c r="AP26" s="746" t="s">
        <v>402</v>
      </c>
      <c r="AQ26" s="747"/>
      <c r="AR26" s="747"/>
      <c r="AS26" s="747"/>
      <c r="AT26" s="748"/>
      <c r="AU26" s="746" t="s">
        <v>403</v>
      </c>
      <c r="AV26" s="747"/>
      <c r="AW26" s="747"/>
      <c r="AX26" s="747"/>
      <c r="AY26" s="748"/>
      <c r="AZ26" s="746" t="s">
        <v>404</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405</v>
      </c>
      <c r="C28" s="763"/>
      <c r="D28" s="763"/>
      <c r="E28" s="763"/>
      <c r="F28" s="763"/>
      <c r="G28" s="763"/>
      <c r="H28" s="763"/>
      <c r="I28" s="763"/>
      <c r="J28" s="763"/>
      <c r="K28" s="763"/>
      <c r="L28" s="763"/>
      <c r="M28" s="763"/>
      <c r="N28" s="763"/>
      <c r="O28" s="763"/>
      <c r="P28" s="764"/>
      <c r="Q28" s="835">
        <v>853</v>
      </c>
      <c r="R28" s="836"/>
      <c r="S28" s="836"/>
      <c r="T28" s="836"/>
      <c r="U28" s="836"/>
      <c r="V28" s="836">
        <v>843</v>
      </c>
      <c r="W28" s="836"/>
      <c r="X28" s="836"/>
      <c r="Y28" s="836"/>
      <c r="Z28" s="836"/>
      <c r="AA28" s="836">
        <v>10</v>
      </c>
      <c r="AB28" s="836"/>
      <c r="AC28" s="836"/>
      <c r="AD28" s="836"/>
      <c r="AE28" s="837"/>
      <c r="AF28" s="838">
        <v>10</v>
      </c>
      <c r="AG28" s="836"/>
      <c r="AH28" s="836"/>
      <c r="AI28" s="836"/>
      <c r="AJ28" s="839"/>
      <c r="AK28" s="840">
        <v>70</v>
      </c>
      <c r="AL28" s="841"/>
      <c r="AM28" s="841"/>
      <c r="AN28" s="841"/>
      <c r="AO28" s="841"/>
      <c r="AP28" s="841" t="s">
        <v>594</v>
      </c>
      <c r="AQ28" s="841"/>
      <c r="AR28" s="841"/>
      <c r="AS28" s="841"/>
      <c r="AT28" s="841"/>
      <c r="AU28" s="841" t="s">
        <v>594</v>
      </c>
      <c r="AV28" s="841"/>
      <c r="AW28" s="841"/>
      <c r="AX28" s="841"/>
      <c r="AY28" s="841"/>
      <c r="AZ28" s="842" t="s">
        <v>594</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406</v>
      </c>
      <c r="C29" s="794"/>
      <c r="D29" s="794"/>
      <c r="E29" s="794"/>
      <c r="F29" s="794"/>
      <c r="G29" s="794"/>
      <c r="H29" s="794"/>
      <c r="I29" s="794"/>
      <c r="J29" s="794"/>
      <c r="K29" s="794"/>
      <c r="L29" s="794"/>
      <c r="M29" s="794"/>
      <c r="N29" s="794"/>
      <c r="O29" s="794"/>
      <c r="P29" s="795"/>
      <c r="Q29" s="796">
        <v>261</v>
      </c>
      <c r="R29" s="797"/>
      <c r="S29" s="797"/>
      <c r="T29" s="797"/>
      <c r="U29" s="797"/>
      <c r="V29" s="797">
        <v>243</v>
      </c>
      <c r="W29" s="797"/>
      <c r="X29" s="797"/>
      <c r="Y29" s="797"/>
      <c r="Z29" s="797"/>
      <c r="AA29" s="797">
        <v>18</v>
      </c>
      <c r="AB29" s="797"/>
      <c r="AC29" s="797"/>
      <c r="AD29" s="797"/>
      <c r="AE29" s="798"/>
      <c r="AF29" s="799">
        <v>18</v>
      </c>
      <c r="AG29" s="800"/>
      <c r="AH29" s="800"/>
      <c r="AI29" s="800"/>
      <c r="AJ29" s="801"/>
      <c r="AK29" s="847">
        <v>101</v>
      </c>
      <c r="AL29" s="843"/>
      <c r="AM29" s="843"/>
      <c r="AN29" s="843"/>
      <c r="AO29" s="843"/>
      <c r="AP29" s="843">
        <v>14</v>
      </c>
      <c r="AQ29" s="843"/>
      <c r="AR29" s="843"/>
      <c r="AS29" s="843"/>
      <c r="AT29" s="843"/>
      <c r="AU29" s="843">
        <v>14</v>
      </c>
      <c r="AV29" s="843"/>
      <c r="AW29" s="843"/>
      <c r="AX29" s="843"/>
      <c r="AY29" s="843"/>
      <c r="AZ29" s="844" t="s">
        <v>594</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407</v>
      </c>
      <c r="C30" s="794"/>
      <c r="D30" s="794"/>
      <c r="E30" s="794"/>
      <c r="F30" s="794"/>
      <c r="G30" s="794"/>
      <c r="H30" s="794"/>
      <c r="I30" s="794"/>
      <c r="J30" s="794"/>
      <c r="K30" s="794"/>
      <c r="L30" s="794"/>
      <c r="M30" s="794"/>
      <c r="N30" s="794"/>
      <c r="O30" s="794"/>
      <c r="P30" s="795"/>
      <c r="Q30" s="796">
        <v>1237</v>
      </c>
      <c r="R30" s="797"/>
      <c r="S30" s="797"/>
      <c r="T30" s="797"/>
      <c r="U30" s="797"/>
      <c r="V30" s="797">
        <v>1090</v>
      </c>
      <c r="W30" s="797"/>
      <c r="X30" s="797"/>
      <c r="Y30" s="797"/>
      <c r="Z30" s="797"/>
      <c r="AA30" s="797">
        <v>147</v>
      </c>
      <c r="AB30" s="797"/>
      <c r="AC30" s="797"/>
      <c r="AD30" s="797"/>
      <c r="AE30" s="798"/>
      <c r="AF30" s="799">
        <v>147</v>
      </c>
      <c r="AG30" s="800"/>
      <c r="AH30" s="800"/>
      <c r="AI30" s="800"/>
      <c r="AJ30" s="801"/>
      <c r="AK30" s="847">
        <v>193</v>
      </c>
      <c r="AL30" s="843"/>
      <c r="AM30" s="843"/>
      <c r="AN30" s="843"/>
      <c r="AO30" s="843"/>
      <c r="AP30" s="843" t="s">
        <v>594</v>
      </c>
      <c r="AQ30" s="843"/>
      <c r="AR30" s="843"/>
      <c r="AS30" s="843"/>
      <c r="AT30" s="843"/>
      <c r="AU30" s="843" t="s">
        <v>594</v>
      </c>
      <c r="AV30" s="843"/>
      <c r="AW30" s="843"/>
      <c r="AX30" s="843"/>
      <c r="AY30" s="843"/>
      <c r="AZ30" s="844" t="s">
        <v>594</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408</v>
      </c>
      <c r="C31" s="794"/>
      <c r="D31" s="794"/>
      <c r="E31" s="794"/>
      <c r="F31" s="794"/>
      <c r="G31" s="794"/>
      <c r="H31" s="794"/>
      <c r="I31" s="794"/>
      <c r="J31" s="794"/>
      <c r="K31" s="794"/>
      <c r="L31" s="794"/>
      <c r="M31" s="794"/>
      <c r="N31" s="794"/>
      <c r="O31" s="794"/>
      <c r="P31" s="795"/>
      <c r="Q31" s="796">
        <v>171</v>
      </c>
      <c r="R31" s="797"/>
      <c r="S31" s="797"/>
      <c r="T31" s="797"/>
      <c r="U31" s="797"/>
      <c r="V31" s="797">
        <v>169</v>
      </c>
      <c r="W31" s="797"/>
      <c r="X31" s="797"/>
      <c r="Y31" s="797"/>
      <c r="Z31" s="797"/>
      <c r="AA31" s="797">
        <v>2</v>
      </c>
      <c r="AB31" s="797"/>
      <c r="AC31" s="797"/>
      <c r="AD31" s="797"/>
      <c r="AE31" s="798"/>
      <c r="AF31" s="799">
        <v>2</v>
      </c>
      <c r="AG31" s="800"/>
      <c r="AH31" s="800"/>
      <c r="AI31" s="800"/>
      <c r="AJ31" s="801"/>
      <c r="AK31" s="847">
        <v>58</v>
      </c>
      <c r="AL31" s="843"/>
      <c r="AM31" s="843"/>
      <c r="AN31" s="843"/>
      <c r="AO31" s="843"/>
      <c r="AP31" s="843" t="s">
        <v>594</v>
      </c>
      <c r="AQ31" s="843"/>
      <c r="AR31" s="843"/>
      <c r="AS31" s="843"/>
      <c r="AT31" s="843"/>
      <c r="AU31" s="843" t="s">
        <v>594</v>
      </c>
      <c r="AV31" s="843"/>
      <c r="AW31" s="843"/>
      <c r="AX31" s="843"/>
      <c r="AY31" s="843"/>
      <c r="AZ31" s="844" t="s">
        <v>594</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409</v>
      </c>
      <c r="C32" s="794"/>
      <c r="D32" s="794"/>
      <c r="E32" s="794"/>
      <c r="F32" s="794"/>
      <c r="G32" s="794"/>
      <c r="H32" s="794"/>
      <c r="I32" s="794"/>
      <c r="J32" s="794"/>
      <c r="K32" s="794"/>
      <c r="L32" s="794"/>
      <c r="M32" s="794"/>
      <c r="N32" s="794"/>
      <c r="O32" s="794"/>
      <c r="P32" s="795"/>
      <c r="Q32" s="796">
        <v>782</v>
      </c>
      <c r="R32" s="797"/>
      <c r="S32" s="797"/>
      <c r="T32" s="797"/>
      <c r="U32" s="797"/>
      <c r="V32" s="797">
        <v>791</v>
      </c>
      <c r="W32" s="797"/>
      <c r="X32" s="797"/>
      <c r="Y32" s="797"/>
      <c r="Z32" s="797"/>
      <c r="AA32" s="797">
        <v>-9</v>
      </c>
      <c r="AB32" s="797"/>
      <c r="AC32" s="797"/>
      <c r="AD32" s="797"/>
      <c r="AE32" s="798"/>
      <c r="AF32" s="799">
        <v>221</v>
      </c>
      <c r="AG32" s="800"/>
      <c r="AH32" s="800"/>
      <c r="AI32" s="800"/>
      <c r="AJ32" s="801"/>
      <c r="AK32" s="847">
        <v>330</v>
      </c>
      <c r="AL32" s="843"/>
      <c r="AM32" s="843"/>
      <c r="AN32" s="843"/>
      <c r="AO32" s="843"/>
      <c r="AP32" s="843">
        <v>925</v>
      </c>
      <c r="AQ32" s="843"/>
      <c r="AR32" s="843"/>
      <c r="AS32" s="843"/>
      <c r="AT32" s="843"/>
      <c r="AU32" s="843">
        <v>611</v>
      </c>
      <c r="AV32" s="843"/>
      <c r="AW32" s="843"/>
      <c r="AX32" s="843"/>
      <c r="AY32" s="843"/>
      <c r="AZ32" s="844" t="s">
        <v>594</v>
      </c>
      <c r="BA32" s="844"/>
      <c r="BB32" s="844"/>
      <c r="BC32" s="844"/>
      <c r="BD32" s="844"/>
      <c r="BE32" s="845" t="s">
        <v>410</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411</v>
      </c>
      <c r="C33" s="794"/>
      <c r="D33" s="794"/>
      <c r="E33" s="794"/>
      <c r="F33" s="794"/>
      <c r="G33" s="794"/>
      <c r="H33" s="794"/>
      <c r="I33" s="794"/>
      <c r="J33" s="794"/>
      <c r="K33" s="794"/>
      <c r="L33" s="794"/>
      <c r="M33" s="794"/>
      <c r="N33" s="794"/>
      <c r="O33" s="794"/>
      <c r="P33" s="795"/>
      <c r="Q33" s="796">
        <v>128</v>
      </c>
      <c r="R33" s="797"/>
      <c r="S33" s="797"/>
      <c r="T33" s="797"/>
      <c r="U33" s="797"/>
      <c r="V33" s="797">
        <v>124</v>
      </c>
      <c r="W33" s="797"/>
      <c r="X33" s="797"/>
      <c r="Y33" s="797"/>
      <c r="Z33" s="797"/>
      <c r="AA33" s="797">
        <v>4</v>
      </c>
      <c r="AB33" s="797"/>
      <c r="AC33" s="797"/>
      <c r="AD33" s="797"/>
      <c r="AE33" s="798"/>
      <c r="AF33" s="799">
        <v>240</v>
      </c>
      <c r="AG33" s="800"/>
      <c r="AH33" s="800"/>
      <c r="AI33" s="800"/>
      <c r="AJ33" s="801"/>
      <c r="AK33" s="847">
        <v>17</v>
      </c>
      <c r="AL33" s="843"/>
      <c r="AM33" s="843"/>
      <c r="AN33" s="843"/>
      <c r="AO33" s="843"/>
      <c r="AP33" s="843">
        <v>627</v>
      </c>
      <c r="AQ33" s="843"/>
      <c r="AR33" s="843"/>
      <c r="AS33" s="843"/>
      <c r="AT33" s="843"/>
      <c r="AU33" s="843">
        <v>207</v>
      </c>
      <c r="AV33" s="843"/>
      <c r="AW33" s="843"/>
      <c r="AX33" s="843"/>
      <c r="AY33" s="843"/>
      <c r="AZ33" s="844" t="s">
        <v>594</v>
      </c>
      <c r="BA33" s="844"/>
      <c r="BB33" s="844"/>
      <c r="BC33" s="844"/>
      <c r="BD33" s="844"/>
      <c r="BE33" s="845" t="s">
        <v>412</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413</v>
      </c>
      <c r="C34" s="794"/>
      <c r="D34" s="794"/>
      <c r="E34" s="794"/>
      <c r="F34" s="794"/>
      <c r="G34" s="794"/>
      <c r="H34" s="794"/>
      <c r="I34" s="794"/>
      <c r="J34" s="794"/>
      <c r="K34" s="794"/>
      <c r="L34" s="794"/>
      <c r="M34" s="794"/>
      <c r="N34" s="794"/>
      <c r="O34" s="794"/>
      <c r="P34" s="795"/>
      <c r="Q34" s="796">
        <v>44</v>
      </c>
      <c r="R34" s="797"/>
      <c r="S34" s="797"/>
      <c r="T34" s="797"/>
      <c r="U34" s="797"/>
      <c r="V34" s="797">
        <v>30</v>
      </c>
      <c r="W34" s="797"/>
      <c r="X34" s="797"/>
      <c r="Y34" s="797"/>
      <c r="Z34" s="797"/>
      <c r="AA34" s="797">
        <v>14</v>
      </c>
      <c r="AB34" s="797"/>
      <c r="AC34" s="797"/>
      <c r="AD34" s="797"/>
      <c r="AE34" s="798"/>
      <c r="AF34" s="799">
        <v>14</v>
      </c>
      <c r="AG34" s="800"/>
      <c r="AH34" s="800"/>
      <c r="AI34" s="800"/>
      <c r="AJ34" s="801"/>
      <c r="AK34" s="847">
        <v>5</v>
      </c>
      <c r="AL34" s="843"/>
      <c r="AM34" s="843"/>
      <c r="AN34" s="843"/>
      <c r="AO34" s="843"/>
      <c r="AP34" s="843">
        <v>14</v>
      </c>
      <c r="AQ34" s="843"/>
      <c r="AR34" s="843"/>
      <c r="AS34" s="843"/>
      <c r="AT34" s="843"/>
      <c r="AU34" s="843">
        <v>14</v>
      </c>
      <c r="AV34" s="843"/>
      <c r="AW34" s="843"/>
      <c r="AX34" s="843"/>
      <c r="AY34" s="843"/>
      <c r="AZ34" s="844" t="s">
        <v>594</v>
      </c>
      <c r="BA34" s="844"/>
      <c r="BB34" s="844"/>
      <c r="BC34" s="844"/>
      <c r="BD34" s="844"/>
      <c r="BE34" s="845" t="s">
        <v>414</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415</v>
      </c>
      <c r="C35" s="794"/>
      <c r="D35" s="794"/>
      <c r="E35" s="794"/>
      <c r="F35" s="794"/>
      <c r="G35" s="794"/>
      <c r="H35" s="794"/>
      <c r="I35" s="794"/>
      <c r="J35" s="794"/>
      <c r="K35" s="794"/>
      <c r="L35" s="794"/>
      <c r="M35" s="794"/>
      <c r="N35" s="794"/>
      <c r="O35" s="794"/>
      <c r="P35" s="795"/>
      <c r="Q35" s="796">
        <v>373</v>
      </c>
      <c r="R35" s="797"/>
      <c r="S35" s="797"/>
      <c r="T35" s="797"/>
      <c r="U35" s="797"/>
      <c r="V35" s="797">
        <v>360</v>
      </c>
      <c r="W35" s="797"/>
      <c r="X35" s="797"/>
      <c r="Y35" s="797"/>
      <c r="Z35" s="797"/>
      <c r="AA35" s="797">
        <v>13</v>
      </c>
      <c r="AB35" s="797"/>
      <c r="AC35" s="797"/>
      <c r="AD35" s="797"/>
      <c r="AE35" s="798"/>
      <c r="AF35" s="799">
        <v>9</v>
      </c>
      <c r="AG35" s="800"/>
      <c r="AH35" s="800"/>
      <c r="AI35" s="800"/>
      <c r="AJ35" s="801"/>
      <c r="AK35" s="847">
        <v>54</v>
      </c>
      <c r="AL35" s="843"/>
      <c r="AM35" s="843"/>
      <c r="AN35" s="843"/>
      <c r="AO35" s="843"/>
      <c r="AP35" s="843">
        <v>1150</v>
      </c>
      <c r="AQ35" s="843"/>
      <c r="AR35" s="843"/>
      <c r="AS35" s="843"/>
      <c r="AT35" s="843"/>
      <c r="AU35" s="843">
        <v>1150</v>
      </c>
      <c r="AV35" s="843"/>
      <c r="AW35" s="843"/>
      <c r="AX35" s="843"/>
      <c r="AY35" s="843"/>
      <c r="AZ35" s="844" t="s">
        <v>594</v>
      </c>
      <c r="BA35" s="844"/>
      <c r="BB35" s="844"/>
      <c r="BC35" s="844"/>
      <c r="BD35" s="844"/>
      <c r="BE35" s="845" t="s">
        <v>416</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t="s">
        <v>417</v>
      </c>
      <c r="C36" s="794"/>
      <c r="D36" s="794"/>
      <c r="E36" s="794"/>
      <c r="F36" s="794"/>
      <c r="G36" s="794"/>
      <c r="H36" s="794"/>
      <c r="I36" s="794"/>
      <c r="J36" s="794"/>
      <c r="K36" s="794"/>
      <c r="L36" s="794"/>
      <c r="M36" s="794"/>
      <c r="N36" s="794"/>
      <c r="O36" s="794"/>
      <c r="P36" s="795"/>
      <c r="Q36" s="796">
        <v>25</v>
      </c>
      <c r="R36" s="797"/>
      <c r="S36" s="797"/>
      <c r="T36" s="797"/>
      <c r="U36" s="797"/>
      <c r="V36" s="797">
        <v>25</v>
      </c>
      <c r="W36" s="797"/>
      <c r="X36" s="797"/>
      <c r="Y36" s="797"/>
      <c r="Z36" s="797"/>
      <c r="AA36" s="797">
        <v>0</v>
      </c>
      <c r="AB36" s="797"/>
      <c r="AC36" s="797"/>
      <c r="AD36" s="797"/>
      <c r="AE36" s="798"/>
      <c r="AF36" s="799">
        <v>0</v>
      </c>
      <c r="AG36" s="800"/>
      <c r="AH36" s="800"/>
      <c r="AI36" s="800"/>
      <c r="AJ36" s="801"/>
      <c r="AK36" s="847">
        <v>16</v>
      </c>
      <c r="AL36" s="843"/>
      <c r="AM36" s="843"/>
      <c r="AN36" s="843"/>
      <c r="AO36" s="843"/>
      <c r="AP36" s="843">
        <v>70</v>
      </c>
      <c r="AQ36" s="843"/>
      <c r="AR36" s="843"/>
      <c r="AS36" s="843"/>
      <c r="AT36" s="843"/>
      <c r="AU36" s="843">
        <v>70</v>
      </c>
      <c r="AV36" s="843"/>
      <c r="AW36" s="843"/>
      <c r="AX36" s="843"/>
      <c r="AY36" s="843"/>
      <c r="AZ36" s="844" t="s">
        <v>594</v>
      </c>
      <c r="BA36" s="844"/>
      <c r="BB36" s="844"/>
      <c r="BC36" s="844"/>
      <c r="BD36" s="844"/>
      <c r="BE36" s="845" t="s">
        <v>418</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419</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392</v>
      </c>
      <c r="B63" s="802" t="s">
        <v>420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661</v>
      </c>
      <c r="AG63" s="857"/>
      <c r="AH63" s="857"/>
      <c r="AI63" s="857"/>
      <c r="AJ63" s="858"/>
      <c r="AK63" s="859"/>
      <c r="AL63" s="854"/>
      <c r="AM63" s="854"/>
      <c r="AN63" s="854"/>
      <c r="AO63" s="854"/>
      <c r="AP63" s="857">
        <v>2800</v>
      </c>
      <c r="AQ63" s="857"/>
      <c r="AR63" s="857"/>
      <c r="AS63" s="857"/>
      <c r="AT63" s="857"/>
      <c r="AU63" s="857">
        <v>2066</v>
      </c>
      <c r="AV63" s="857"/>
      <c r="AW63" s="857"/>
      <c r="AX63" s="857"/>
      <c r="AY63" s="857"/>
      <c r="AZ63" s="861"/>
      <c r="BA63" s="861"/>
      <c r="BB63" s="861"/>
      <c r="BC63" s="861"/>
      <c r="BD63" s="861"/>
      <c r="BE63" s="862"/>
      <c r="BF63" s="862"/>
      <c r="BG63" s="862"/>
      <c r="BH63" s="862"/>
      <c r="BI63" s="863"/>
      <c r="BJ63" s="864" t="s">
        <v>421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423</v>
      </c>
      <c r="B66" s="741"/>
      <c r="C66" s="741"/>
      <c r="D66" s="741"/>
      <c r="E66" s="741"/>
      <c r="F66" s="741"/>
      <c r="G66" s="741"/>
      <c r="H66" s="741"/>
      <c r="I66" s="741"/>
      <c r="J66" s="741"/>
      <c r="K66" s="741"/>
      <c r="L66" s="741"/>
      <c r="M66" s="741"/>
      <c r="N66" s="741"/>
      <c r="O66" s="741"/>
      <c r="P66" s="742"/>
      <c r="Q66" s="746" t="s">
        <v>424</v>
      </c>
      <c r="R66" s="747"/>
      <c r="S66" s="747"/>
      <c r="T66" s="747"/>
      <c r="U66" s="748"/>
      <c r="V66" s="746" t="s">
        <v>425</v>
      </c>
      <c r="W66" s="747"/>
      <c r="X66" s="747"/>
      <c r="Y66" s="747"/>
      <c r="Z66" s="748"/>
      <c r="AA66" s="746" t="s">
        <v>426</v>
      </c>
      <c r="AB66" s="747"/>
      <c r="AC66" s="747"/>
      <c r="AD66" s="747"/>
      <c r="AE66" s="748"/>
      <c r="AF66" s="867" t="s">
        <v>427</v>
      </c>
      <c r="AG66" s="828"/>
      <c r="AH66" s="828"/>
      <c r="AI66" s="828"/>
      <c r="AJ66" s="868"/>
      <c r="AK66" s="746" t="s">
        <v>428</v>
      </c>
      <c r="AL66" s="741"/>
      <c r="AM66" s="741"/>
      <c r="AN66" s="741"/>
      <c r="AO66" s="742"/>
      <c r="AP66" s="746" t="s">
        <v>429</v>
      </c>
      <c r="AQ66" s="747"/>
      <c r="AR66" s="747"/>
      <c r="AS66" s="747"/>
      <c r="AT66" s="748"/>
      <c r="AU66" s="746" t="s">
        <v>430</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596</v>
      </c>
      <c r="C68" s="883"/>
      <c r="D68" s="883"/>
      <c r="E68" s="883"/>
      <c r="F68" s="883"/>
      <c r="G68" s="883"/>
      <c r="H68" s="883"/>
      <c r="I68" s="883"/>
      <c r="J68" s="883"/>
      <c r="K68" s="883"/>
      <c r="L68" s="883"/>
      <c r="M68" s="883"/>
      <c r="N68" s="883"/>
      <c r="O68" s="883"/>
      <c r="P68" s="884"/>
      <c r="Q68" s="885">
        <v>4</v>
      </c>
      <c r="R68" s="879"/>
      <c r="S68" s="879"/>
      <c r="T68" s="879"/>
      <c r="U68" s="879"/>
      <c r="V68" s="879">
        <v>3</v>
      </c>
      <c r="W68" s="879"/>
      <c r="X68" s="879"/>
      <c r="Y68" s="879"/>
      <c r="Z68" s="879"/>
      <c r="AA68" s="879">
        <v>1</v>
      </c>
      <c r="AB68" s="879"/>
      <c r="AC68" s="879"/>
      <c r="AD68" s="879"/>
      <c r="AE68" s="879"/>
      <c r="AF68" s="879">
        <v>1</v>
      </c>
      <c r="AG68" s="879"/>
      <c r="AH68" s="879"/>
      <c r="AI68" s="879"/>
      <c r="AJ68" s="879"/>
      <c r="AK68" s="879" t="s">
        <v>594</v>
      </c>
      <c r="AL68" s="879"/>
      <c r="AM68" s="879"/>
      <c r="AN68" s="879"/>
      <c r="AO68" s="879"/>
      <c r="AP68" s="879" t="s">
        <v>594</v>
      </c>
      <c r="AQ68" s="879"/>
      <c r="AR68" s="879"/>
      <c r="AS68" s="879"/>
      <c r="AT68" s="879"/>
      <c r="AU68" s="879" t="s">
        <v>594</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597</v>
      </c>
      <c r="C69" s="887"/>
      <c r="D69" s="887"/>
      <c r="E69" s="887"/>
      <c r="F69" s="887"/>
      <c r="G69" s="887"/>
      <c r="H69" s="887"/>
      <c r="I69" s="887"/>
      <c r="J69" s="887"/>
      <c r="K69" s="887"/>
      <c r="L69" s="887"/>
      <c r="M69" s="887"/>
      <c r="N69" s="887"/>
      <c r="O69" s="887"/>
      <c r="P69" s="888"/>
      <c r="Q69" s="889">
        <v>4698</v>
      </c>
      <c r="R69" s="843"/>
      <c r="S69" s="843"/>
      <c r="T69" s="843"/>
      <c r="U69" s="843"/>
      <c r="V69" s="843">
        <v>3780</v>
      </c>
      <c r="W69" s="843"/>
      <c r="X69" s="843"/>
      <c r="Y69" s="843"/>
      <c r="Z69" s="843"/>
      <c r="AA69" s="843">
        <v>918</v>
      </c>
      <c r="AB69" s="843"/>
      <c r="AC69" s="843"/>
      <c r="AD69" s="843"/>
      <c r="AE69" s="843"/>
      <c r="AF69" s="843">
        <v>918</v>
      </c>
      <c r="AG69" s="843"/>
      <c r="AH69" s="843"/>
      <c r="AI69" s="843"/>
      <c r="AJ69" s="843"/>
      <c r="AK69" s="843">
        <v>1</v>
      </c>
      <c r="AL69" s="843"/>
      <c r="AM69" s="843"/>
      <c r="AN69" s="843"/>
      <c r="AO69" s="843"/>
      <c r="AP69" s="843" t="s">
        <v>594</v>
      </c>
      <c r="AQ69" s="843"/>
      <c r="AR69" s="843"/>
      <c r="AS69" s="843"/>
      <c r="AT69" s="843"/>
      <c r="AU69" s="843" t="s">
        <v>594</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598</v>
      </c>
      <c r="C70" s="887"/>
      <c r="D70" s="887"/>
      <c r="E70" s="887"/>
      <c r="F70" s="887"/>
      <c r="G70" s="887"/>
      <c r="H70" s="887"/>
      <c r="I70" s="887"/>
      <c r="J70" s="887"/>
      <c r="K70" s="887"/>
      <c r="L70" s="887"/>
      <c r="M70" s="887"/>
      <c r="N70" s="887"/>
      <c r="O70" s="887"/>
      <c r="P70" s="888"/>
      <c r="Q70" s="889">
        <v>112</v>
      </c>
      <c r="R70" s="843"/>
      <c r="S70" s="843"/>
      <c r="T70" s="843"/>
      <c r="U70" s="843"/>
      <c r="V70" s="843">
        <v>74</v>
      </c>
      <c r="W70" s="843"/>
      <c r="X70" s="843"/>
      <c r="Y70" s="843"/>
      <c r="Z70" s="843"/>
      <c r="AA70" s="843">
        <v>38</v>
      </c>
      <c r="AB70" s="843"/>
      <c r="AC70" s="843"/>
      <c r="AD70" s="843"/>
      <c r="AE70" s="843"/>
      <c r="AF70" s="843">
        <v>38</v>
      </c>
      <c r="AG70" s="843"/>
      <c r="AH70" s="843"/>
      <c r="AI70" s="843"/>
      <c r="AJ70" s="843"/>
      <c r="AK70" s="843" t="s">
        <v>526</v>
      </c>
      <c r="AL70" s="843"/>
      <c r="AM70" s="843"/>
      <c r="AN70" s="843"/>
      <c r="AO70" s="843"/>
      <c r="AP70" s="843" t="s">
        <v>526</v>
      </c>
      <c r="AQ70" s="843"/>
      <c r="AR70" s="843"/>
      <c r="AS70" s="843"/>
      <c r="AT70" s="843"/>
      <c r="AU70" s="843" t="s">
        <v>526</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599</v>
      </c>
      <c r="C71" s="887"/>
      <c r="D71" s="887"/>
      <c r="E71" s="887"/>
      <c r="F71" s="887"/>
      <c r="G71" s="887"/>
      <c r="H71" s="887"/>
      <c r="I71" s="887"/>
      <c r="J71" s="887"/>
      <c r="K71" s="887"/>
      <c r="L71" s="887"/>
      <c r="M71" s="887"/>
      <c r="N71" s="887"/>
      <c r="O71" s="887"/>
      <c r="P71" s="888"/>
      <c r="Q71" s="889">
        <v>81</v>
      </c>
      <c r="R71" s="843"/>
      <c r="S71" s="843"/>
      <c r="T71" s="843"/>
      <c r="U71" s="843"/>
      <c r="V71" s="843">
        <v>73</v>
      </c>
      <c r="W71" s="843"/>
      <c r="X71" s="843"/>
      <c r="Y71" s="843"/>
      <c r="Z71" s="843"/>
      <c r="AA71" s="843">
        <v>8</v>
      </c>
      <c r="AB71" s="843"/>
      <c r="AC71" s="843"/>
      <c r="AD71" s="843"/>
      <c r="AE71" s="843"/>
      <c r="AF71" s="843">
        <v>8</v>
      </c>
      <c r="AG71" s="843"/>
      <c r="AH71" s="843"/>
      <c r="AI71" s="843"/>
      <c r="AJ71" s="843"/>
      <c r="AK71" s="843" t="s">
        <v>526</v>
      </c>
      <c r="AL71" s="843"/>
      <c r="AM71" s="843"/>
      <c r="AN71" s="843"/>
      <c r="AO71" s="843"/>
      <c r="AP71" s="843" t="s">
        <v>526</v>
      </c>
      <c r="AQ71" s="843"/>
      <c r="AR71" s="843"/>
      <c r="AS71" s="843"/>
      <c r="AT71" s="843"/>
      <c r="AU71" s="843" t="s">
        <v>526</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600</v>
      </c>
      <c r="C72" s="887"/>
      <c r="D72" s="887"/>
      <c r="E72" s="887"/>
      <c r="F72" s="887"/>
      <c r="G72" s="887"/>
      <c r="H72" s="887"/>
      <c r="I72" s="887"/>
      <c r="J72" s="887"/>
      <c r="K72" s="887"/>
      <c r="L72" s="887"/>
      <c r="M72" s="887"/>
      <c r="N72" s="887"/>
      <c r="O72" s="887"/>
      <c r="P72" s="888"/>
      <c r="Q72" s="889">
        <v>139615</v>
      </c>
      <c r="R72" s="843"/>
      <c r="S72" s="843"/>
      <c r="T72" s="843"/>
      <c r="U72" s="843"/>
      <c r="V72" s="843">
        <v>134963</v>
      </c>
      <c r="W72" s="843"/>
      <c r="X72" s="843"/>
      <c r="Y72" s="843"/>
      <c r="Z72" s="843"/>
      <c r="AA72" s="843">
        <v>4652</v>
      </c>
      <c r="AB72" s="843"/>
      <c r="AC72" s="843"/>
      <c r="AD72" s="843"/>
      <c r="AE72" s="843"/>
      <c r="AF72" s="843">
        <v>4652</v>
      </c>
      <c r="AG72" s="843"/>
      <c r="AH72" s="843"/>
      <c r="AI72" s="843"/>
      <c r="AJ72" s="843"/>
      <c r="AK72" s="843" t="s">
        <v>526</v>
      </c>
      <c r="AL72" s="843"/>
      <c r="AM72" s="843"/>
      <c r="AN72" s="843"/>
      <c r="AO72" s="843"/>
      <c r="AP72" s="843" t="s">
        <v>526</v>
      </c>
      <c r="AQ72" s="843"/>
      <c r="AR72" s="843"/>
      <c r="AS72" s="843"/>
      <c r="AT72" s="843"/>
      <c r="AU72" s="843" t="s">
        <v>526</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601</v>
      </c>
      <c r="C73" s="887"/>
      <c r="D73" s="887"/>
      <c r="E73" s="887"/>
      <c r="F73" s="887"/>
      <c r="G73" s="887"/>
      <c r="H73" s="887"/>
      <c r="I73" s="887"/>
      <c r="J73" s="887"/>
      <c r="K73" s="887"/>
      <c r="L73" s="887"/>
      <c r="M73" s="887"/>
      <c r="N73" s="887"/>
      <c r="O73" s="887"/>
      <c r="P73" s="888"/>
      <c r="Q73" s="889">
        <v>155</v>
      </c>
      <c r="R73" s="843"/>
      <c r="S73" s="843"/>
      <c r="T73" s="843"/>
      <c r="U73" s="843"/>
      <c r="V73" s="843">
        <v>139</v>
      </c>
      <c r="W73" s="843"/>
      <c r="X73" s="843"/>
      <c r="Y73" s="843"/>
      <c r="Z73" s="843"/>
      <c r="AA73" s="843">
        <v>16</v>
      </c>
      <c r="AB73" s="843"/>
      <c r="AC73" s="843"/>
      <c r="AD73" s="843"/>
      <c r="AE73" s="843"/>
      <c r="AF73" s="843">
        <v>16</v>
      </c>
      <c r="AG73" s="843"/>
      <c r="AH73" s="843"/>
      <c r="AI73" s="843"/>
      <c r="AJ73" s="843"/>
      <c r="AK73" s="843" t="s">
        <v>526</v>
      </c>
      <c r="AL73" s="843"/>
      <c r="AM73" s="843"/>
      <c r="AN73" s="843"/>
      <c r="AO73" s="843"/>
      <c r="AP73" s="843" t="s">
        <v>526</v>
      </c>
      <c r="AQ73" s="843"/>
      <c r="AR73" s="843"/>
      <c r="AS73" s="843"/>
      <c r="AT73" s="843"/>
      <c r="AU73" s="843" t="s">
        <v>526</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602</v>
      </c>
      <c r="C74" s="887"/>
      <c r="D74" s="887"/>
      <c r="E74" s="887"/>
      <c r="F74" s="887"/>
      <c r="G74" s="887"/>
      <c r="H74" s="887"/>
      <c r="I74" s="887"/>
      <c r="J74" s="887"/>
      <c r="K74" s="887"/>
      <c r="L74" s="887"/>
      <c r="M74" s="887"/>
      <c r="N74" s="887"/>
      <c r="O74" s="887"/>
      <c r="P74" s="888"/>
      <c r="Q74" s="889">
        <v>648</v>
      </c>
      <c r="R74" s="843"/>
      <c r="S74" s="843"/>
      <c r="T74" s="843"/>
      <c r="U74" s="843"/>
      <c r="V74" s="843">
        <v>579</v>
      </c>
      <c r="W74" s="843"/>
      <c r="X74" s="843"/>
      <c r="Y74" s="843"/>
      <c r="Z74" s="843"/>
      <c r="AA74" s="843">
        <v>69</v>
      </c>
      <c r="AB74" s="843"/>
      <c r="AC74" s="843"/>
      <c r="AD74" s="843"/>
      <c r="AE74" s="843"/>
      <c r="AF74" s="843">
        <v>69</v>
      </c>
      <c r="AG74" s="843"/>
      <c r="AH74" s="843"/>
      <c r="AI74" s="843"/>
      <c r="AJ74" s="843"/>
      <c r="AK74" s="843">
        <v>60</v>
      </c>
      <c r="AL74" s="843"/>
      <c r="AM74" s="843"/>
      <c r="AN74" s="843"/>
      <c r="AO74" s="843"/>
      <c r="AP74" s="843" t="s">
        <v>526</v>
      </c>
      <c r="AQ74" s="843"/>
      <c r="AR74" s="843"/>
      <c r="AS74" s="843"/>
      <c r="AT74" s="843"/>
      <c r="AU74" s="843" t="s">
        <v>526</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603</v>
      </c>
      <c r="C75" s="887"/>
      <c r="D75" s="887"/>
      <c r="E75" s="887"/>
      <c r="F75" s="887"/>
      <c r="G75" s="887"/>
      <c r="H75" s="887"/>
      <c r="I75" s="887"/>
      <c r="J75" s="887"/>
      <c r="K75" s="887"/>
      <c r="L75" s="887"/>
      <c r="M75" s="887"/>
      <c r="N75" s="887"/>
      <c r="O75" s="887"/>
      <c r="P75" s="888"/>
      <c r="Q75" s="890">
        <v>600</v>
      </c>
      <c r="R75" s="891"/>
      <c r="S75" s="891"/>
      <c r="T75" s="891"/>
      <c r="U75" s="847"/>
      <c r="V75" s="892">
        <v>542</v>
      </c>
      <c r="W75" s="891"/>
      <c r="X75" s="891"/>
      <c r="Y75" s="891"/>
      <c r="Z75" s="847"/>
      <c r="AA75" s="892">
        <v>58</v>
      </c>
      <c r="AB75" s="891"/>
      <c r="AC75" s="891"/>
      <c r="AD75" s="891"/>
      <c r="AE75" s="847"/>
      <c r="AF75" s="892">
        <v>58</v>
      </c>
      <c r="AG75" s="891"/>
      <c r="AH75" s="891"/>
      <c r="AI75" s="891"/>
      <c r="AJ75" s="847"/>
      <c r="AK75" s="892" t="s">
        <v>526</v>
      </c>
      <c r="AL75" s="891"/>
      <c r="AM75" s="891"/>
      <c r="AN75" s="891"/>
      <c r="AO75" s="847"/>
      <c r="AP75" s="892" t="s">
        <v>526</v>
      </c>
      <c r="AQ75" s="891"/>
      <c r="AR75" s="891"/>
      <c r="AS75" s="891"/>
      <c r="AT75" s="847"/>
      <c r="AU75" s="892" t="s">
        <v>526</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604</v>
      </c>
      <c r="C76" s="887"/>
      <c r="D76" s="887"/>
      <c r="E76" s="887"/>
      <c r="F76" s="887"/>
      <c r="G76" s="887"/>
      <c r="H76" s="887"/>
      <c r="I76" s="887"/>
      <c r="J76" s="887"/>
      <c r="K76" s="887"/>
      <c r="L76" s="887"/>
      <c r="M76" s="887"/>
      <c r="N76" s="887"/>
      <c r="O76" s="887"/>
      <c r="P76" s="888"/>
      <c r="Q76" s="890">
        <v>180</v>
      </c>
      <c r="R76" s="891"/>
      <c r="S76" s="891"/>
      <c r="T76" s="891"/>
      <c r="U76" s="847"/>
      <c r="V76" s="892">
        <v>177</v>
      </c>
      <c r="W76" s="891"/>
      <c r="X76" s="891"/>
      <c r="Y76" s="891"/>
      <c r="Z76" s="847"/>
      <c r="AA76" s="892">
        <v>3</v>
      </c>
      <c r="AB76" s="891"/>
      <c r="AC76" s="891"/>
      <c r="AD76" s="891"/>
      <c r="AE76" s="847"/>
      <c r="AF76" s="892">
        <v>3</v>
      </c>
      <c r="AG76" s="891"/>
      <c r="AH76" s="891"/>
      <c r="AI76" s="891"/>
      <c r="AJ76" s="847"/>
      <c r="AK76" s="892" t="s">
        <v>526</v>
      </c>
      <c r="AL76" s="891"/>
      <c r="AM76" s="891"/>
      <c r="AN76" s="891"/>
      <c r="AO76" s="847"/>
      <c r="AP76" s="892" t="s">
        <v>526</v>
      </c>
      <c r="AQ76" s="891"/>
      <c r="AR76" s="891"/>
      <c r="AS76" s="891"/>
      <c r="AT76" s="847"/>
      <c r="AU76" s="892" t="s">
        <v>526</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392</v>
      </c>
      <c r="B88" s="802" t="s">
        <v>431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5763</v>
      </c>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802" t="s">
        <v>432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11</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440</v>
      </c>
      <c r="AB109" s="906"/>
      <c r="AC109" s="906"/>
      <c r="AD109" s="906"/>
      <c r="AE109" s="907"/>
      <c r="AF109" s="905" t="s">
        <v>441</v>
      </c>
      <c r="AG109" s="906"/>
      <c r="AH109" s="906"/>
      <c r="AI109" s="906"/>
      <c r="AJ109" s="907"/>
      <c r="AK109" s="905" t="s">
        <v>308</v>
      </c>
      <c r="AL109" s="906"/>
      <c r="AM109" s="906"/>
      <c r="AN109" s="906"/>
      <c r="AO109" s="907"/>
      <c r="AP109" s="905" t="s">
        <v>442</v>
      </c>
      <c r="AQ109" s="906"/>
      <c r="AR109" s="906"/>
      <c r="AS109" s="906"/>
      <c r="AT109" s="908"/>
      <c r="AU109" s="925" t="s">
        <v>439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440</v>
      </c>
      <c r="BR109" s="906"/>
      <c r="BS109" s="906"/>
      <c r="BT109" s="906"/>
      <c r="BU109" s="907"/>
      <c r="BV109" s="905" t="s">
        <v>441</v>
      </c>
      <c r="BW109" s="906"/>
      <c r="BX109" s="906"/>
      <c r="BY109" s="906"/>
      <c r="BZ109" s="907"/>
      <c r="CA109" s="905" t="s">
        <v>308</v>
      </c>
      <c r="CB109" s="906"/>
      <c r="CC109" s="906"/>
      <c r="CD109" s="906"/>
      <c r="CE109" s="907"/>
      <c r="CF109" s="926" t="s">
        <v>442</v>
      </c>
      <c r="CG109" s="926"/>
      <c r="CH109" s="926"/>
      <c r="CI109" s="926"/>
      <c r="CJ109" s="926"/>
      <c r="CK109" s="905" t="s">
        <v>443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440</v>
      </c>
      <c r="DH109" s="906"/>
      <c r="DI109" s="906"/>
      <c r="DJ109" s="906"/>
      <c r="DK109" s="907"/>
      <c r="DL109" s="905" t="s">
        <v>441</v>
      </c>
      <c r="DM109" s="906"/>
      <c r="DN109" s="906"/>
      <c r="DO109" s="906"/>
      <c r="DP109" s="907"/>
      <c r="DQ109" s="905" t="s">
        <v>308</v>
      </c>
      <c r="DR109" s="906"/>
      <c r="DS109" s="906"/>
      <c r="DT109" s="906"/>
      <c r="DU109" s="907"/>
      <c r="DV109" s="905" t="s">
        <v>442</v>
      </c>
      <c r="DW109" s="906"/>
      <c r="DX109" s="906"/>
      <c r="DY109" s="906"/>
      <c r="DZ109" s="908"/>
    </row>
    <row r="110" spans="1:131" s="224" customFormat="1" ht="26.25" customHeight="1" x14ac:dyDescent="0.15">
      <c r="A110" s="909" t="s">
        <v>444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768130</v>
      </c>
      <c r="AB110" s="913"/>
      <c r="AC110" s="913"/>
      <c r="AD110" s="913"/>
      <c r="AE110" s="914"/>
      <c r="AF110" s="915">
        <v>846318</v>
      </c>
      <c r="AG110" s="913"/>
      <c r="AH110" s="913"/>
      <c r="AI110" s="913"/>
      <c r="AJ110" s="914"/>
      <c r="AK110" s="915">
        <v>915724</v>
      </c>
      <c r="AL110" s="913"/>
      <c r="AM110" s="913"/>
      <c r="AN110" s="913"/>
      <c r="AO110" s="914"/>
      <c r="AP110" s="916">
        <v>29.8</v>
      </c>
      <c r="AQ110" s="917"/>
      <c r="AR110" s="917"/>
      <c r="AS110" s="917"/>
      <c r="AT110" s="918"/>
      <c r="AU110" s="919" t="s">
        <v>75</v>
      </c>
      <c r="AV110" s="920"/>
      <c r="AW110" s="920"/>
      <c r="AX110" s="920"/>
      <c r="AY110" s="920"/>
      <c r="AZ110" s="942" t="s">
        <v>445</v>
      </c>
      <c r="BA110" s="910"/>
      <c r="BB110" s="910"/>
      <c r="BC110" s="910"/>
      <c r="BD110" s="910"/>
      <c r="BE110" s="910"/>
      <c r="BF110" s="910"/>
      <c r="BG110" s="910"/>
      <c r="BH110" s="910"/>
      <c r="BI110" s="910"/>
      <c r="BJ110" s="910"/>
      <c r="BK110" s="910"/>
      <c r="BL110" s="910"/>
      <c r="BM110" s="910"/>
      <c r="BN110" s="910"/>
      <c r="BO110" s="910"/>
      <c r="BP110" s="911"/>
      <c r="BQ110" s="943">
        <v>8178648</v>
      </c>
      <c r="BR110" s="944"/>
      <c r="BS110" s="944"/>
      <c r="BT110" s="944"/>
      <c r="BU110" s="944"/>
      <c r="BV110" s="944">
        <v>8101896</v>
      </c>
      <c r="BW110" s="944"/>
      <c r="BX110" s="944"/>
      <c r="BY110" s="944"/>
      <c r="BZ110" s="944"/>
      <c r="CA110" s="944">
        <v>7846406</v>
      </c>
      <c r="CB110" s="944"/>
      <c r="CC110" s="944"/>
      <c r="CD110" s="944"/>
      <c r="CE110" s="944"/>
      <c r="CF110" s="957">
        <v>255.5</v>
      </c>
      <c r="CG110" s="958"/>
      <c r="CH110" s="958"/>
      <c r="CI110" s="958"/>
      <c r="CJ110" s="958"/>
      <c r="CK110" s="959" t="s">
        <v>446</v>
      </c>
      <c r="CL110" s="960"/>
      <c r="CM110" s="942" t="s">
        <v>447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448</v>
      </c>
      <c r="DH110" s="944"/>
      <c r="DI110" s="944"/>
      <c r="DJ110" s="944"/>
      <c r="DK110" s="944"/>
      <c r="DL110" s="944" t="s">
        <v>449</v>
      </c>
      <c r="DM110" s="944"/>
      <c r="DN110" s="944"/>
      <c r="DO110" s="944"/>
      <c r="DP110" s="944"/>
      <c r="DQ110" s="944" t="s">
        <v>450</v>
      </c>
      <c r="DR110" s="944"/>
      <c r="DS110" s="944"/>
      <c r="DT110" s="944"/>
      <c r="DU110" s="944"/>
      <c r="DV110" s="945" t="s">
        <v>449</v>
      </c>
      <c r="DW110" s="945"/>
      <c r="DX110" s="945"/>
      <c r="DY110" s="945"/>
      <c r="DZ110" s="946"/>
    </row>
    <row r="111" spans="1:131" s="224" customFormat="1" ht="26.25" customHeight="1" x14ac:dyDescent="0.15">
      <c r="A111" s="947" t="s">
        <v>451</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450</v>
      </c>
      <c r="AB111" s="951"/>
      <c r="AC111" s="951"/>
      <c r="AD111" s="951"/>
      <c r="AE111" s="952"/>
      <c r="AF111" s="953" t="s">
        <v>449</v>
      </c>
      <c r="AG111" s="951"/>
      <c r="AH111" s="951"/>
      <c r="AI111" s="951"/>
      <c r="AJ111" s="952"/>
      <c r="AK111" s="953" t="s">
        <v>450</v>
      </c>
      <c r="AL111" s="951"/>
      <c r="AM111" s="951"/>
      <c r="AN111" s="951"/>
      <c r="AO111" s="952"/>
      <c r="AP111" s="954" t="s">
        <v>449</v>
      </c>
      <c r="AQ111" s="955"/>
      <c r="AR111" s="955"/>
      <c r="AS111" s="955"/>
      <c r="AT111" s="956"/>
      <c r="AU111" s="921"/>
      <c r="AV111" s="922"/>
      <c r="AW111" s="922"/>
      <c r="AX111" s="922"/>
      <c r="AY111" s="922"/>
      <c r="AZ111" s="935" t="s">
        <v>452</v>
      </c>
      <c r="BA111" s="936"/>
      <c r="BB111" s="936"/>
      <c r="BC111" s="936"/>
      <c r="BD111" s="936"/>
      <c r="BE111" s="936"/>
      <c r="BF111" s="936"/>
      <c r="BG111" s="936"/>
      <c r="BH111" s="936"/>
      <c r="BI111" s="936"/>
      <c r="BJ111" s="936"/>
      <c r="BK111" s="936"/>
      <c r="BL111" s="936"/>
      <c r="BM111" s="936"/>
      <c r="BN111" s="936"/>
      <c r="BO111" s="936"/>
      <c r="BP111" s="937"/>
      <c r="BQ111" s="938" t="s">
        <v>449</v>
      </c>
      <c r="BR111" s="939"/>
      <c r="BS111" s="939"/>
      <c r="BT111" s="939"/>
      <c r="BU111" s="939"/>
      <c r="BV111" s="939" t="s">
        <v>449</v>
      </c>
      <c r="BW111" s="939"/>
      <c r="BX111" s="939"/>
      <c r="BY111" s="939"/>
      <c r="BZ111" s="939"/>
      <c r="CA111" s="939" t="s">
        <v>449</v>
      </c>
      <c r="CB111" s="939"/>
      <c r="CC111" s="939"/>
      <c r="CD111" s="939"/>
      <c r="CE111" s="939"/>
      <c r="CF111" s="933" t="s">
        <v>449</v>
      </c>
      <c r="CG111" s="934"/>
      <c r="CH111" s="934"/>
      <c r="CI111" s="934"/>
      <c r="CJ111" s="934"/>
      <c r="CK111" s="961"/>
      <c r="CL111" s="962"/>
      <c r="CM111" s="935" t="s">
        <v>453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449</v>
      </c>
      <c r="DH111" s="939"/>
      <c r="DI111" s="939"/>
      <c r="DJ111" s="939"/>
      <c r="DK111" s="939"/>
      <c r="DL111" s="939" t="s">
        <v>449</v>
      </c>
      <c r="DM111" s="939"/>
      <c r="DN111" s="939"/>
      <c r="DO111" s="939"/>
      <c r="DP111" s="939"/>
      <c r="DQ111" s="939" t="s">
        <v>449</v>
      </c>
      <c r="DR111" s="939"/>
      <c r="DS111" s="939"/>
      <c r="DT111" s="939"/>
      <c r="DU111" s="939"/>
      <c r="DV111" s="940" t="s">
        <v>449</v>
      </c>
      <c r="DW111" s="940"/>
      <c r="DX111" s="940"/>
      <c r="DY111" s="940"/>
      <c r="DZ111" s="941"/>
    </row>
    <row r="112" spans="1:131" s="224" customFormat="1" ht="26.25" customHeight="1" x14ac:dyDescent="0.15">
      <c r="A112" s="965" t="s">
        <v>454</v>
      </c>
      <c r="B112" s="966"/>
      <c r="C112" s="936" t="s">
        <v>455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394</v>
      </c>
      <c r="AB112" s="972"/>
      <c r="AC112" s="972"/>
      <c r="AD112" s="972"/>
      <c r="AE112" s="973"/>
      <c r="AF112" s="974" t="s">
        <v>394</v>
      </c>
      <c r="AG112" s="972"/>
      <c r="AH112" s="972"/>
      <c r="AI112" s="972"/>
      <c r="AJ112" s="973"/>
      <c r="AK112" s="974" t="s">
        <v>449</v>
      </c>
      <c r="AL112" s="972"/>
      <c r="AM112" s="972"/>
      <c r="AN112" s="972"/>
      <c r="AO112" s="973"/>
      <c r="AP112" s="975" t="s">
        <v>421</v>
      </c>
      <c r="AQ112" s="976"/>
      <c r="AR112" s="976"/>
      <c r="AS112" s="976"/>
      <c r="AT112" s="977"/>
      <c r="AU112" s="921"/>
      <c r="AV112" s="922"/>
      <c r="AW112" s="922"/>
      <c r="AX112" s="922"/>
      <c r="AY112" s="922"/>
      <c r="AZ112" s="935" t="s">
        <v>456</v>
      </c>
      <c r="BA112" s="936"/>
      <c r="BB112" s="936"/>
      <c r="BC112" s="936"/>
      <c r="BD112" s="936"/>
      <c r="BE112" s="936"/>
      <c r="BF112" s="936"/>
      <c r="BG112" s="936"/>
      <c r="BH112" s="936"/>
      <c r="BI112" s="936"/>
      <c r="BJ112" s="936"/>
      <c r="BK112" s="936"/>
      <c r="BL112" s="936"/>
      <c r="BM112" s="936"/>
      <c r="BN112" s="936"/>
      <c r="BO112" s="936"/>
      <c r="BP112" s="937"/>
      <c r="BQ112" s="938">
        <v>1937541</v>
      </c>
      <c r="BR112" s="939"/>
      <c r="BS112" s="939"/>
      <c r="BT112" s="939"/>
      <c r="BU112" s="939"/>
      <c r="BV112" s="939">
        <v>1873382</v>
      </c>
      <c r="BW112" s="939"/>
      <c r="BX112" s="939"/>
      <c r="BY112" s="939"/>
      <c r="BZ112" s="939"/>
      <c r="CA112" s="939">
        <v>2144728</v>
      </c>
      <c r="CB112" s="939"/>
      <c r="CC112" s="939"/>
      <c r="CD112" s="939"/>
      <c r="CE112" s="939"/>
      <c r="CF112" s="933">
        <v>69.8</v>
      </c>
      <c r="CG112" s="934"/>
      <c r="CH112" s="934"/>
      <c r="CI112" s="934"/>
      <c r="CJ112" s="934"/>
      <c r="CK112" s="961"/>
      <c r="CL112" s="962"/>
      <c r="CM112" s="935" t="s">
        <v>457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449</v>
      </c>
      <c r="DH112" s="939"/>
      <c r="DI112" s="939"/>
      <c r="DJ112" s="939"/>
      <c r="DK112" s="939"/>
      <c r="DL112" s="939" t="s">
        <v>448</v>
      </c>
      <c r="DM112" s="939"/>
      <c r="DN112" s="939"/>
      <c r="DO112" s="939"/>
      <c r="DP112" s="939"/>
      <c r="DQ112" s="939" t="s">
        <v>449</v>
      </c>
      <c r="DR112" s="939"/>
      <c r="DS112" s="939"/>
      <c r="DT112" s="939"/>
      <c r="DU112" s="939"/>
      <c r="DV112" s="940" t="s">
        <v>421</v>
      </c>
      <c r="DW112" s="940"/>
      <c r="DX112" s="940"/>
      <c r="DY112" s="940"/>
      <c r="DZ112" s="941"/>
    </row>
    <row r="113" spans="1:130" s="224" customFormat="1" ht="26.25" customHeight="1" x14ac:dyDescent="0.15">
      <c r="A113" s="967"/>
      <c r="B113" s="968"/>
      <c r="C113" s="936" t="s">
        <v>458</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125908</v>
      </c>
      <c r="AB113" s="951"/>
      <c r="AC113" s="951"/>
      <c r="AD113" s="951"/>
      <c r="AE113" s="952"/>
      <c r="AF113" s="953">
        <v>113657</v>
      </c>
      <c r="AG113" s="951"/>
      <c r="AH113" s="951"/>
      <c r="AI113" s="951"/>
      <c r="AJ113" s="952"/>
      <c r="AK113" s="953">
        <v>169674</v>
      </c>
      <c r="AL113" s="951"/>
      <c r="AM113" s="951"/>
      <c r="AN113" s="951"/>
      <c r="AO113" s="952"/>
      <c r="AP113" s="954">
        <v>5.5</v>
      </c>
      <c r="AQ113" s="955"/>
      <c r="AR113" s="955"/>
      <c r="AS113" s="955"/>
      <c r="AT113" s="956"/>
      <c r="AU113" s="921"/>
      <c r="AV113" s="922"/>
      <c r="AW113" s="922"/>
      <c r="AX113" s="922"/>
      <c r="AY113" s="922"/>
      <c r="AZ113" s="935" t="s">
        <v>459</v>
      </c>
      <c r="BA113" s="936"/>
      <c r="BB113" s="936"/>
      <c r="BC113" s="936"/>
      <c r="BD113" s="936"/>
      <c r="BE113" s="936"/>
      <c r="BF113" s="936"/>
      <c r="BG113" s="936"/>
      <c r="BH113" s="936"/>
      <c r="BI113" s="936"/>
      <c r="BJ113" s="936"/>
      <c r="BK113" s="936"/>
      <c r="BL113" s="936"/>
      <c r="BM113" s="936"/>
      <c r="BN113" s="936"/>
      <c r="BO113" s="936"/>
      <c r="BP113" s="937"/>
      <c r="BQ113" s="938">
        <v>238</v>
      </c>
      <c r="BR113" s="939"/>
      <c r="BS113" s="939"/>
      <c r="BT113" s="939"/>
      <c r="BU113" s="939"/>
      <c r="BV113" s="939" t="s">
        <v>450</v>
      </c>
      <c r="BW113" s="939"/>
      <c r="BX113" s="939"/>
      <c r="BY113" s="939"/>
      <c r="BZ113" s="939"/>
      <c r="CA113" s="939" t="s">
        <v>449</v>
      </c>
      <c r="CB113" s="939"/>
      <c r="CC113" s="939"/>
      <c r="CD113" s="939"/>
      <c r="CE113" s="939"/>
      <c r="CF113" s="933" t="s">
        <v>449</v>
      </c>
      <c r="CG113" s="934"/>
      <c r="CH113" s="934"/>
      <c r="CI113" s="934"/>
      <c r="CJ113" s="934"/>
      <c r="CK113" s="961"/>
      <c r="CL113" s="962"/>
      <c r="CM113" s="935" t="s">
        <v>460</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448</v>
      </c>
      <c r="DH113" s="972"/>
      <c r="DI113" s="972"/>
      <c r="DJ113" s="972"/>
      <c r="DK113" s="973"/>
      <c r="DL113" s="974" t="s">
        <v>449</v>
      </c>
      <c r="DM113" s="972"/>
      <c r="DN113" s="972"/>
      <c r="DO113" s="972"/>
      <c r="DP113" s="973"/>
      <c r="DQ113" s="974" t="s">
        <v>449</v>
      </c>
      <c r="DR113" s="972"/>
      <c r="DS113" s="972"/>
      <c r="DT113" s="972"/>
      <c r="DU113" s="973"/>
      <c r="DV113" s="975" t="s">
        <v>449</v>
      </c>
      <c r="DW113" s="976"/>
      <c r="DX113" s="976"/>
      <c r="DY113" s="976"/>
      <c r="DZ113" s="977"/>
    </row>
    <row r="114" spans="1:130" s="224" customFormat="1" ht="26.25" customHeight="1" x14ac:dyDescent="0.15">
      <c r="A114" s="967"/>
      <c r="B114" s="968"/>
      <c r="C114" s="936" t="s">
        <v>461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8587</v>
      </c>
      <c r="AB114" s="972"/>
      <c r="AC114" s="972"/>
      <c r="AD114" s="972"/>
      <c r="AE114" s="973"/>
      <c r="AF114" s="974" t="s">
        <v>394</v>
      </c>
      <c r="AG114" s="972"/>
      <c r="AH114" s="972"/>
      <c r="AI114" s="972"/>
      <c r="AJ114" s="973"/>
      <c r="AK114" s="974" t="s">
        <v>394</v>
      </c>
      <c r="AL114" s="972"/>
      <c r="AM114" s="972"/>
      <c r="AN114" s="972"/>
      <c r="AO114" s="973"/>
      <c r="AP114" s="975" t="s">
        <v>449</v>
      </c>
      <c r="AQ114" s="976"/>
      <c r="AR114" s="976"/>
      <c r="AS114" s="976"/>
      <c r="AT114" s="977"/>
      <c r="AU114" s="921"/>
      <c r="AV114" s="922"/>
      <c r="AW114" s="922"/>
      <c r="AX114" s="922"/>
      <c r="AY114" s="922"/>
      <c r="AZ114" s="935" t="s">
        <v>462</v>
      </c>
      <c r="BA114" s="936"/>
      <c r="BB114" s="936"/>
      <c r="BC114" s="936"/>
      <c r="BD114" s="936"/>
      <c r="BE114" s="936"/>
      <c r="BF114" s="936"/>
      <c r="BG114" s="936"/>
      <c r="BH114" s="936"/>
      <c r="BI114" s="936"/>
      <c r="BJ114" s="936"/>
      <c r="BK114" s="936"/>
      <c r="BL114" s="936"/>
      <c r="BM114" s="936"/>
      <c r="BN114" s="936"/>
      <c r="BO114" s="936"/>
      <c r="BP114" s="937"/>
      <c r="BQ114" s="938">
        <v>635476</v>
      </c>
      <c r="BR114" s="939"/>
      <c r="BS114" s="939"/>
      <c r="BT114" s="939"/>
      <c r="BU114" s="939"/>
      <c r="BV114" s="939">
        <v>654683</v>
      </c>
      <c r="BW114" s="939"/>
      <c r="BX114" s="939"/>
      <c r="BY114" s="939"/>
      <c r="BZ114" s="939"/>
      <c r="CA114" s="939">
        <v>532388</v>
      </c>
      <c r="CB114" s="939"/>
      <c r="CC114" s="939"/>
      <c r="CD114" s="939"/>
      <c r="CE114" s="939"/>
      <c r="CF114" s="933">
        <v>17.3</v>
      </c>
      <c r="CG114" s="934"/>
      <c r="CH114" s="934"/>
      <c r="CI114" s="934"/>
      <c r="CJ114" s="934"/>
      <c r="CK114" s="961"/>
      <c r="CL114" s="962"/>
      <c r="CM114" s="935" t="s">
        <v>463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449</v>
      </c>
      <c r="DH114" s="972"/>
      <c r="DI114" s="972"/>
      <c r="DJ114" s="972"/>
      <c r="DK114" s="973"/>
      <c r="DL114" s="974" t="s">
        <v>449</v>
      </c>
      <c r="DM114" s="972"/>
      <c r="DN114" s="972"/>
      <c r="DO114" s="972"/>
      <c r="DP114" s="973"/>
      <c r="DQ114" s="974" t="s">
        <v>449</v>
      </c>
      <c r="DR114" s="972"/>
      <c r="DS114" s="972"/>
      <c r="DT114" s="972"/>
      <c r="DU114" s="973"/>
      <c r="DV114" s="975" t="s">
        <v>449</v>
      </c>
      <c r="DW114" s="976"/>
      <c r="DX114" s="976"/>
      <c r="DY114" s="976"/>
      <c r="DZ114" s="977"/>
    </row>
    <row r="115" spans="1:130" s="224" customFormat="1" ht="26.25" customHeight="1" x14ac:dyDescent="0.15">
      <c r="A115" s="967"/>
      <c r="B115" s="968"/>
      <c r="C115" s="936" t="s">
        <v>464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449</v>
      </c>
      <c r="AB115" s="951"/>
      <c r="AC115" s="951"/>
      <c r="AD115" s="951"/>
      <c r="AE115" s="952"/>
      <c r="AF115" s="953" t="s">
        <v>449</v>
      </c>
      <c r="AG115" s="951"/>
      <c r="AH115" s="951"/>
      <c r="AI115" s="951"/>
      <c r="AJ115" s="952"/>
      <c r="AK115" s="953" t="s">
        <v>450</v>
      </c>
      <c r="AL115" s="951"/>
      <c r="AM115" s="951"/>
      <c r="AN115" s="951"/>
      <c r="AO115" s="952"/>
      <c r="AP115" s="954" t="s">
        <v>394</v>
      </c>
      <c r="AQ115" s="955"/>
      <c r="AR115" s="955"/>
      <c r="AS115" s="955"/>
      <c r="AT115" s="956"/>
      <c r="AU115" s="921"/>
      <c r="AV115" s="922"/>
      <c r="AW115" s="922"/>
      <c r="AX115" s="922"/>
      <c r="AY115" s="922"/>
      <c r="AZ115" s="935" t="s">
        <v>465</v>
      </c>
      <c r="BA115" s="936"/>
      <c r="BB115" s="936"/>
      <c r="BC115" s="936"/>
      <c r="BD115" s="936"/>
      <c r="BE115" s="936"/>
      <c r="BF115" s="936"/>
      <c r="BG115" s="936"/>
      <c r="BH115" s="936"/>
      <c r="BI115" s="936"/>
      <c r="BJ115" s="936"/>
      <c r="BK115" s="936"/>
      <c r="BL115" s="936"/>
      <c r="BM115" s="936"/>
      <c r="BN115" s="936"/>
      <c r="BO115" s="936"/>
      <c r="BP115" s="937"/>
      <c r="BQ115" s="938" t="s">
        <v>449</v>
      </c>
      <c r="BR115" s="939"/>
      <c r="BS115" s="939"/>
      <c r="BT115" s="939"/>
      <c r="BU115" s="939"/>
      <c r="BV115" s="939" t="s">
        <v>450</v>
      </c>
      <c r="BW115" s="939"/>
      <c r="BX115" s="939"/>
      <c r="BY115" s="939"/>
      <c r="BZ115" s="939"/>
      <c r="CA115" s="939" t="s">
        <v>449</v>
      </c>
      <c r="CB115" s="939"/>
      <c r="CC115" s="939"/>
      <c r="CD115" s="939"/>
      <c r="CE115" s="939"/>
      <c r="CF115" s="933" t="s">
        <v>449</v>
      </c>
      <c r="CG115" s="934"/>
      <c r="CH115" s="934"/>
      <c r="CI115" s="934"/>
      <c r="CJ115" s="934"/>
      <c r="CK115" s="961"/>
      <c r="CL115" s="962"/>
      <c r="CM115" s="935" t="s">
        <v>466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449</v>
      </c>
      <c r="DH115" s="972"/>
      <c r="DI115" s="972"/>
      <c r="DJ115" s="972"/>
      <c r="DK115" s="973"/>
      <c r="DL115" s="974" t="s">
        <v>448</v>
      </c>
      <c r="DM115" s="972"/>
      <c r="DN115" s="972"/>
      <c r="DO115" s="972"/>
      <c r="DP115" s="973"/>
      <c r="DQ115" s="974" t="s">
        <v>394</v>
      </c>
      <c r="DR115" s="972"/>
      <c r="DS115" s="972"/>
      <c r="DT115" s="972"/>
      <c r="DU115" s="973"/>
      <c r="DV115" s="975" t="s">
        <v>448</v>
      </c>
      <c r="DW115" s="976"/>
      <c r="DX115" s="976"/>
      <c r="DY115" s="976"/>
      <c r="DZ115" s="977"/>
    </row>
    <row r="116" spans="1:130" s="224" customFormat="1" ht="26.25" customHeight="1" x14ac:dyDescent="0.15">
      <c r="A116" s="969"/>
      <c r="B116" s="970"/>
      <c r="C116" s="978" t="s">
        <v>467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449</v>
      </c>
      <c r="AB116" s="972"/>
      <c r="AC116" s="972"/>
      <c r="AD116" s="972"/>
      <c r="AE116" s="973"/>
      <c r="AF116" s="974" t="s">
        <v>449</v>
      </c>
      <c r="AG116" s="972"/>
      <c r="AH116" s="972"/>
      <c r="AI116" s="972"/>
      <c r="AJ116" s="973"/>
      <c r="AK116" s="974" t="s">
        <v>449</v>
      </c>
      <c r="AL116" s="972"/>
      <c r="AM116" s="972"/>
      <c r="AN116" s="972"/>
      <c r="AO116" s="973"/>
      <c r="AP116" s="975" t="s">
        <v>449</v>
      </c>
      <c r="AQ116" s="976"/>
      <c r="AR116" s="976"/>
      <c r="AS116" s="976"/>
      <c r="AT116" s="977"/>
      <c r="AU116" s="921"/>
      <c r="AV116" s="922"/>
      <c r="AW116" s="922"/>
      <c r="AX116" s="922"/>
      <c r="AY116" s="922"/>
      <c r="AZ116" s="980" t="s">
        <v>468</v>
      </c>
      <c r="BA116" s="981"/>
      <c r="BB116" s="981"/>
      <c r="BC116" s="981"/>
      <c r="BD116" s="981"/>
      <c r="BE116" s="981"/>
      <c r="BF116" s="981"/>
      <c r="BG116" s="981"/>
      <c r="BH116" s="981"/>
      <c r="BI116" s="981"/>
      <c r="BJ116" s="981"/>
      <c r="BK116" s="981"/>
      <c r="BL116" s="981"/>
      <c r="BM116" s="981"/>
      <c r="BN116" s="981"/>
      <c r="BO116" s="981"/>
      <c r="BP116" s="982"/>
      <c r="BQ116" s="938" t="s">
        <v>450</v>
      </c>
      <c r="BR116" s="939"/>
      <c r="BS116" s="939"/>
      <c r="BT116" s="939"/>
      <c r="BU116" s="939"/>
      <c r="BV116" s="939" t="s">
        <v>449</v>
      </c>
      <c r="BW116" s="939"/>
      <c r="BX116" s="939"/>
      <c r="BY116" s="939"/>
      <c r="BZ116" s="939"/>
      <c r="CA116" s="939" t="s">
        <v>448</v>
      </c>
      <c r="CB116" s="939"/>
      <c r="CC116" s="939"/>
      <c r="CD116" s="939"/>
      <c r="CE116" s="939"/>
      <c r="CF116" s="933" t="s">
        <v>450</v>
      </c>
      <c r="CG116" s="934"/>
      <c r="CH116" s="934"/>
      <c r="CI116" s="934"/>
      <c r="CJ116" s="934"/>
      <c r="CK116" s="961"/>
      <c r="CL116" s="962"/>
      <c r="CM116" s="935" t="s">
        <v>469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449</v>
      </c>
      <c r="DH116" s="972"/>
      <c r="DI116" s="972"/>
      <c r="DJ116" s="972"/>
      <c r="DK116" s="973"/>
      <c r="DL116" s="974" t="s">
        <v>450</v>
      </c>
      <c r="DM116" s="972"/>
      <c r="DN116" s="972"/>
      <c r="DO116" s="972"/>
      <c r="DP116" s="973"/>
      <c r="DQ116" s="974" t="s">
        <v>449</v>
      </c>
      <c r="DR116" s="972"/>
      <c r="DS116" s="972"/>
      <c r="DT116" s="972"/>
      <c r="DU116" s="973"/>
      <c r="DV116" s="975" t="s">
        <v>449</v>
      </c>
      <c r="DW116" s="976"/>
      <c r="DX116" s="976"/>
      <c r="DY116" s="976"/>
      <c r="DZ116" s="977"/>
    </row>
    <row r="117" spans="1:130" s="224" customFormat="1" ht="26.25" customHeight="1" x14ac:dyDescent="0.15">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470</v>
      </c>
      <c r="Z117" s="907"/>
      <c r="AA117" s="991">
        <v>902625</v>
      </c>
      <c r="AB117" s="992"/>
      <c r="AC117" s="992"/>
      <c r="AD117" s="992"/>
      <c r="AE117" s="993"/>
      <c r="AF117" s="994">
        <v>959975</v>
      </c>
      <c r="AG117" s="992"/>
      <c r="AH117" s="992"/>
      <c r="AI117" s="992"/>
      <c r="AJ117" s="993"/>
      <c r="AK117" s="994">
        <v>1085398</v>
      </c>
      <c r="AL117" s="992"/>
      <c r="AM117" s="992"/>
      <c r="AN117" s="992"/>
      <c r="AO117" s="993"/>
      <c r="AP117" s="995"/>
      <c r="AQ117" s="996"/>
      <c r="AR117" s="996"/>
      <c r="AS117" s="996"/>
      <c r="AT117" s="997"/>
      <c r="AU117" s="921"/>
      <c r="AV117" s="922"/>
      <c r="AW117" s="922"/>
      <c r="AX117" s="922"/>
      <c r="AY117" s="922"/>
      <c r="AZ117" s="987" t="s">
        <v>471</v>
      </c>
      <c r="BA117" s="988"/>
      <c r="BB117" s="988"/>
      <c r="BC117" s="988"/>
      <c r="BD117" s="988"/>
      <c r="BE117" s="988"/>
      <c r="BF117" s="988"/>
      <c r="BG117" s="988"/>
      <c r="BH117" s="988"/>
      <c r="BI117" s="988"/>
      <c r="BJ117" s="988"/>
      <c r="BK117" s="988"/>
      <c r="BL117" s="988"/>
      <c r="BM117" s="988"/>
      <c r="BN117" s="988"/>
      <c r="BO117" s="988"/>
      <c r="BP117" s="989"/>
      <c r="BQ117" s="938" t="s">
        <v>449</v>
      </c>
      <c r="BR117" s="939"/>
      <c r="BS117" s="939"/>
      <c r="BT117" s="939"/>
      <c r="BU117" s="939"/>
      <c r="BV117" s="939" t="s">
        <v>421</v>
      </c>
      <c r="BW117" s="939"/>
      <c r="BX117" s="939"/>
      <c r="BY117" s="939"/>
      <c r="BZ117" s="939"/>
      <c r="CA117" s="939" t="s">
        <v>421</v>
      </c>
      <c r="CB117" s="939"/>
      <c r="CC117" s="939"/>
      <c r="CD117" s="939"/>
      <c r="CE117" s="939"/>
      <c r="CF117" s="933" t="s">
        <v>421</v>
      </c>
      <c r="CG117" s="934"/>
      <c r="CH117" s="934"/>
      <c r="CI117" s="934"/>
      <c r="CJ117" s="934"/>
      <c r="CK117" s="961"/>
      <c r="CL117" s="962"/>
      <c r="CM117" s="935" t="s">
        <v>472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421</v>
      </c>
      <c r="DH117" s="972"/>
      <c r="DI117" s="972"/>
      <c r="DJ117" s="972"/>
      <c r="DK117" s="973"/>
      <c r="DL117" s="974" t="s">
        <v>421</v>
      </c>
      <c r="DM117" s="972"/>
      <c r="DN117" s="972"/>
      <c r="DO117" s="972"/>
      <c r="DP117" s="973"/>
      <c r="DQ117" s="974" t="s">
        <v>421</v>
      </c>
      <c r="DR117" s="972"/>
      <c r="DS117" s="972"/>
      <c r="DT117" s="972"/>
      <c r="DU117" s="973"/>
      <c r="DV117" s="975" t="s">
        <v>421</v>
      </c>
      <c r="DW117" s="976"/>
      <c r="DX117" s="976"/>
      <c r="DY117" s="976"/>
      <c r="DZ117" s="977"/>
    </row>
    <row r="118" spans="1:130" s="224" customFormat="1" ht="26.25" customHeight="1" x14ac:dyDescent="0.15">
      <c r="A118" s="925" t="s">
        <v>443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440</v>
      </c>
      <c r="AB118" s="906"/>
      <c r="AC118" s="906"/>
      <c r="AD118" s="906"/>
      <c r="AE118" s="907"/>
      <c r="AF118" s="905" t="s">
        <v>441</v>
      </c>
      <c r="AG118" s="906"/>
      <c r="AH118" s="906"/>
      <c r="AI118" s="906"/>
      <c r="AJ118" s="907"/>
      <c r="AK118" s="905" t="s">
        <v>308</v>
      </c>
      <c r="AL118" s="906"/>
      <c r="AM118" s="906"/>
      <c r="AN118" s="906"/>
      <c r="AO118" s="907"/>
      <c r="AP118" s="983" t="s">
        <v>442</v>
      </c>
      <c r="AQ118" s="984"/>
      <c r="AR118" s="984"/>
      <c r="AS118" s="984"/>
      <c r="AT118" s="985"/>
      <c r="AU118" s="921"/>
      <c r="AV118" s="922"/>
      <c r="AW118" s="922"/>
      <c r="AX118" s="922"/>
      <c r="AY118" s="922"/>
      <c r="AZ118" s="986" t="s">
        <v>473</v>
      </c>
      <c r="BA118" s="978"/>
      <c r="BB118" s="978"/>
      <c r="BC118" s="978"/>
      <c r="BD118" s="978"/>
      <c r="BE118" s="978"/>
      <c r="BF118" s="978"/>
      <c r="BG118" s="978"/>
      <c r="BH118" s="978"/>
      <c r="BI118" s="978"/>
      <c r="BJ118" s="978"/>
      <c r="BK118" s="978"/>
      <c r="BL118" s="978"/>
      <c r="BM118" s="978"/>
      <c r="BN118" s="978"/>
      <c r="BO118" s="978"/>
      <c r="BP118" s="979"/>
      <c r="BQ118" s="1012" t="s">
        <v>474</v>
      </c>
      <c r="BR118" s="1013"/>
      <c r="BS118" s="1013"/>
      <c r="BT118" s="1013"/>
      <c r="BU118" s="1013"/>
      <c r="BV118" s="1013" t="s">
        <v>474</v>
      </c>
      <c r="BW118" s="1013"/>
      <c r="BX118" s="1013"/>
      <c r="BY118" s="1013"/>
      <c r="BZ118" s="1013"/>
      <c r="CA118" s="1013" t="s">
        <v>474</v>
      </c>
      <c r="CB118" s="1013"/>
      <c r="CC118" s="1013"/>
      <c r="CD118" s="1013"/>
      <c r="CE118" s="1013"/>
      <c r="CF118" s="933" t="s">
        <v>474</v>
      </c>
      <c r="CG118" s="934"/>
      <c r="CH118" s="934"/>
      <c r="CI118" s="934"/>
      <c r="CJ118" s="934"/>
      <c r="CK118" s="961"/>
      <c r="CL118" s="962"/>
      <c r="CM118" s="935" t="s">
        <v>475</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474</v>
      </c>
      <c r="DH118" s="972"/>
      <c r="DI118" s="972"/>
      <c r="DJ118" s="972"/>
      <c r="DK118" s="973"/>
      <c r="DL118" s="974" t="s">
        <v>474</v>
      </c>
      <c r="DM118" s="972"/>
      <c r="DN118" s="972"/>
      <c r="DO118" s="972"/>
      <c r="DP118" s="973"/>
      <c r="DQ118" s="974" t="s">
        <v>474</v>
      </c>
      <c r="DR118" s="972"/>
      <c r="DS118" s="972"/>
      <c r="DT118" s="972"/>
      <c r="DU118" s="973"/>
      <c r="DV118" s="975" t="s">
        <v>474</v>
      </c>
      <c r="DW118" s="976"/>
      <c r="DX118" s="976"/>
      <c r="DY118" s="976"/>
      <c r="DZ118" s="977"/>
    </row>
    <row r="119" spans="1:130" s="224" customFormat="1" ht="26.25" customHeight="1" x14ac:dyDescent="0.15">
      <c r="A119" s="1069" t="s">
        <v>446</v>
      </c>
      <c r="B119" s="960"/>
      <c r="C119" s="942" t="s">
        <v>447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474</v>
      </c>
      <c r="AB119" s="913"/>
      <c r="AC119" s="913"/>
      <c r="AD119" s="913"/>
      <c r="AE119" s="914"/>
      <c r="AF119" s="915" t="s">
        <v>474</v>
      </c>
      <c r="AG119" s="913"/>
      <c r="AH119" s="913"/>
      <c r="AI119" s="913"/>
      <c r="AJ119" s="914"/>
      <c r="AK119" s="915" t="s">
        <v>474</v>
      </c>
      <c r="AL119" s="913"/>
      <c r="AM119" s="913"/>
      <c r="AN119" s="913"/>
      <c r="AO119" s="914"/>
      <c r="AP119" s="916" t="s">
        <v>474</v>
      </c>
      <c r="AQ119" s="917"/>
      <c r="AR119" s="917"/>
      <c r="AS119" s="917"/>
      <c r="AT119" s="918"/>
      <c r="AU119" s="923"/>
      <c r="AV119" s="924"/>
      <c r="AW119" s="924"/>
      <c r="AX119" s="924"/>
      <c r="AY119" s="924"/>
      <c r="AZ119" s="245" t="s">
        <v>189</v>
      </c>
      <c r="BA119" s="245"/>
      <c r="BB119" s="245"/>
      <c r="BC119" s="245"/>
      <c r="BD119" s="245"/>
      <c r="BE119" s="245"/>
      <c r="BF119" s="245"/>
      <c r="BG119" s="245"/>
      <c r="BH119" s="245"/>
      <c r="BI119" s="245"/>
      <c r="BJ119" s="245"/>
      <c r="BK119" s="245"/>
      <c r="BL119" s="245"/>
      <c r="BM119" s="245"/>
      <c r="BN119" s="245"/>
      <c r="BO119" s="990" t="s">
        <v>476</v>
      </c>
      <c r="BP119" s="1018"/>
      <c r="BQ119" s="1012">
        <v>10751903</v>
      </c>
      <c r="BR119" s="1013"/>
      <c r="BS119" s="1013"/>
      <c r="BT119" s="1013"/>
      <c r="BU119" s="1013"/>
      <c r="BV119" s="1013">
        <v>10629961</v>
      </c>
      <c r="BW119" s="1013"/>
      <c r="BX119" s="1013"/>
      <c r="BY119" s="1013"/>
      <c r="BZ119" s="1013"/>
      <c r="CA119" s="1013">
        <v>10523522</v>
      </c>
      <c r="CB119" s="1013"/>
      <c r="CC119" s="1013"/>
      <c r="CD119" s="1013"/>
      <c r="CE119" s="1013"/>
      <c r="CF119" s="1014"/>
      <c r="CG119" s="1015"/>
      <c r="CH119" s="1015"/>
      <c r="CI119" s="1015"/>
      <c r="CJ119" s="1016"/>
      <c r="CK119" s="963"/>
      <c r="CL119" s="964"/>
      <c r="CM119" s="986" t="s">
        <v>477</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474</v>
      </c>
      <c r="DH119" s="999"/>
      <c r="DI119" s="999"/>
      <c r="DJ119" s="999"/>
      <c r="DK119" s="1000"/>
      <c r="DL119" s="998" t="s">
        <v>474</v>
      </c>
      <c r="DM119" s="999"/>
      <c r="DN119" s="999"/>
      <c r="DO119" s="999"/>
      <c r="DP119" s="1000"/>
      <c r="DQ119" s="998" t="s">
        <v>474</v>
      </c>
      <c r="DR119" s="999"/>
      <c r="DS119" s="999"/>
      <c r="DT119" s="999"/>
      <c r="DU119" s="1000"/>
      <c r="DV119" s="1001" t="s">
        <v>474</v>
      </c>
      <c r="DW119" s="1002"/>
      <c r="DX119" s="1002"/>
      <c r="DY119" s="1002"/>
      <c r="DZ119" s="1003"/>
    </row>
    <row r="120" spans="1:130" s="224" customFormat="1" ht="26.25" customHeight="1" x14ac:dyDescent="0.15">
      <c r="A120" s="1070"/>
      <c r="B120" s="962"/>
      <c r="C120" s="935" t="s">
        <v>453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474</v>
      </c>
      <c r="AB120" s="972"/>
      <c r="AC120" s="972"/>
      <c r="AD120" s="972"/>
      <c r="AE120" s="973"/>
      <c r="AF120" s="974" t="s">
        <v>474</v>
      </c>
      <c r="AG120" s="972"/>
      <c r="AH120" s="972"/>
      <c r="AI120" s="972"/>
      <c r="AJ120" s="973"/>
      <c r="AK120" s="974" t="s">
        <v>474</v>
      </c>
      <c r="AL120" s="972"/>
      <c r="AM120" s="972"/>
      <c r="AN120" s="972"/>
      <c r="AO120" s="973"/>
      <c r="AP120" s="975" t="s">
        <v>474</v>
      </c>
      <c r="AQ120" s="976"/>
      <c r="AR120" s="976"/>
      <c r="AS120" s="976"/>
      <c r="AT120" s="977"/>
      <c r="AU120" s="1004" t="s">
        <v>478</v>
      </c>
      <c r="AV120" s="1005"/>
      <c r="AW120" s="1005"/>
      <c r="AX120" s="1005"/>
      <c r="AY120" s="1006"/>
      <c r="AZ120" s="942" t="s">
        <v>479</v>
      </c>
      <c r="BA120" s="910"/>
      <c r="BB120" s="910"/>
      <c r="BC120" s="910"/>
      <c r="BD120" s="910"/>
      <c r="BE120" s="910"/>
      <c r="BF120" s="910"/>
      <c r="BG120" s="910"/>
      <c r="BH120" s="910"/>
      <c r="BI120" s="910"/>
      <c r="BJ120" s="910"/>
      <c r="BK120" s="910"/>
      <c r="BL120" s="910"/>
      <c r="BM120" s="910"/>
      <c r="BN120" s="910"/>
      <c r="BO120" s="910"/>
      <c r="BP120" s="911"/>
      <c r="BQ120" s="943">
        <v>2804317</v>
      </c>
      <c r="BR120" s="944"/>
      <c r="BS120" s="944"/>
      <c r="BT120" s="944"/>
      <c r="BU120" s="944"/>
      <c r="BV120" s="944">
        <v>2815965</v>
      </c>
      <c r="BW120" s="944"/>
      <c r="BX120" s="944"/>
      <c r="BY120" s="944"/>
      <c r="BZ120" s="944"/>
      <c r="CA120" s="944">
        <v>2767969</v>
      </c>
      <c r="CB120" s="944"/>
      <c r="CC120" s="944"/>
      <c r="CD120" s="944"/>
      <c r="CE120" s="944"/>
      <c r="CF120" s="957">
        <v>90.1</v>
      </c>
      <c r="CG120" s="958"/>
      <c r="CH120" s="958"/>
      <c r="CI120" s="958"/>
      <c r="CJ120" s="958"/>
      <c r="CK120" s="1019" t="s">
        <v>480</v>
      </c>
      <c r="CL120" s="1020"/>
      <c r="CM120" s="1020"/>
      <c r="CN120" s="1020"/>
      <c r="CO120" s="1021"/>
      <c r="CP120" s="1027" t="s">
        <v>481</v>
      </c>
      <c r="CQ120" s="1028"/>
      <c r="CR120" s="1028"/>
      <c r="CS120" s="1028"/>
      <c r="CT120" s="1028"/>
      <c r="CU120" s="1028"/>
      <c r="CV120" s="1028"/>
      <c r="CW120" s="1028"/>
      <c r="CX120" s="1028"/>
      <c r="CY120" s="1028"/>
      <c r="CZ120" s="1028"/>
      <c r="DA120" s="1028"/>
      <c r="DB120" s="1028"/>
      <c r="DC120" s="1028"/>
      <c r="DD120" s="1028"/>
      <c r="DE120" s="1028"/>
      <c r="DF120" s="1029"/>
      <c r="DG120" s="943">
        <v>888894</v>
      </c>
      <c r="DH120" s="944"/>
      <c r="DI120" s="944"/>
      <c r="DJ120" s="944"/>
      <c r="DK120" s="944"/>
      <c r="DL120" s="944">
        <v>948931</v>
      </c>
      <c r="DM120" s="944"/>
      <c r="DN120" s="944"/>
      <c r="DO120" s="944"/>
      <c r="DP120" s="944"/>
      <c r="DQ120" s="944">
        <v>1067925</v>
      </c>
      <c r="DR120" s="944"/>
      <c r="DS120" s="944"/>
      <c r="DT120" s="944"/>
      <c r="DU120" s="944"/>
      <c r="DV120" s="945">
        <v>34.799999999999997</v>
      </c>
      <c r="DW120" s="945"/>
      <c r="DX120" s="945"/>
      <c r="DY120" s="945"/>
      <c r="DZ120" s="946"/>
    </row>
    <row r="121" spans="1:130" s="224" customFormat="1" ht="26.25" customHeight="1" x14ac:dyDescent="0.15">
      <c r="A121" s="1070"/>
      <c r="B121" s="962"/>
      <c r="C121" s="987" t="s">
        <v>482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474</v>
      </c>
      <c r="AB121" s="972"/>
      <c r="AC121" s="972"/>
      <c r="AD121" s="972"/>
      <c r="AE121" s="973"/>
      <c r="AF121" s="974" t="s">
        <v>474</v>
      </c>
      <c r="AG121" s="972"/>
      <c r="AH121" s="972"/>
      <c r="AI121" s="972"/>
      <c r="AJ121" s="973"/>
      <c r="AK121" s="974" t="s">
        <v>474</v>
      </c>
      <c r="AL121" s="972"/>
      <c r="AM121" s="972"/>
      <c r="AN121" s="972"/>
      <c r="AO121" s="973"/>
      <c r="AP121" s="975" t="s">
        <v>474</v>
      </c>
      <c r="AQ121" s="976"/>
      <c r="AR121" s="976"/>
      <c r="AS121" s="976"/>
      <c r="AT121" s="977"/>
      <c r="AU121" s="1007"/>
      <c r="AV121" s="1008"/>
      <c r="AW121" s="1008"/>
      <c r="AX121" s="1008"/>
      <c r="AY121" s="1009"/>
      <c r="AZ121" s="935" t="s">
        <v>483</v>
      </c>
      <c r="BA121" s="936"/>
      <c r="BB121" s="936"/>
      <c r="BC121" s="936"/>
      <c r="BD121" s="936"/>
      <c r="BE121" s="936"/>
      <c r="BF121" s="936"/>
      <c r="BG121" s="936"/>
      <c r="BH121" s="936"/>
      <c r="BI121" s="936"/>
      <c r="BJ121" s="936"/>
      <c r="BK121" s="936"/>
      <c r="BL121" s="936"/>
      <c r="BM121" s="936"/>
      <c r="BN121" s="936"/>
      <c r="BO121" s="936"/>
      <c r="BP121" s="937"/>
      <c r="BQ121" s="938">
        <v>25873</v>
      </c>
      <c r="BR121" s="939"/>
      <c r="BS121" s="939"/>
      <c r="BT121" s="939"/>
      <c r="BU121" s="939"/>
      <c r="BV121" s="939">
        <v>17671</v>
      </c>
      <c r="BW121" s="939"/>
      <c r="BX121" s="939"/>
      <c r="BY121" s="939"/>
      <c r="BZ121" s="939"/>
      <c r="CA121" s="939">
        <v>52046</v>
      </c>
      <c r="CB121" s="939"/>
      <c r="CC121" s="939"/>
      <c r="CD121" s="939"/>
      <c r="CE121" s="939"/>
      <c r="CF121" s="933">
        <v>1.7</v>
      </c>
      <c r="CG121" s="934"/>
      <c r="CH121" s="934"/>
      <c r="CI121" s="934"/>
      <c r="CJ121" s="934"/>
      <c r="CK121" s="1022"/>
      <c r="CL121" s="1023"/>
      <c r="CM121" s="1023"/>
      <c r="CN121" s="1023"/>
      <c r="CO121" s="1024"/>
      <c r="CP121" s="1032" t="s">
        <v>484</v>
      </c>
      <c r="CQ121" s="1033"/>
      <c r="CR121" s="1033"/>
      <c r="CS121" s="1033"/>
      <c r="CT121" s="1033"/>
      <c r="CU121" s="1033"/>
      <c r="CV121" s="1033"/>
      <c r="CW121" s="1033"/>
      <c r="CX121" s="1033"/>
      <c r="CY121" s="1033"/>
      <c r="CZ121" s="1033"/>
      <c r="DA121" s="1033"/>
      <c r="DB121" s="1033"/>
      <c r="DC121" s="1033"/>
      <c r="DD121" s="1033"/>
      <c r="DE121" s="1033"/>
      <c r="DF121" s="1034"/>
      <c r="DG121" s="938">
        <v>717962</v>
      </c>
      <c r="DH121" s="939"/>
      <c r="DI121" s="939"/>
      <c r="DJ121" s="939"/>
      <c r="DK121" s="939"/>
      <c r="DL121" s="939">
        <v>669786</v>
      </c>
      <c r="DM121" s="939"/>
      <c r="DN121" s="939"/>
      <c r="DO121" s="939"/>
      <c r="DP121" s="939"/>
      <c r="DQ121" s="939">
        <v>785607</v>
      </c>
      <c r="DR121" s="939"/>
      <c r="DS121" s="939"/>
      <c r="DT121" s="939"/>
      <c r="DU121" s="939"/>
      <c r="DV121" s="940">
        <v>25.6</v>
      </c>
      <c r="DW121" s="940"/>
      <c r="DX121" s="940"/>
      <c r="DY121" s="940"/>
      <c r="DZ121" s="941"/>
    </row>
    <row r="122" spans="1:130" s="224" customFormat="1" ht="26.25" customHeight="1" x14ac:dyDescent="0.15">
      <c r="A122" s="1070"/>
      <c r="B122" s="962"/>
      <c r="C122" s="935" t="s">
        <v>463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474</v>
      </c>
      <c r="AB122" s="972"/>
      <c r="AC122" s="972"/>
      <c r="AD122" s="972"/>
      <c r="AE122" s="973"/>
      <c r="AF122" s="974" t="s">
        <v>474</v>
      </c>
      <c r="AG122" s="972"/>
      <c r="AH122" s="972"/>
      <c r="AI122" s="972"/>
      <c r="AJ122" s="973"/>
      <c r="AK122" s="974" t="s">
        <v>474</v>
      </c>
      <c r="AL122" s="972"/>
      <c r="AM122" s="972"/>
      <c r="AN122" s="972"/>
      <c r="AO122" s="973"/>
      <c r="AP122" s="975" t="s">
        <v>474</v>
      </c>
      <c r="AQ122" s="976"/>
      <c r="AR122" s="976"/>
      <c r="AS122" s="976"/>
      <c r="AT122" s="977"/>
      <c r="AU122" s="1007"/>
      <c r="AV122" s="1008"/>
      <c r="AW122" s="1008"/>
      <c r="AX122" s="1008"/>
      <c r="AY122" s="1009"/>
      <c r="AZ122" s="986" t="s">
        <v>485</v>
      </c>
      <c r="BA122" s="978"/>
      <c r="BB122" s="978"/>
      <c r="BC122" s="978"/>
      <c r="BD122" s="978"/>
      <c r="BE122" s="978"/>
      <c r="BF122" s="978"/>
      <c r="BG122" s="978"/>
      <c r="BH122" s="978"/>
      <c r="BI122" s="978"/>
      <c r="BJ122" s="978"/>
      <c r="BK122" s="978"/>
      <c r="BL122" s="978"/>
      <c r="BM122" s="978"/>
      <c r="BN122" s="978"/>
      <c r="BO122" s="978"/>
      <c r="BP122" s="979"/>
      <c r="BQ122" s="1012">
        <v>7370119</v>
      </c>
      <c r="BR122" s="1013"/>
      <c r="BS122" s="1013"/>
      <c r="BT122" s="1013"/>
      <c r="BU122" s="1013"/>
      <c r="BV122" s="1013">
        <v>7274408</v>
      </c>
      <c r="BW122" s="1013"/>
      <c r="BX122" s="1013"/>
      <c r="BY122" s="1013"/>
      <c r="BZ122" s="1013"/>
      <c r="CA122" s="1013">
        <v>7101958</v>
      </c>
      <c r="CB122" s="1013"/>
      <c r="CC122" s="1013"/>
      <c r="CD122" s="1013"/>
      <c r="CE122" s="1013"/>
      <c r="CF122" s="1030">
        <v>231.3</v>
      </c>
      <c r="CG122" s="1031"/>
      <c r="CH122" s="1031"/>
      <c r="CI122" s="1031"/>
      <c r="CJ122" s="1031"/>
      <c r="CK122" s="1022"/>
      <c r="CL122" s="1023"/>
      <c r="CM122" s="1023"/>
      <c r="CN122" s="1023"/>
      <c r="CO122" s="1024"/>
      <c r="CP122" s="1032" t="s">
        <v>486</v>
      </c>
      <c r="CQ122" s="1033"/>
      <c r="CR122" s="1033"/>
      <c r="CS122" s="1033"/>
      <c r="CT122" s="1033"/>
      <c r="CU122" s="1033"/>
      <c r="CV122" s="1033"/>
      <c r="CW122" s="1033"/>
      <c r="CX122" s="1033"/>
      <c r="CY122" s="1033"/>
      <c r="CZ122" s="1033"/>
      <c r="DA122" s="1033"/>
      <c r="DB122" s="1033"/>
      <c r="DC122" s="1033"/>
      <c r="DD122" s="1033"/>
      <c r="DE122" s="1033"/>
      <c r="DF122" s="1034"/>
      <c r="DG122" s="938">
        <v>251329</v>
      </c>
      <c r="DH122" s="939"/>
      <c r="DI122" s="939"/>
      <c r="DJ122" s="939"/>
      <c r="DK122" s="939"/>
      <c r="DL122" s="939">
        <v>180455</v>
      </c>
      <c r="DM122" s="939"/>
      <c r="DN122" s="939"/>
      <c r="DO122" s="939"/>
      <c r="DP122" s="939"/>
      <c r="DQ122" s="939">
        <v>223365</v>
      </c>
      <c r="DR122" s="939"/>
      <c r="DS122" s="939"/>
      <c r="DT122" s="939"/>
      <c r="DU122" s="939"/>
      <c r="DV122" s="940">
        <v>7.3</v>
      </c>
      <c r="DW122" s="940"/>
      <c r="DX122" s="940"/>
      <c r="DY122" s="940"/>
      <c r="DZ122" s="941"/>
    </row>
    <row r="123" spans="1:130" s="224" customFormat="1" ht="26.25" customHeight="1" x14ac:dyDescent="0.15">
      <c r="A123" s="1070"/>
      <c r="B123" s="962"/>
      <c r="C123" s="935" t="s">
        <v>469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487</v>
      </c>
      <c r="AB123" s="972"/>
      <c r="AC123" s="972"/>
      <c r="AD123" s="972"/>
      <c r="AE123" s="973"/>
      <c r="AF123" s="974" t="s">
        <v>474</v>
      </c>
      <c r="AG123" s="972"/>
      <c r="AH123" s="972"/>
      <c r="AI123" s="972"/>
      <c r="AJ123" s="973"/>
      <c r="AK123" s="974" t="s">
        <v>474</v>
      </c>
      <c r="AL123" s="972"/>
      <c r="AM123" s="972"/>
      <c r="AN123" s="972"/>
      <c r="AO123" s="973"/>
      <c r="AP123" s="975" t="s">
        <v>474</v>
      </c>
      <c r="AQ123" s="976"/>
      <c r="AR123" s="976"/>
      <c r="AS123" s="976"/>
      <c r="AT123" s="977"/>
      <c r="AU123" s="1010"/>
      <c r="AV123" s="1011"/>
      <c r="AW123" s="1011"/>
      <c r="AX123" s="1011"/>
      <c r="AY123" s="1011"/>
      <c r="AZ123" s="245" t="s">
        <v>189</v>
      </c>
      <c r="BA123" s="245"/>
      <c r="BB123" s="245"/>
      <c r="BC123" s="245"/>
      <c r="BD123" s="245"/>
      <c r="BE123" s="245"/>
      <c r="BF123" s="245"/>
      <c r="BG123" s="245"/>
      <c r="BH123" s="245"/>
      <c r="BI123" s="245"/>
      <c r="BJ123" s="245"/>
      <c r="BK123" s="245"/>
      <c r="BL123" s="245"/>
      <c r="BM123" s="245"/>
      <c r="BN123" s="245"/>
      <c r="BO123" s="990" t="s">
        <v>488</v>
      </c>
      <c r="BP123" s="1018"/>
      <c r="BQ123" s="1076">
        <v>10200309</v>
      </c>
      <c r="BR123" s="1077"/>
      <c r="BS123" s="1077"/>
      <c r="BT123" s="1077"/>
      <c r="BU123" s="1077"/>
      <c r="BV123" s="1077">
        <v>10108044</v>
      </c>
      <c r="BW123" s="1077"/>
      <c r="BX123" s="1077"/>
      <c r="BY123" s="1077"/>
      <c r="BZ123" s="1077"/>
      <c r="CA123" s="1077">
        <v>9921973</v>
      </c>
      <c r="CB123" s="1077"/>
      <c r="CC123" s="1077"/>
      <c r="CD123" s="1077"/>
      <c r="CE123" s="1077"/>
      <c r="CF123" s="1014"/>
      <c r="CG123" s="1015"/>
      <c r="CH123" s="1015"/>
      <c r="CI123" s="1015"/>
      <c r="CJ123" s="1016"/>
      <c r="CK123" s="1022"/>
      <c r="CL123" s="1023"/>
      <c r="CM123" s="1023"/>
      <c r="CN123" s="1023"/>
      <c r="CO123" s="1024"/>
      <c r="CP123" s="1032" t="s">
        <v>489</v>
      </c>
      <c r="CQ123" s="1033"/>
      <c r="CR123" s="1033"/>
      <c r="CS123" s="1033"/>
      <c r="CT123" s="1033"/>
      <c r="CU123" s="1033"/>
      <c r="CV123" s="1033"/>
      <c r="CW123" s="1033"/>
      <c r="CX123" s="1033"/>
      <c r="CY123" s="1033"/>
      <c r="CZ123" s="1033"/>
      <c r="DA123" s="1033"/>
      <c r="DB123" s="1033"/>
      <c r="DC123" s="1033"/>
      <c r="DD123" s="1033"/>
      <c r="DE123" s="1033"/>
      <c r="DF123" s="1034"/>
      <c r="DG123" s="971">
        <v>79356</v>
      </c>
      <c r="DH123" s="972"/>
      <c r="DI123" s="972"/>
      <c r="DJ123" s="972"/>
      <c r="DK123" s="973"/>
      <c r="DL123" s="974">
        <v>70738</v>
      </c>
      <c r="DM123" s="972"/>
      <c r="DN123" s="972"/>
      <c r="DO123" s="972"/>
      <c r="DP123" s="973"/>
      <c r="DQ123" s="974">
        <v>67831</v>
      </c>
      <c r="DR123" s="972"/>
      <c r="DS123" s="972"/>
      <c r="DT123" s="972"/>
      <c r="DU123" s="973"/>
      <c r="DV123" s="975">
        <v>2.2000000000000002</v>
      </c>
      <c r="DW123" s="976"/>
      <c r="DX123" s="976"/>
      <c r="DY123" s="976"/>
      <c r="DZ123" s="977"/>
    </row>
    <row r="124" spans="1:130" s="224" customFormat="1" ht="26.25" customHeight="1" thickBot="1" x14ac:dyDescent="0.2">
      <c r="A124" s="1070"/>
      <c r="B124" s="962"/>
      <c r="C124" s="935" t="s">
        <v>472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474</v>
      </c>
      <c r="AB124" s="972"/>
      <c r="AC124" s="972"/>
      <c r="AD124" s="972"/>
      <c r="AE124" s="973"/>
      <c r="AF124" s="974" t="s">
        <v>474</v>
      </c>
      <c r="AG124" s="972"/>
      <c r="AH124" s="972"/>
      <c r="AI124" s="972"/>
      <c r="AJ124" s="973"/>
      <c r="AK124" s="974" t="s">
        <v>474</v>
      </c>
      <c r="AL124" s="972"/>
      <c r="AM124" s="972"/>
      <c r="AN124" s="972"/>
      <c r="AO124" s="973"/>
      <c r="AP124" s="975" t="s">
        <v>474</v>
      </c>
      <c r="AQ124" s="976"/>
      <c r="AR124" s="976"/>
      <c r="AS124" s="976"/>
      <c r="AT124" s="977"/>
      <c r="AU124" s="1072" t="s">
        <v>490</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18.2</v>
      </c>
      <c r="BR124" s="1040"/>
      <c r="BS124" s="1040"/>
      <c r="BT124" s="1040"/>
      <c r="BU124" s="1040"/>
      <c r="BV124" s="1040">
        <v>16.2</v>
      </c>
      <c r="BW124" s="1040"/>
      <c r="BX124" s="1040"/>
      <c r="BY124" s="1040"/>
      <c r="BZ124" s="1040"/>
      <c r="CA124" s="1040">
        <v>19.5</v>
      </c>
      <c r="CB124" s="1040"/>
      <c r="CC124" s="1040"/>
      <c r="CD124" s="1040"/>
      <c r="CE124" s="1040"/>
      <c r="CF124" s="1041"/>
      <c r="CG124" s="1042"/>
      <c r="CH124" s="1042"/>
      <c r="CI124" s="1042"/>
      <c r="CJ124" s="1043"/>
      <c r="CK124" s="1025"/>
      <c r="CL124" s="1025"/>
      <c r="CM124" s="1025"/>
      <c r="CN124" s="1025"/>
      <c r="CO124" s="1026"/>
      <c r="CP124" s="1032" t="s">
        <v>491</v>
      </c>
      <c r="CQ124" s="1033"/>
      <c r="CR124" s="1033"/>
      <c r="CS124" s="1033"/>
      <c r="CT124" s="1033"/>
      <c r="CU124" s="1033"/>
      <c r="CV124" s="1033"/>
      <c r="CW124" s="1033"/>
      <c r="CX124" s="1033"/>
      <c r="CY124" s="1033"/>
      <c r="CZ124" s="1033"/>
      <c r="DA124" s="1033"/>
      <c r="DB124" s="1033"/>
      <c r="DC124" s="1033"/>
      <c r="DD124" s="1033"/>
      <c r="DE124" s="1033"/>
      <c r="DF124" s="1034"/>
      <c r="DG124" s="1017" t="s">
        <v>474</v>
      </c>
      <c r="DH124" s="999"/>
      <c r="DI124" s="999"/>
      <c r="DJ124" s="999"/>
      <c r="DK124" s="1000"/>
      <c r="DL124" s="998">
        <v>3472</v>
      </c>
      <c r="DM124" s="999"/>
      <c r="DN124" s="999"/>
      <c r="DO124" s="999"/>
      <c r="DP124" s="1000"/>
      <c r="DQ124" s="998" t="s">
        <v>474</v>
      </c>
      <c r="DR124" s="999"/>
      <c r="DS124" s="999"/>
      <c r="DT124" s="999"/>
      <c r="DU124" s="1000"/>
      <c r="DV124" s="1001" t="s">
        <v>474</v>
      </c>
      <c r="DW124" s="1002"/>
      <c r="DX124" s="1002"/>
      <c r="DY124" s="1002"/>
      <c r="DZ124" s="1003"/>
    </row>
    <row r="125" spans="1:130" s="224" customFormat="1" ht="26.25" customHeight="1" x14ac:dyDescent="0.15">
      <c r="A125" s="1070"/>
      <c r="B125" s="962"/>
      <c r="C125" s="935" t="s">
        <v>475</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474</v>
      </c>
      <c r="AB125" s="972"/>
      <c r="AC125" s="972"/>
      <c r="AD125" s="972"/>
      <c r="AE125" s="973"/>
      <c r="AF125" s="974" t="s">
        <v>474</v>
      </c>
      <c r="AG125" s="972"/>
      <c r="AH125" s="972"/>
      <c r="AI125" s="972"/>
      <c r="AJ125" s="973"/>
      <c r="AK125" s="974" t="s">
        <v>474</v>
      </c>
      <c r="AL125" s="972"/>
      <c r="AM125" s="972"/>
      <c r="AN125" s="972"/>
      <c r="AO125" s="973"/>
      <c r="AP125" s="975" t="s">
        <v>474</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492</v>
      </c>
      <c r="CL125" s="1020"/>
      <c r="CM125" s="1020"/>
      <c r="CN125" s="1020"/>
      <c r="CO125" s="1021"/>
      <c r="CP125" s="942" t="s">
        <v>493</v>
      </c>
      <c r="CQ125" s="910"/>
      <c r="CR125" s="910"/>
      <c r="CS125" s="910"/>
      <c r="CT125" s="910"/>
      <c r="CU125" s="910"/>
      <c r="CV125" s="910"/>
      <c r="CW125" s="910"/>
      <c r="CX125" s="910"/>
      <c r="CY125" s="910"/>
      <c r="CZ125" s="910"/>
      <c r="DA125" s="910"/>
      <c r="DB125" s="910"/>
      <c r="DC125" s="910"/>
      <c r="DD125" s="910"/>
      <c r="DE125" s="910"/>
      <c r="DF125" s="911"/>
      <c r="DG125" s="943" t="s">
        <v>474</v>
      </c>
      <c r="DH125" s="944"/>
      <c r="DI125" s="944"/>
      <c r="DJ125" s="944"/>
      <c r="DK125" s="944"/>
      <c r="DL125" s="944" t="s">
        <v>474</v>
      </c>
      <c r="DM125" s="944"/>
      <c r="DN125" s="944"/>
      <c r="DO125" s="944"/>
      <c r="DP125" s="944"/>
      <c r="DQ125" s="944" t="s">
        <v>474</v>
      </c>
      <c r="DR125" s="944"/>
      <c r="DS125" s="944"/>
      <c r="DT125" s="944"/>
      <c r="DU125" s="944"/>
      <c r="DV125" s="945" t="s">
        <v>474</v>
      </c>
      <c r="DW125" s="945"/>
      <c r="DX125" s="945"/>
      <c r="DY125" s="945"/>
      <c r="DZ125" s="946"/>
    </row>
    <row r="126" spans="1:130" s="224" customFormat="1" ht="26.25" customHeight="1" thickBot="1" x14ac:dyDescent="0.2">
      <c r="A126" s="1070"/>
      <c r="B126" s="962"/>
      <c r="C126" s="935" t="s">
        <v>477</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474</v>
      </c>
      <c r="AB126" s="972"/>
      <c r="AC126" s="972"/>
      <c r="AD126" s="972"/>
      <c r="AE126" s="973"/>
      <c r="AF126" s="974" t="s">
        <v>474</v>
      </c>
      <c r="AG126" s="972"/>
      <c r="AH126" s="972"/>
      <c r="AI126" s="972"/>
      <c r="AJ126" s="973"/>
      <c r="AK126" s="974" t="s">
        <v>474</v>
      </c>
      <c r="AL126" s="972"/>
      <c r="AM126" s="972"/>
      <c r="AN126" s="972"/>
      <c r="AO126" s="973"/>
      <c r="AP126" s="975" t="s">
        <v>474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494</v>
      </c>
      <c r="CQ126" s="936"/>
      <c r="CR126" s="936"/>
      <c r="CS126" s="936"/>
      <c r="CT126" s="936"/>
      <c r="CU126" s="936"/>
      <c r="CV126" s="936"/>
      <c r="CW126" s="936"/>
      <c r="CX126" s="936"/>
      <c r="CY126" s="936"/>
      <c r="CZ126" s="936"/>
      <c r="DA126" s="936"/>
      <c r="DB126" s="936"/>
      <c r="DC126" s="936"/>
      <c r="DD126" s="936"/>
      <c r="DE126" s="936"/>
      <c r="DF126" s="937"/>
      <c r="DG126" s="938" t="s">
        <v>474</v>
      </c>
      <c r="DH126" s="939"/>
      <c r="DI126" s="939"/>
      <c r="DJ126" s="939"/>
      <c r="DK126" s="939"/>
      <c r="DL126" s="939" t="s">
        <v>474</v>
      </c>
      <c r="DM126" s="939"/>
      <c r="DN126" s="939"/>
      <c r="DO126" s="939"/>
      <c r="DP126" s="939"/>
      <c r="DQ126" s="939" t="s">
        <v>474</v>
      </c>
      <c r="DR126" s="939"/>
      <c r="DS126" s="939"/>
      <c r="DT126" s="939"/>
      <c r="DU126" s="939"/>
      <c r="DV126" s="940" t="s">
        <v>474</v>
      </c>
      <c r="DW126" s="940"/>
      <c r="DX126" s="940"/>
      <c r="DY126" s="940"/>
      <c r="DZ126" s="941"/>
    </row>
    <row r="127" spans="1:130" s="224" customFormat="1" ht="26.25" customHeight="1" x14ac:dyDescent="0.15">
      <c r="A127" s="1071"/>
      <c r="B127" s="964"/>
      <c r="C127" s="986" t="s">
        <v>495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474</v>
      </c>
      <c r="AB127" s="972"/>
      <c r="AC127" s="972"/>
      <c r="AD127" s="972"/>
      <c r="AE127" s="973"/>
      <c r="AF127" s="974" t="s">
        <v>474</v>
      </c>
      <c r="AG127" s="972"/>
      <c r="AH127" s="972"/>
      <c r="AI127" s="972"/>
      <c r="AJ127" s="973"/>
      <c r="AK127" s="974" t="s">
        <v>474</v>
      </c>
      <c r="AL127" s="972"/>
      <c r="AM127" s="972"/>
      <c r="AN127" s="972"/>
      <c r="AO127" s="973"/>
      <c r="AP127" s="975" t="s">
        <v>474</v>
      </c>
      <c r="AQ127" s="976"/>
      <c r="AR127" s="976"/>
      <c r="AS127" s="976"/>
      <c r="AT127" s="977"/>
      <c r="AU127" s="226"/>
      <c r="AV127" s="226"/>
      <c r="AW127" s="226"/>
      <c r="AX127" s="1044" t="s">
        <v>496</v>
      </c>
      <c r="AY127" s="1045"/>
      <c r="AZ127" s="1045"/>
      <c r="BA127" s="1045"/>
      <c r="BB127" s="1045"/>
      <c r="BC127" s="1045"/>
      <c r="BD127" s="1045"/>
      <c r="BE127" s="1046"/>
      <c r="BF127" s="1047" t="s">
        <v>497</v>
      </c>
      <c r="BG127" s="1045"/>
      <c r="BH127" s="1045"/>
      <c r="BI127" s="1045"/>
      <c r="BJ127" s="1045"/>
      <c r="BK127" s="1045"/>
      <c r="BL127" s="1046"/>
      <c r="BM127" s="1047" t="s">
        <v>498</v>
      </c>
      <c r="BN127" s="1045"/>
      <c r="BO127" s="1045"/>
      <c r="BP127" s="1045"/>
      <c r="BQ127" s="1045"/>
      <c r="BR127" s="1045"/>
      <c r="BS127" s="1046"/>
      <c r="BT127" s="1047" t="s">
        <v>499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500</v>
      </c>
      <c r="CQ127" s="936"/>
      <c r="CR127" s="936"/>
      <c r="CS127" s="936"/>
      <c r="CT127" s="936"/>
      <c r="CU127" s="936"/>
      <c r="CV127" s="936"/>
      <c r="CW127" s="936"/>
      <c r="CX127" s="936"/>
      <c r="CY127" s="936"/>
      <c r="CZ127" s="936"/>
      <c r="DA127" s="936"/>
      <c r="DB127" s="936"/>
      <c r="DC127" s="936"/>
      <c r="DD127" s="936"/>
      <c r="DE127" s="936"/>
      <c r="DF127" s="937"/>
      <c r="DG127" s="938" t="s">
        <v>474</v>
      </c>
      <c r="DH127" s="939"/>
      <c r="DI127" s="939"/>
      <c r="DJ127" s="939"/>
      <c r="DK127" s="939"/>
      <c r="DL127" s="939" t="s">
        <v>474</v>
      </c>
      <c r="DM127" s="939"/>
      <c r="DN127" s="939"/>
      <c r="DO127" s="939"/>
      <c r="DP127" s="939"/>
      <c r="DQ127" s="939" t="s">
        <v>474</v>
      </c>
      <c r="DR127" s="939"/>
      <c r="DS127" s="939"/>
      <c r="DT127" s="939"/>
      <c r="DU127" s="939"/>
      <c r="DV127" s="940" t="s">
        <v>474</v>
      </c>
      <c r="DW127" s="940"/>
      <c r="DX127" s="940"/>
      <c r="DY127" s="940"/>
      <c r="DZ127" s="941"/>
    </row>
    <row r="128" spans="1:130" s="224" customFormat="1" ht="26.25" customHeight="1" thickBot="1" x14ac:dyDescent="0.2">
      <c r="A128" s="1054" t="s">
        <v>501</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502</v>
      </c>
      <c r="X128" s="1056"/>
      <c r="Y128" s="1056"/>
      <c r="Z128" s="1057"/>
      <c r="AA128" s="1058">
        <v>27760</v>
      </c>
      <c r="AB128" s="1059"/>
      <c r="AC128" s="1059"/>
      <c r="AD128" s="1059"/>
      <c r="AE128" s="1060"/>
      <c r="AF128" s="1061">
        <v>23804</v>
      </c>
      <c r="AG128" s="1059"/>
      <c r="AH128" s="1059"/>
      <c r="AI128" s="1059"/>
      <c r="AJ128" s="1060"/>
      <c r="AK128" s="1061">
        <v>17424</v>
      </c>
      <c r="AL128" s="1059"/>
      <c r="AM128" s="1059"/>
      <c r="AN128" s="1059"/>
      <c r="AO128" s="1060"/>
      <c r="AP128" s="1062"/>
      <c r="AQ128" s="1063"/>
      <c r="AR128" s="1063"/>
      <c r="AS128" s="1063"/>
      <c r="AT128" s="1064"/>
      <c r="AU128" s="226"/>
      <c r="AV128" s="226"/>
      <c r="AW128" s="226"/>
      <c r="AX128" s="909" t="s">
        <v>503</v>
      </c>
      <c r="AY128" s="910"/>
      <c r="AZ128" s="910"/>
      <c r="BA128" s="910"/>
      <c r="BB128" s="910"/>
      <c r="BC128" s="910"/>
      <c r="BD128" s="910"/>
      <c r="BE128" s="911"/>
      <c r="BF128" s="1065" t="s">
        <v>474</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504</v>
      </c>
      <c r="CQ128" s="739"/>
      <c r="CR128" s="739"/>
      <c r="CS128" s="739"/>
      <c r="CT128" s="739"/>
      <c r="CU128" s="739"/>
      <c r="CV128" s="739"/>
      <c r="CW128" s="739"/>
      <c r="CX128" s="739"/>
      <c r="CY128" s="739"/>
      <c r="CZ128" s="739"/>
      <c r="DA128" s="739"/>
      <c r="DB128" s="739"/>
      <c r="DC128" s="739"/>
      <c r="DD128" s="739"/>
      <c r="DE128" s="739"/>
      <c r="DF128" s="1049"/>
      <c r="DG128" s="1050" t="s">
        <v>474</v>
      </c>
      <c r="DH128" s="1051"/>
      <c r="DI128" s="1051"/>
      <c r="DJ128" s="1051"/>
      <c r="DK128" s="1051"/>
      <c r="DL128" s="1051" t="s">
        <v>474</v>
      </c>
      <c r="DM128" s="1051"/>
      <c r="DN128" s="1051"/>
      <c r="DO128" s="1051"/>
      <c r="DP128" s="1051"/>
      <c r="DQ128" s="1051" t="s">
        <v>474</v>
      </c>
      <c r="DR128" s="1051"/>
      <c r="DS128" s="1051"/>
      <c r="DT128" s="1051"/>
      <c r="DU128" s="1051"/>
      <c r="DV128" s="1052" t="s">
        <v>474</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505</v>
      </c>
      <c r="X129" s="1084"/>
      <c r="Y129" s="1084"/>
      <c r="Z129" s="1085"/>
      <c r="AA129" s="971">
        <v>3700666</v>
      </c>
      <c r="AB129" s="972"/>
      <c r="AC129" s="972"/>
      <c r="AD129" s="972"/>
      <c r="AE129" s="973"/>
      <c r="AF129" s="974">
        <v>3924551</v>
      </c>
      <c r="AG129" s="972"/>
      <c r="AH129" s="972"/>
      <c r="AI129" s="972"/>
      <c r="AJ129" s="973"/>
      <c r="AK129" s="974">
        <v>3833145</v>
      </c>
      <c r="AL129" s="972"/>
      <c r="AM129" s="972"/>
      <c r="AN129" s="972"/>
      <c r="AO129" s="973"/>
      <c r="AP129" s="1086"/>
      <c r="AQ129" s="1087"/>
      <c r="AR129" s="1087"/>
      <c r="AS129" s="1087"/>
      <c r="AT129" s="1088"/>
      <c r="AU129" s="227"/>
      <c r="AV129" s="227"/>
      <c r="AW129" s="227"/>
      <c r="AX129" s="1078" t="s">
        <v>506</v>
      </c>
      <c r="AY129" s="936"/>
      <c r="AZ129" s="936"/>
      <c r="BA129" s="936"/>
      <c r="BB129" s="936"/>
      <c r="BC129" s="936"/>
      <c r="BD129" s="936"/>
      <c r="BE129" s="937"/>
      <c r="BF129" s="1079" t="s">
        <v>474</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508</v>
      </c>
      <c r="X130" s="1084"/>
      <c r="Y130" s="1084"/>
      <c r="Z130" s="1085"/>
      <c r="AA130" s="971">
        <v>683459</v>
      </c>
      <c r="AB130" s="972"/>
      <c r="AC130" s="972"/>
      <c r="AD130" s="972"/>
      <c r="AE130" s="973"/>
      <c r="AF130" s="974">
        <v>720826</v>
      </c>
      <c r="AG130" s="972"/>
      <c r="AH130" s="972"/>
      <c r="AI130" s="972"/>
      <c r="AJ130" s="973"/>
      <c r="AK130" s="974">
        <v>762537</v>
      </c>
      <c r="AL130" s="972"/>
      <c r="AM130" s="972"/>
      <c r="AN130" s="972"/>
      <c r="AO130" s="973"/>
      <c r="AP130" s="1086"/>
      <c r="AQ130" s="1087"/>
      <c r="AR130" s="1087"/>
      <c r="AS130" s="1087"/>
      <c r="AT130" s="1088"/>
      <c r="AU130" s="227"/>
      <c r="AV130" s="227"/>
      <c r="AW130" s="227"/>
      <c r="AX130" s="1078" t="s">
        <v>509</v>
      </c>
      <c r="AY130" s="936"/>
      <c r="AZ130" s="936"/>
      <c r="BA130" s="936"/>
      <c r="BB130" s="936"/>
      <c r="BC130" s="936"/>
      <c r="BD130" s="936"/>
      <c r="BE130" s="937"/>
      <c r="BF130" s="1114">
        <v>7.6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510</v>
      </c>
      <c r="X131" s="1121"/>
      <c r="Y131" s="1121"/>
      <c r="Z131" s="1122"/>
      <c r="AA131" s="1017">
        <v>3017207</v>
      </c>
      <c r="AB131" s="999"/>
      <c r="AC131" s="999"/>
      <c r="AD131" s="999"/>
      <c r="AE131" s="1000"/>
      <c r="AF131" s="998">
        <v>3203725</v>
      </c>
      <c r="AG131" s="999"/>
      <c r="AH131" s="999"/>
      <c r="AI131" s="999"/>
      <c r="AJ131" s="1000"/>
      <c r="AK131" s="998">
        <v>3070608</v>
      </c>
      <c r="AL131" s="999"/>
      <c r="AM131" s="999"/>
      <c r="AN131" s="999"/>
      <c r="AO131" s="1000"/>
      <c r="AP131" s="1123"/>
      <c r="AQ131" s="1124"/>
      <c r="AR131" s="1124"/>
      <c r="AS131" s="1124"/>
      <c r="AT131" s="1125"/>
      <c r="AU131" s="227"/>
      <c r="AV131" s="227"/>
      <c r="AW131" s="227"/>
      <c r="AX131" s="1096" t="s">
        <v>511</v>
      </c>
      <c r="AY131" s="739"/>
      <c r="AZ131" s="739"/>
      <c r="BA131" s="739"/>
      <c r="BB131" s="739"/>
      <c r="BC131" s="739"/>
      <c r="BD131" s="739"/>
      <c r="BE131" s="1049"/>
      <c r="BF131" s="1097">
        <v>19.5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513</v>
      </c>
      <c r="W132" s="1107"/>
      <c r="X132" s="1107"/>
      <c r="Y132" s="1107"/>
      <c r="Z132" s="1108"/>
      <c r="AA132" s="1109">
        <v>6.3438139979999999</v>
      </c>
      <c r="AB132" s="1110"/>
      <c r="AC132" s="1110"/>
      <c r="AD132" s="1110"/>
      <c r="AE132" s="1111"/>
      <c r="AF132" s="1112">
        <v>6.7217067630000003</v>
      </c>
      <c r="AG132" s="1110"/>
      <c r="AH132" s="1110"/>
      <c r="AI132" s="1110"/>
      <c r="AJ132" s="1111"/>
      <c r="AK132" s="1112">
        <v>9.9471179650000003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514</v>
      </c>
      <c r="W133" s="1090"/>
      <c r="X133" s="1090"/>
      <c r="Y133" s="1090"/>
      <c r="Z133" s="1091"/>
      <c r="AA133" s="1092">
        <v>6.1</v>
      </c>
      <c r="AB133" s="1093"/>
      <c r="AC133" s="1093"/>
      <c r="AD133" s="1093"/>
      <c r="AE133" s="1094"/>
      <c r="AF133" s="1092">
        <v>6.5</v>
      </c>
      <c r="AG133" s="1093"/>
      <c r="AH133" s="1093"/>
      <c r="AI133" s="1093"/>
      <c r="AJ133" s="1094"/>
      <c r="AK133" s="1092">
        <v>7.6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ZFlzJqiU5lZtXC8R6ht3V9OEfjDBdYt37fA/kHq1op8ZG+IYUfKvsfDeqJD6uSqpBmHCORVsDSbQq5kGhOFUQ==" saltValue="IC/ESgtE1zF50EmhuedD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96D6-5306-4C7F-8F96-858179FFDAE2}">
  <sheetPr>
    <pageSetUpPr fitToPage="1"/>
  </sheetPr>
  <dimension ref="A1:DQ105"/>
  <sheetViews>
    <sheetView showGridLines="0" view="pageBreakPreview" zoomScaleNormal="85" zoomScaleSheetLayoutView="100" workbookViewId="0">
      <selection activeCell="AX30" sqref="AX30"/>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tzr+kgw6LdHyTXYDIEPKgxw94HQYU5IWzmEhUxpBycDMOZ5Ca+vs9cnBj8OEMQyr1VHAr01wRr4TwFkGzciCg==" saltValue="i/uCYhgRvRUGYSisKhSu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K55"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FRsnjL+RMeD2P43TgNovFYQC14JOD8ewqw910jTcBCc+mV7tlESI+i8C8ug2jHla8UyziW1ybgNfSKlZkM74g==" saltValue="9zZCPJLimd952S6znjHg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S38"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517</v>
      </c>
      <c r="AL6" s="260"/>
      <c r="AM6" s="260"/>
      <c r="AN6" s="260"/>
    </row>
    <row r="7" spans="1:46" ht="13.5" customHeight="1" x14ac:dyDescent="0.15">
      <c r="A7" s="259"/>
      <c r="AK7" s="262"/>
      <c r="AL7" s="263"/>
      <c r="AM7" s="263"/>
      <c r="AN7" s="264"/>
      <c r="AO7" s="1127" t="s">
        <v>518</v>
      </c>
      <c r="AP7" s="265"/>
      <c r="AQ7" s="266" t="s">
        <v>519</v>
      </c>
      <c r="AR7" s="267"/>
    </row>
    <row r="8" spans="1:46" x14ac:dyDescent="0.15">
      <c r="A8" s="259"/>
      <c r="AK8" s="268"/>
      <c r="AL8" s="269"/>
      <c r="AM8" s="269"/>
      <c r="AN8" s="270"/>
      <c r="AO8" s="1128"/>
      <c r="AP8" s="271" t="s">
        <v>520</v>
      </c>
      <c r="AQ8" s="272" t="s">
        <v>521</v>
      </c>
      <c r="AR8" s="273" t="s">
        <v>522</v>
      </c>
    </row>
    <row r="9" spans="1:46" x14ac:dyDescent="0.15">
      <c r="A9" s="259"/>
      <c r="AK9" s="1129" t="s">
        <v>523</v>
      </c>
      <c r="AL9" s="1130"/>
      <c r="AM9" s="1130"/>
      <c r="AN9" s="1131"/>
      <c r="AO9" s="274">
        <v>1126664</v>
      </c>
      <c r="AP9" s="274">
        <v>185581</v>
      </c>
      <c r="AQ9" s="275">
        <v>139150</v>
      </c>
      <c r="AR9" s="276">
        <v>33.4</v>
      </c>
    </row>
    <row r="10" spans="1:46" ht="13.5" customHeight="1" x14ac:dyDescent="0.15">
      <c r="A10" s="259"/>
      <c r="AK10" s="1129" t="s">
        <v>524</v>
      </c>
      <c r="AL10" s="1130"/>
      <c r="AM10" s="1130"/>
      <c r="AN10" s="1131"/>
      <c r="AO10" s="277">
        <v>202401</v>
      </c>
      <c r="AP10" s="277">
        <v>33339</v>
      </c>
      <c r="AQ10" s="278">
        <v>19663</v>
      </c>
      <c r="AR10" s="279">
        <v>69.599999999999994</v>
      </c>
    </row>
    <row r="11" spans="1:46" ht="13.5" customHeight="1" x14ac:dyDescent="0.15">
      <c r="A11" s="259"/>
      <c r="AK11" s="1129" t="s">
        <v>525</v>
      </c>
      <c r="AL11" s="1130"/>
      <c r="AM11" s="1130"/>
      <c r="AN11" s="1131"/>
      <c r="AO11" s="277" t="s">
        <v>526</v>
      </c>
      <c r="AP11" s="277" t="s">
        <v>526</v>
      </c>
      <c r="AQ11" s="278">
        <v>1097</v>
      </c>
      <c r="AR11" s="279" t="s">
        <v>526</v>
      </c>
    </row>
    <row r="12" spans="1:46" ht="13.5" customHeight="1" x14ac:dyDescent="0.15">
      <c r="A12" s="259"/>
      <c r="AK12" s="1129" t="s">
        <v>527</v>
      </c>
      <c r="AL12" s="1130"/>
      <c r="AM12" s="1130"/>
      <c r="AN12" s="1131"/>
      <c r="AO12" s="277" t="s">
        <v>526</v>
      </c>
      <c r="AP12" s="277" t="s">
        <v>526</v>
      </c>
      <c r="AQ12" s="278" t="s">
        <v>526</v>
      </c>
      <c r="AR12" s="279" t="s">
        <v>526</v>
      </c>
    </row>
    <row r="13" spans="1:46" ht="13.5" customHeight="1" x14ac:dyDescent="0.15">
      <c r="A13" s="259"/>
      <c r="AK13" s="1129" t="s">
        <v>528</v>
      </c>
      <c r="AL13" s="1130"/>
      <c r="AM13" s="1130"/>
      <c r="AN13" s="1131"/>
      <c r="AO13" s="277" t="s">
        <v>526</v>
      </c>
      <c r="AP13" s="277" t="s">
        <v>526</v>
      </c>
      <c r="AQ13" s="278">
        <v>5184</v>
      </c>
      <c r="AR13" s="279" t="s">
        <v>526</v>
      </c>
    </row>
    <row r="14" spans="1:46" ht="13.5" customHeight="1" x14ac:dyDescent="0.15">
      <c r="A14" s="259"/>
      <c r="AK14" s="1129" t="s">
        <v>529</v>
      </c>
      <c r="AL14" s="1130"/>
      <c r="AM14" s="1130"/>
      <c r="AN14" s="1131"/>
      <c r="AO14" s="277">
        <v>60990</v>
      </c>
      <c r="AP14" s="277">
        <v>10046</v>
      </c>
      <c r="AQ14" s="278">
        <v>3143</v>
      </c>
      <c r="AR14" s="279">
        <v>219.6</v>
      </c>
    </row>
    <row r="15" spans="1:46" ht="13.5" customHeight="1" x14ac:dyDescent="0.15">
      <c r="A15" s="259"/>
      <c r="AK15" s="1132" t="s">
        <v>530</v>
      </c>
      <c r="AL15" s="1133"/>
      <c r="AM15" s="1133"/>
      <c r="AN15" s="1134"/>
      <c r="AO15" s="277">
        <v>-98226</v>
      </c>
      <c r="AP15" s="277">
        <v>-16180</v>
      </c>
      <c r="AQ15" s="278">
        <v>-11320</v>
      </c>
      <c r="AR15" s="279">
        <v>42.9</v>
      </c>
    </row>
    <row r="16" spans="1:46" x14ac:dyDescent="0.15">
      <c r="A16" s="259"/>
      <c r="AK16" s="1132" t="s">
        <v>189</v>
      </c>
      <c r="AL16" s="1133"/>
      <c r="AM16" s="1133"/>
      <c r="AN16" s="1134"/>
      <c r="AO16" s="277">
        <v>1291829</v>
      </c>
      <c r="AP16" s="277">
        <v>212787</v>
      </c>
      <c r="AQ16" s="278">
        <v>156916</v>
      </c>
      <c r="AR16" s="279">
        <v>35.6</v>
      </c>
    </row>
    <row r="17" spans="1:46" x14ac:dyDescent="0.15">
      <c r="A17" s="259"/>
    </row>
    <row r="18" spans="1:46" x14ac:dyDescent="0.15">
      <c r="A18" s="259"/>
      <c r="AQ18" s="280"/>
      <c r="AR18" s="280"/>
    </row>
    <row r="19" spans="1:46" x14ac:dyDescent="0.15">
      <c r="A19" s="259"/>
      <c r="AK19" s="255" t="s">
        <v>531</v>
      </c>
    </row>
    <row r="20" spans="1:46" x14ac:dyDescent="0.15">
      <c r="A20" s="259"/>
      <c r="AK20" s="281"/>
      <c r="AL20" s="282"/>
      <c r="AM20" s="282"/>
      <c r="AN20" s="283"/>
      <c r="AO20" s="284" t="s">
        <v>532</v>
      </c>
      <c r="AP20" s="285" t="s">
        <v>533</v>
      </c>
      <c r="AQ20" s="286" t="s">
        <v>534</v>
      </c>
      <c r="AR20" s="287"/>
    </row>
    <row r="21" spans="1:46" s="260" customFormat="1" x14ac:dyDescent="0.15">
      <c r="A21" s="288"/>
      <c r="AK21" s="1135" t="s">
        <v>535</v>
      </c>
      <c r="AL21" s="1136"/>
      <c r="AM21" s="1136"/>
      <c r="AN21" s="1137"/>
      <c r="AO21" s="289">
        <v>17.79</v>
      </c>
      <c r="AP21" s="290">
        <v>13.85</v>
      </c>
      <c r="AQ21" s="291">
        <v>3.94</v>
      </c>
      <c r="AS21" s="292"/>
      <c r="AT21" s="288"/>
    </row>
    <row r="22" spans="1:46" s="260" customFormat="1" x14ac:dyDescent="0.15">
      <c r="A22" s="288"/>
      <c r="AK22" s="1135" t="s">
        <v>536</v>
      </c>
      <c r="AL22" s="1136"/>
      <c r="AM22" s="1136"/>
      <c r="AN22" s="1137"/>
      <c r="AO22" s="293">
        <v>93.9</v>
      </c>
      <c r="AP22" s="294">
        <v>95.5</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539</v>
      </c>
      <c r="AL29" s="260"/>
      <c r="AM29" s="260"/>
      <c r="AN29" s="260"/>
      <c r="AS29" s="302"/>
    </row>
    <row r="30" spans="1:46" ht="13.5" customHeight="1" x14ac:dyDescent="0.15">
      <c r="A30" s="259"/>
      <c r="AK30" s="262"/>
      <c r="AL30" s="263"/>
      <c r="AM30" s="263"/>
      <c r="AN30" s="264"/>
      <c r="AO30" s="1127" t="s">
        <v>518</v>
      </c>
      <c r="AP30" s="265"/>
      <c r="AQ30" s="266" t="s">
        <v>519</v>
      </c>
      <c r="AR30" s="267"/>
    </row>
    <row r="31" spans="1:46" x14ac:dyDescent="0.15">
      <c r="A31" s="259"/>
      <c r="AK31" s="268"/>
      <c r="AL31" s="269"/>
      <c r="AM31" s="269"/>
      <c r="AN31" s="270"/>
      <c r="AO31" s="1128"/>
      <c r="AP31" s="271" t="s">
        <v>520</v>
      </c>
      <c r="AQ31" s="272" t="s">
        <v>521</v>
      </c>
      <c r="AR31" s="273" t="s">
        <v>522</v>
      </c>
    </row>
    <row r="32" spans="1:46" ht="27" customHeight="1" x14ac:dyDescent="0.15">
      <c r="A32" s="259"/>
      <c r="AK32" s="1143" t="s">
        <v>540</v>
      </c>
      <c r="AL32" s="1144"/>
      <c r="AM32" s="1144"/>
      <c r="AN32" s="1145"/>
      <c r="AO32" s="303">
        <v>915724</v>
      </c>
      <c r="AP32" s="303">
        <v>150836</v>
      </c>
      <c r="AQ32" s="304">
        <v>83132</v>
      </c>
      <c r="AR32" s="305">
        <v>81.400000000000006</v>
      </c>
    </row>
    <row r="33" spans="1:46" ht="13.5" customHeight="1" x14ac:dyDescent="0.15">
      <c r="A33" s="259"/>
      <c r="AK33" s="1143" t="s">
        <v>541</v>
      </c>
      <c r="AL33" s="1144"/>
      <c r="AM33" s="1144"/>
      <c r="AN33" s="1145"/>
      <c r="AO33" s="303" t="s">
        <v>526</v>
      </c>
      <c r="AP33" s="303" t="s">
        <v>526</v>
      </c>
      <c r="AQ33" s="304" t="s">
        <v>526</v>
      </c>
      <c r="AR33" s="305" t="s">
        <v>526</v>
      </c>
    </row>
    <row r="34" spans="1:46" ht="27" customHeight="1" x14ac:dyDescent="0.15">
      <c r="A34" s="259"/>
      <c r="AK34" s="1143" t="s">
        <v>542</v>
      </c>
      <c r="AL34" s="1144"/>
      <c r="AM34" s="1144"/>
      <c r="AN34" s="1145"/>
      <c r="AO34" s="303" t="s">
        <v>526</v>
      </c>
      <c r="AP34" s="303" t="s">
        <v>526</v>
      </c>
      <c r="AQ34" s="304" t="s">
        <v>526</v>
      </c>
      <c r="AR34" s="305" t="s">
        <v>526</v>
      </c>
    </row>
    <row r="35" spans="1:46" ht="27" customHeight="1" x14ac:dyDescent="0.15">
      <c r="A35" s="259"/>
      <c r="AK35" s="1143" t="s">
        <v>543</v>
      </c>
      <c r="AL35" s="1144"/>
      <c r="AM35" s="1144"/>
      <c r="AN35" s="1145"/>
      <c r="AO35" s="303">
        <v>169674</v>
      </c>
      <c r="AP35" s="303">
        <v>27948</v>
      </c>
      <c r="AQ35" s="304">
        <v>18852</v>
      </c>
      <c r="AR35" s="305">
        <v>48.2</v>
      </c>
    </row>
    <row r="36" spans="1:46" ht="27" customHeight="1" x14ac:dyDescent="0.15">
      <c r="A36" s="259"/>
      <c r="AK36" s="1143" t="s">
        <v>544</v>
      </c>
      <c r="AL36" s="1144"/>
      <c r="AM36" s="1144"/>
      <c r="AN36" s="1145"/>
      <c r="AO36" s="303" t="s">
        <v>526</v>
      </c>
      <c r="AP36" s="303" t="s">
        <v>526</v>
      </c>
      <c r="AQ36" s="304">
        <v>4344</v>
      </c>
      <c r="AR36" s="305" t="s">
        <v>526</v>
      </c>
    </row>
    <row r="37" spans="1:46" ht="13.5" customHeight="1" x14ac:dyDescent="0.15">
      <c r="A37" s="259"/>
      <c r="AK37" s="1143" t="s">
        <v>545</v>
      </c>
      <c r="AL37" s="1144"/>
      <c r="AM37" s="1144"/>
      <c r="AN37" s="1145"/>
      <c r="AO37" s="303" t="s">
        <v>526</v>
      </c>
      <c r="AP37" s="303" t="s">
        <v>526</v>
      </c>
      <c r="AQ37" s="304">
        <v>1642</v>
      </c>
      <c r="AR37" s="305" t="s">
        <v>526</v>
      </c>
    </row>
    <row r="38" spans="1:46" ht="27" customHeight="1" x14ac:dyDescent="0.15">
      <c r="A38" s="259"/>
      <c r="AK38" s="1146" t="s">
        <v>546</v>
      </c>
      <c r="AL38" s="1147"/>
      <c r="AM38" s="1147"/>
      <c r="AN38" s="1148"/>
      <c r="AO38" s="306" t="s">
        <v>526</v>
      </c>
      <c r="AP38" s="306" t="s">
        <v>526</v>
      </c>
      <c r="AQ38" s="307">
        <v>19</v>
      </c>
      <c r="AR38" s="295" t="s">
        <v>526</v>
      </c>
      <c r="AS38" s="302"/>
    </row>
    <row r="39" spans="1:46" x14ac:dyDescent="0.15">
      <c r="A39" s="259"/>
      <c r="AK39" s="1146" t="s">
        <v>547</v>
      </c>
      <c r="AL39" s="1147"/>
      <c r="AM39" s="1147"/>
      <c r="AN39" s="1148"/>
      <c r="AO39" s="303">
        <v>-17424</v>
      </c>
      <c r="AP39" s="303">
        <v>-2870</v>
      </c>
      <c r="AQ39" s="304">
        <v>-4399</v>
      </c>
      <c r="AR39" s="305">
        <v>-34.799999999999997</v>
      </c>
      <c r="AS39" s="302"/>
    </row>
    <row r="40" spans="1:46" ht="27" customHeight="1" x14ac:dyDescent="0.15">
      <c r="A40" s="259"/>
      <c r="AK40" s="1143" t="s">
        <v>548</v>
      </c>
      <c r="AL40" s="1144"/>
      <c r="AM40" s="1144"/>
      <c r="AN40" s="1145"/>
      <c r="AO40" s="303">
        <v>-762537</v>
      </c>
      <c r="AP40" s="303">
        <v>-125603</v>
      </c>
      <c r="AQ40" s="304">
        <v>-69608</v>
      </c>
      <c r="AR40" s="305">
        <v>80.400000000000006</v>
      </c>
      <c r="AS40" s="302"/>
    </row>
    <row r="41" spans="1:46" x14ac:dyDescent="0.15">
      <c r="A41" s="259"/>
      <c r="AK41" s="1149" t="s">
        <v>300</v>
      </c>
      <c r="AL41" s="1150"/>
      <c r="AM41" s="1150"/>
      <c r="AN41" s="1151"/>
      <c r="AO41" s="303">
        <v>305437</v>
      </c>
      <c r="AP41" s="303">
        <v>50311</v>
      </c>
      <c r="AQ41" s="304">
        <v>33982</v>
      </c>
      <c r="AR41" s="305">
        <v>48.1</v>
      </c>
      <c r="AS41" s="302"/>
    </row>
    <row r="42" spans="1:46" x14ac:dyDescent="0.15">
      <c r="A42" s="259"/>
      <c r="AK42" s="308" t="s">
        <v>549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550</v>
      </c>
    </row>
    <row r="48" spans="1:46" x14ac:dyDescent="0.15">
      <c r="A48" s="259"/>
      <c r="AK48" s="313" t="s">
        <v>551</v>
      </c>
      <c r="AL48" s="313"/>
      <c r="AM48" s="313"/>
      <c r="AN48" s="313"/>
      <c r="AO48" s="313"/>
      <c r="AP48" s="313"/>
      <c r="AQ48" s="314"/>
      <c r="AR48" s="313"/>
    </row>
    <row r="49" spans="1:44" ht="13.5" customHeight="1" x14ac:dyDescent="0.15">
      <c r="A49" s="259"/>
      <c r="AK49" s="315"/>
      <c r="AL49" s="316"/>
      <c r="AM49" s="1138" t="s">
        <v>518</v>
      </c>
      <c r="AN49" s="1140" t="s">
        <v>552</v>
      </c>
      <c r="AO49" s="1141"/>
      <c r="AP49" s="1141"/>
      <c r="AQ49" s="1141"/>
      <c r="AR49" s="1142"/>
    </row>
    <row r="50" spans="1:44" x14ac:dyDescent="0.15">
      <c r="A50" s="259"/>
      <c r="AK50" s="317"/>
      <c r="AL50" s="318"/>
      <c r="AM50" s="1139"/>
      <c r="AN50" s="319" t="s">
        <v>553</v>
      </c>
      <c r="AO50" s="320" t="s">
        <v>554</v>
      </c>
      <c r="AP50" s="321" t="s">
        <v>555</v>
      </c>
      <c r="AQ50" s="322" t="s">
        <v>556</v>
      </c>
      <c r="AR50" s="323" t="s">
        <v>557</v>
      </c>
    </row>
    <row r="51" spans="1:44" x14ac:dyDescent="0.15">
      <c r="A51" s="259"/>
      <c r="AK51" s="315" t="s">
        <v>558</v>
      </c>
      <c r="AL51" s="316"/>
      <c r="AM51" s="324">
        <v>1055700</v>
      </c>
      <c r="AN51" s="325">
        <v>155915</v>
      </c>
      <c r="AO51" s="326">
        <v>-6</v>
      </c>
      <c r="AP51" s="327">
        <v>121449</v>
      </c>
      <c r="AQ51" s="328">
        <v>4.5999999999999996</v>
      </c>
      <c r="AR51" s="329">
        <v>-10.6</v>
      </c>
    </row>
    <row r="52" spans="1:44" x14ac:dyDescent="0.15">
      <c r="A52" s="259"/>
      <c r="AK52" s="330"/>
      <c r="AL52" s="331" t="s">
        <v>559</v>
      </c>
      <c r="AM52" s="332">
        <v>369067</v>
      </c>
      <c r="AN52" s="333">
        <v>54507</v>
      </c>
      <c r="AO52" s="334">
        <v>-11.6</v>
      </c>
      <c r="AP52" s="335">
        <v>62922</v>
      </c>
      <c r="AQ52" s="336">
        <v>2.2000000000000002</v>
      </c>
      <c r="AR52" s="337">
        <v>-13.8</v>
      </c>
    </row>
    <row r="53" spans="1:44" x14ac:dyDescent="0.15">
      <c r="A53" s="259"/>
      <c r="AK53" s="315" t="s">
        <v>560</v>
      </c>
      <c r="AL53" s="316"/>
      <c r="AM53" s="324">
        <v>1173767</v>
      </c>
      <c r="AN53" s="325">
        <v>177119</v>
      </c>
      <c r="AO53" s="326">
        <v>13.6</v>
      </c>
      <c r="AP53" s="327">
        <v>145139</v>
      </c>
      <c r="AQ53" s="328">
        <v>19.5</v>
      </c>
      <c r="AR53" s="329">
        <v>-5.9</v>
      </c>
    </row>
    <row r="54" spans="1:44" x14ac:dyDescent="0.15">
      <c r="A54" s="259"/>
      <c r="AK54" s="330"/>
      <c r="AL54" s="331" t="s">
        <v>559</v>
      </c>
      <c r="AM54" s="332">
        <v>459784</v>
      </c>
      <c r="AN54" s="333">
        <v>69380</v>
      </c>
      <c r="AO54" s="334">
        <v>27.3</v>
      </c>
      <c r="AP54" s="335">
        <v>83762</v>
      </c>
      <c r="AQ54" s="336">
        <v>33.1</v>
      </c>
      <c r="AR54" s="337">
        <v>-5.8</v>
      </c>
    </row>
    <row r="55" spans="1:44" x14ac:dyDescent="0.15">
      <c r="A55" s="259"/>
      <c r="AK55" s="315" t="s">
        <v>561</v>
      </c>
      <c r="AL55" s="316"/>
      <c r="AM55" s="324">
        <v>898602</v>
      </c>
      <c r="AN55" s="325">
        <v>139665</v>
      </c>
      <c r="AO55" s="326">
        <v>-21.1</v>
      </c>
      <c r="AP55" s="327">
        <v>125391</v>
      </c>
      <c r="AQ55" s="328">
        <v>-13.6</v>
      </c>
      <c r="AR55" s="329">
        <v>-7.5</v>
      </c>
    </row>
    <row r="56" spans="1:44" x14ac:dyDescent="0.15">
      <c r="A56" s="259"/>
      <c r="AK56" s="330"/>
      <c r="AL56" s="331" t="s">
        <v>559</v>
      </c>
      <c r="AM56" s="332">
        <v>321295</v>
      </c>
      <c r="AN56" s="333">
        <v>49937</v>
      </c>
      <c r="AO56" s="334">
        <v>-28</v>
      </c>
      <c r="AP56" s="335">
        <v>68516</v>
      </c>
      <c r="AQ56" s="336">
        <v>-18.2</v>
      </c>
      <c r="AR56" s="337">
        <v>-9.8000000000000007</v>
      </c>
    </row>
    <row r="57" spans="1:44" x14ac:dyDescent="0.15">
      <c r="A57" s="259"/>
      <c r="AK57" s="315" t="s">
        <v>562</v>
      </c>
      <c r="AL57" s="316"/>
      <c r="AM57" s="324">
        <v>1192838</v>
      </c>
      <c r="AN57" s="325">
        <v>191467</v>
      </c>
      <c r="AO57" s="326">
        <v>37.1</v>
      </c>
      <c r="AP57" s="327">
        <v>138402</v>
      </c>
      <c r="AQ57" s="328">
        <v>10.4</v>
      </c>
      <c r="AR57" s="329">
        <v>26.7</v>
      </c>
    </row>
    <row r="58" spans="1:44" x14ac:dyDescent="0.15">
      <c r="A58" s="259"/>
      <c r="AK58" s="330"/>
      <c r="AL58" s="331" t="s">
        <v>559</v>
      </c>
      <c r="AM58" s="332">
        <v>407070</v>
      </c>
      <c r="AN58" s="333">
        <v>65340</v>
      </c>
      <c r="AO58" s="334">
        <v>30.8</v>
      </c>
      <c r="AP58" s="335">
        <v>70652</v>
      </c>
      <c r="AQ58" s="336">
        <v>3.1</v>
      </c>
      <c r="AR58" s="337">
        <v>27.7</v>
      </c>
    </row>
    <row r="59" spans="1:44" x14ac:dyDescent="0.15">
      <c r="A59" s="259"/>
      <c r="AK59" s="315" t="s">
        <v>563</v>
      </c>
      <c r="AL59" s="316"/>
      <c r="AM59" s="324">
        <v>1192711</v>
      </c>
      <c r="AN59" s="325">
        <v>196460</v>
      </c>
      <c r="AO59" s="326">
        <v>2.6</v>
      </c>
      <c r="AP59" s="327">
        <v>146367</v>
      </c>
      <c r="AQ59" s="328">
        <v>5.8</v>
      </c>
      <c r="AR59" s="329">
        <v>-3.2</v>
      </c>
    </row>
    <row r="60" spans="1:44" x14ac:dyDescent="0.15">
      <c r="A60" s="259"/>
      <c r="AK60" s="330"/>
      <c r="AL60" s="331" t="s">
        <v>559</v>
      </c>
      <c r="AM60" s="332">
        <v>328428</v>
      </c>
      <c r="AN60" s="333">
        <v>54098</v>
      </c>
      <c r="AO60" s="334">
        <v>-17.2</v>
      </c>
      <c r="AP60" s="335">
        <v>79441</v>
      </c>
      <c r="AQ60" s="336">
        <v>12.4</v>
      </c>
      <c r="AR60" s="337">
        <v>-29.6</v>
      </c>
    </row>
    <row r="61" spans="1:44" x14ac:dyDescent="0.15">
      <c r="A61" s="259"/>
      <c r="AK61" s="315" t="s">
        <v>564</v>
      </c>
      <c r="AL61" s="338"/>
      <c r="AM61" s="324">
        <v>1102724</v>
      </c>
      <c r="AN61" s="325">
        <v>172125</v>
      </c>
      <c r="AO61" s="326">
        <v>5.2</v>
      </c>
      <c r="AP61" s="327">
        <v>135350</v>
      </c>
      <c r="AQ61" s="339">
        <v>5.3</v>
      </c>
      <c r="AR61" s="329">
        <v>-0.1</v>
      </c>
    </row>
    <row r="62" spans="1:44" x14ac:dyDescent="0.15">
      <c r="A62" s="259"/>
      <c r="AK62" s="330"/>
      <c r="AL62" s="331" t="s">
        <v>559</v>
      </c>
      <c r="AM62" s="332">
        <v>377129</v>
      </c>
      <c r="AN62" s="333">
        <v>58652</v>
      </c>
      <c r="AO62" s="334">
        <v>0.3</v>
      </c>
      <c r="AP62" s="335">
        <v>73059</v>
      </c>
      <c r="AQ62" s="336">
        <v>6.5</v>
      </c>
      <c r="AR62" s="337">
        <v>-6.2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20yVoo7j30SEAqp3yGORQ00D8cYUkM69xKSUFtzwtWEH9XyotPAvupefyauBEN6XwEUfDwbA4VMJub2xHYOKA==" saltValue="xnyoV55YQFBa8WgD8OO8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election activeCell="AF103" sqref="AF103"/>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566</v>
      </c>
    </row>
    <row r="121" spans="125:125" ht="13.5" hidden="1" customHeight="1" x14ac:dyDescent="0.15">
      <c r="DU121" s="253"/>
    </row>
  </sheetData>
  <sheetProtection algorithmName="SHA-512" hashValue="4fep3JHzI4pmJMLrggoa8lngPPTno0UGIhJ2TkWxCtca6zTQp7zdmH2RuQ3jz+ig4w5QUeJEDgcpljquyc5Q+w==" saltValue="KaHmf0wJOkUV6a0iuKcT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06" sqref="B106"/>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567</v>
      </c>
    </row>
  </sheetData>
  <sheetProtection algorithmName="SHA-512" hashValue="98fspnTAklB3hVEqa7O3mh7zrf6zDrHYTE8JKG1E1/teSDxUHRl1Y7a2Vfn3sMykULTAUzap+5Cchx/pLU+Awg==" saltValue="r6xjhqhl3kPdi1Lw59E0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52" t="s">
        <v>3</v>
      </c>
      <c r="D47" s="1152"/>
      <c r="E47" s="1153"/>
      <c r="F47" s="11">
        <v>63.18</v>
      </c>
      <c r="G47" s="12">
        <v>53.18</v>
      </c>
      <c r="H47" s="12">
        <v>42.43</v>
      </c>
      <c r="I47" s="12">
        <v>40.18</v>
      </c>
      <c r="J47" s="13">
        <v>41.17</v>
      </c>
    </row>
    <row r="48" spans="2:10" ht="57.75" customHeight="1" x14ac:dyDescent="0.15">
      <c r="B48" s="14"/>
      <c r="C48" s="1154" t="s">
        <v>4</v>
      </c>
      <c r="D48" s="1154"/>
      <c r="E48" s="1155"/>
      <c r="F48" s="15">
        <v>6.13</v>
      </c>
      <c r="G48" s="16">
        <v>7.26</v>
      </c>
      <c r="H48" s="16">
        <v>8.07</v>
      </c>
      <c r="I48" s="16">
        <v>7.25</v>
      </c>
      <c r="J48" s="17">
        <v>4.5</v>
      </c>
    </row>
    <row r="49" spans="2:10" ht="57.75" customHeight="1" thickBot="1" x14ac:dyDescent="0.2">
      <c r="B49" s="18"/>
      <c r="C49" s="1156" t="s">
        <v>5</v>
      </c>
      <c r="D49" s="1156"/>
      <c r="E49" s="1157"/>
      <c r="F49" s="19" t="s">
        <v>573</v>
      </c>
      <c r="G49" s="20" t="s">
        <v>574</v>
      </c>
      <c r="H49" s="20" t="s">
        <v>575</v>
      </c>
      <c r="I49" s="20" t="s">
        <v>576</v>
      </c>
      <c r="J49" s="21" t="s">
        <v>577</v>
      </c>
    </row>
    <row r="50" spans="2:10" x14ac:dyDescent="0.15"/>
  </sheetData>
  <sheetProtection algorithmName="SHA-512" hashValue="hbzPbhfa6rdnF00q3BnZCJ0ilFQy9ogTUHSLPaAJGhuJlYTnP1uAmGmNM4WRBk342SGGaidXw+02/9rj53CaBw==" saltValue="Gl4DDX1VQQkJKJELA7Mk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9" sqref="K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62" t="s">
        <v>578</v>
      </c>
      <c r="D34" s="1162"/>
      <c r="E34" s="1163"/>
      <c r="F34" s="32">
        <v>5.36</v>
      </c>
      <c r="G34" s="33">
        <v>5.47</v>
      </c>
      <c r="H34" s="33">
        <v>6.4</v>
      </c>
      <c r="I34" s="33">
        <v>6.26</v>
      </c>
      <c r="J34" s="34">
        <v>6.25</v>
      </c>
      <c r="K34" s="22"/>
      <c r="L34" s="22"/>
      <c r="M34" s="22"/>
      <c r="N34" s="22"/>
      <c r="O34" s="22"/>
      <c r="P34" s="22"/>
    </row>
    <row r="35" spans="1:16" ht="39" customHeight="1" x14ac:dyDescent="0.15">
      <c r="A35" s="22"/>
      <c r="B35" s="35"/>
      <c r="C35" s="1158" t="s">
        <v>579</v>
      </c>
      <c r="D35" s="1158"/>
      <c r="E35" s="1159"/>
      <c r="F35" s="36">
        <v>8.5</v>
      </c>
      <c r="G35" s="37">
        <v>9.49</v>
      </c>
      <c r="H35" s="37">
        <v>8.18</v>
      </c>
      <c r="I35" s="37">
        <v>7.81</v>
      </c>
      <c r="J35" s="38">
        <v>5.77</v>
      </c>
      <c r="K35" s="22"/>
      <c r="L35" s="22"/>
      <c r="M35" s="22"/>
      <c r="N35" s="22"/>
      <c r="O35" s="22"/>
      <c r="P35" s="22"/>
    </row>
    <row r="36" spans="1:16" ht="39" customHeight="1" x14ac:dyDescent="0.15">
      <c r="A36" s="22"/>
      <c r="B36" s="35"/>
      <c r="C36" s="1158" t="s">
        <v>580</v>
      </c>
      <c r="D36" s="1158"/>
      <c r="E36" s="1159"/>
      <c r="F36" s="36">
        <v>5.9</v>
      </c>
      <c r="G36" s="37">
        <v>6.88</v>
      </c>
      <c r="H36" s="37">
        <v>7.63</v>
      </c>
      <c r="I36" s="37">
        <v>6.75</v>
      </c>
      <c r="J36" s="38">
        <v>4</v>
      </c>
      <c r="K36" s="22"/>
      <c r="L36" s="22"/>
      <c r="M36" s="22"/>
      <c r="N36" s="22"/>
      <c r="O36" s="22"/>
      <c r="P36" s="22"/>
    </row>
    <row r="37" spans="1:16" ht="39" customHeight="1" x14ac:dyDescent="0.15">
      <c r="A37" s="22"/>
      <c r="B37" s="35"/>
      <c r="C37" s="1158" t="s">
        <v>581</v>
      </c>
      <c r="D37" s="1158"/>
      <c r="E37" s="1159"/>
      <c r="F37" s="36">
        <v>3.51</v>
      </c>
      <c r="G37" s="37">
        <v>3.88</v>
      </c>
      <c r="H37" s="37">
        <v>2.77</v>
      </c>
      <c r="I37" s="37">
        <v>2.85</v>
      </c>
      <c r="J37" s="38">
        <v>3.84</v>
      </c>
      <c r="K37" s="22"/>
      <c r="L37" s="22"/>
      <c r="M37" s="22"/>
      <c r="N37" s="22"/>
      <c r="O37" s="22"/>
      <c r="P37" s="22"/>
    </row>
    <row r="38" spans="1:16" ht="39" customHeight="1" x14ac:dyDescent="0.15">
      <c r="A38" s="22"/>
      <c r="B38" s="35"/>
      <c r="C38" s="1158" t="s">
        <v>582</v>
      </c>
      <c r="D38" s="1158"/>
      <c r="E38" s="1159"/>
      <c r="F38" s="36">
        <v>0.21</v>
      </c>
      <c r="G38" s="37">
        <v>0.37</v>
      </c>
      <c r="H38" s="37">
        <v>0.43</v>
      </c>
      <c r="I38" s="37">
        <v>0.49</v>
      </c>
      <c r="J38" s="38">
        <v>0.49</v>
      </c>
      <c r="K38" s="22"/>
      <c r="L38" s="22"/>
      <c r="M38" s="22"/>
      <c r="N38" s="22"/>
      <c r="O38" s="22"/>
      <c r="P38" s="22"/>
    </row>
    <row r="39" spans="1:16" ht="39" customHeight="1" x14ac:dyDescent="0.15">
      <c r="A39" s="22"/>
      <c r="B39" s="35"/>
      <c r="C39" s="1158" t="s">
        <v>583</v>
      </c>
      <c r="D39" s="1158"/>
      <c r="E39" s="1159"/>
      <c r="F39" s="36">
        <v>0.4</v>
      </c>
      <c r="G39" s="37">
        <v>0.3</v>
      </c>
      <c r="H39" s="37">
        <v>0.26</v>
      </c>
      <c r="I39" s="37">
        <v>0.35</v>
      </c>
      <c r="J39" s="38">
        <v>0.47</v>
      </c>
      <c r="K39" s="22"/>
      <c r="L39" s="22"/>
      <c r="M39" s="22"/>
      <c r="N39" s="22"/>
      <c r="O39" s="22"/>
      <c r="P39" s="22"/>
    </row>
    <row r="40" spans="1:16" ht="39" customHeight="1" x14ac:dyDescent="0.15">
      <c r="A40" s="22"/>
      <c r="B40" s="35"/>
      <c r="C40" s="1158" t="s">
        <v>584</v>
      </c>
      <c r="D40" s="1158"/>
      <c r="E40" s="1159"/>
      <c r="F40" s="36">
        <v>0.39</v>
      </c>
      <c r="G40" s="37">
        <v>0.31</v>
      </c>
      <c r="H40" s="37">
        <v>0.31</v>
      </c>
      <c r="I40" s="37">
        <v>0.33</v>
      </c>
      <c r="J40" s="38">
        <v>0.36</v>
      </c>
      <c r="K40" s="22"/>
      <c r="L40" s="22"/>
      <c r="M40" s="22"/>
      <c r="N40" s="22"/>
      <c r="O40" s="22"/>
      <c r="P40" s="22"/>
    </row>
    <row r="41" spans="1:16" ht="39" customHeight="1" x14ac:dyDescent="0.15">
      <c r="A41" s="22"/>
      <c r="B41" s="35"/>
      <c r="C41" s="1158" t="s">
        <v>585</v>
      </c>
      <c r="D41" s="1158"/>
      <c r="E41" s="1159"/>
      <c r="F41" s="36">
        <v>0.11</v>
      </c>
      <c r="G41" s="37">
        <v>0.04</v>
      </c>
      <c r="H41" s="37">
        <v>0.03</v>
      </c>
      <c r="I41" s="37">
        <v>0.06</v>
      </c>
      <c r="J41" s="38">
        <v>0.26</v>
      </c>
      <c r="K41" s="22"/>
      <c r="L41" s="22"/>
      <c r="M41" s="22"/>
      <c r="N41" s="22"/>
      <c r="O41" s="22"/>
      <c r="P41" s="22"/>
    </row>
    <row r="42" spans="1:16" ht="39" customHeight="1" x14ac:dyDescent="0.15">
      <c r="A42" s="22"/>
      <c r="B42" s="39"/>
      <c r="C42" s="1158" t="s">
        <v>586</v>
      </c>
      <c r="D42" s="1158"/>
      <c r="E42" s="1159"/>
      <c r="F42" s="36" t="s">
        <v>526</v>
      </c>
      <c r="G42" s="37" t="s">
        <v>526</v>
      </c>
      <c r="H42" s="37" t="s">
        <v>526</v>
      </c>
      <c r="I42" s="37" t="s">
        <v>526</v>
      </c>
      <c r="J42" s="38" t="s">
        <v>526</v>
      </c>
      <c r="K42" s="22"/>
      <c r="L42" s="22"/>
      <c r="M42" s="22"/>
      <c r="N42" s="22"/>
      <c r="O42" s="22"/>
      <c r="P42" s="22"/>
    </row>
    <row r="43" spans="1:16" ht="39" customHeight="1" thickBot="1" x14ac:dyDescent="0.2">
      <c r="A43" s="22"/>
      <c r="B43" s="40"/>
      <c r="C43" s="1160" t="s">
        <v>587</v>
      </c>
      <c r="D43" s="1160"/>
      <c r="E43" s="1161"/>
      <c r="F43" s="41">
        <v>0.13</v>
      </c>
      <c r="G43" s="42">
        <v>0.13</v>
      </c>
      <c r="H43" s="42">
        <v>0.28000000000000003</v>
      </c>
      <c r="I43" s="42">
        <v>0.28999999999999998</v>
      </c>
      <c r="J43" s="43">
        <v>0.3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cmZS3YB19mxQk0wqXcI6nAkDx6w5fhUrB3NhCRBNc7Gk2kpOUk9lpS6Jy+VgJ5t2VzM1v9yF2h2G0LSmSYryA==" saltValue="lyN/S5LlD4VoAgtqnS5G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election activeCell="R55" sqref="R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661</v>
      </c>
      <c r="L45" s="58">
        <v>737</v>
      </c>
      <c r="M45" s="58">
        <v>768</v>
      </c>
      <c r="N45" s="58">
        <v>846</v>
      </c>
      <c r="O45" s="59">
        <v>916</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526</v>
      </c>
      <c r="L46" s="62" t="s">
        <v>526</v>
      </c>
      <c r="M46" s="62" t="s">
        <v>526</v>
      </c>
      <c r="N46" s="62" t="s">
        <v>526</v>
      </c>
      <c r="O46" s="63" t="s">
        <v>526</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526</v>
      </c>
      <c r="L47" s="62" t="s">
        <v>526</v>
      </c>
      <c r="M47" s="62" t="s">
        <v>526</v>
      </c>
      <c r="N47" s="62" t="s">
        <v>526</v>
      </c>
      <c r="O47" s="63" t="s">
        <v>526</v>
      </c>
      <c r="P47" s="46"/>
      <c r="Q47" s="46"/>
      <c r="R47" s="46"/>
      <c r="S47" s="46"/>
      <c r="T47" s="46"/>
      <c r="U47" s="46"/>
    </row>
    <row r="48" spans="1:21" ht="30.75" customHeight="1" x14ac:dyDescent="0.15">
      <c r="A48" s="46"/>
      <c r="B48" s="1166"/>
      <c r="C48" s="1167"/>
      <c r="D48" s="60"/>
      <c r="E48" s="1172" t="s">
        <v>15</v>
      </c>
      <c r="F48" s="1172"/>
      <c r="G48" s="1172"/>
      <c r="H48" s="1172"/>
      <c r="I48" s="1172"/>
      <c r="J48" s="1173"/>
      <c r="K48" s="61">
        <v>101</v>
      </c>
      <c r="L48" s="62">
        <v>117</v>
      </c>
      <c r="M48" s="62">
        <v>126</v>
      </c>
      <c r="N48" s="62">
        <v>114</v>
      </c>
      <c r="O48" s="63">
        <v>170</v>
      </c>
      <c r="P48" s="46"/>
      <c r="Q48" s="46"/>
      <c r="R48" s="46"/>
      <c r="S48" s="46"/>
      <c r="T48" s="46"/>
      <c r="U48" s="46"/>
    </row>
    <row r="49" spans="1:21" ht="30.75" customHeight="1" x14ac:dyDescent="0.15">
      <c r="A49" s="46"/>
      <c r="B49" s="1166"/>
      <c r="C49" s="1167"/>
      <c r="D49" s="60"/>
      <c r="E49" s="1172" t="s">
        <v>16</v>
      </c>
      <c r="F49" s="1172"/>
      <c r="G49" s="1172"/>
      <c r="H49" s="1172"/>
      <c r="I49" s="1172"/>
      <c r="J49" s="1173"/>
      <c r="K49" s="61">
        <v>8</v>
      </c>
      <c r="L49" s="62">
        <v>9</v>
      </c>
      <c r="M49" s="62">
        <v>9</v>
      </c>
      <c r="N49" s="62" t="s">
        <v>526</v>
      </c>
      <c r="O49" s="63" t="s">
        <v>526</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526</v>
      </c>
      <c r="L50" s="62" t="s">
        <v>526</v>
      </c>
      <c r="M50" s="62" t="s">
        <v>526</v>
      </c>
      <c r="N50" s="62" t="s">
        <v>526</v>
      </c>
      <c r="O50" s="63" t="s">
        <v>526</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526</v>
      </c>
      <c r="L51" s="62" t="s">
        <v>526</v>
      </c>
      <c r="M51" s="62" t="s">
        <v>526</v>
      </c>
      <c r="N51" s="62" t="s">
        <v>526</v>
      </c>
      <c r="O51" s="63" t="s">
        <v>526</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611</v>
      </c>
      <c r="L52" s="62">
        <v>676</v>
      </c>
      <c r="M52" s="62">
        <v>712</v>
      </c>
      <c r="N52" s="62">
        <v>745</v>
      </c>
      <c r="O52" s="63">
        <v>780</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159</v>
      </c>
      <c r="L53" s="67">
        <v>187</v>
      </c>
      <c r="M53" s="67">
        <v>191</v>
      </c>
      <c r="N53" s="67">
        <v>215</v>
      </c>
      <c r="O53" s="68">
        <v>306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uEkC8Kgd3KMFsXhBia88OpK5TJawbr+6feJkU96sdSfbBG0891wc97VB4Tm3aeTb/DeM7HcxdjPDTfKm8SM8Q==" saltValue="AatweBJ8T/lPKgb6xf95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46" sqref="N46"/>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568</v>
      </c>
      <c r="J40" s="101" t="s">
        <v>569</v>
      </c>
      <c r="K40" s="101" t="s">
        <v>570</v>
      </c>
      <c r="L40" s="101" t="s">
        <v>571</v>
      </c>
      <c r="M40" s="102" t="s">
        <v>572</v>
      </c>
    </row>
    <row r="41" spans="2:13" ht="27.75" customHeight="1" x14ac:dyDescent="0.15">
      <c r="B41" s="1195" t="s">
        <v>32</v>
      </c>
      <c r="C41" s="1196"/>
      <c r="D41" s="103"/>
      <c r="E41" s="1201" t="s">
        <v>33</v>
      </c>
      <c r="F41" s="1201"/>
      <c r="G41" s="1201"/>
      <c r="H41" s="1202"/>
      <c r="I41" s="342">
        <v>7953</v>
      </c>
      <c r="J41" s="343">
        <v>8287</v>
      </c>
      <c r="K41" s="343">
        <v>8179</v>
      </c>
      <c r="L41" s="343">
        <v>8102</v>
      </c>
      <c r="M41" s="344">
        <v>7846</v>
      </c>
    </row>
    <row r="42" spans="2:13" ht="27.75" customHeight="1" x14ac:dyDescent="0.15">
      <c r="B42" s="1197"/>
      <c r="C42" s="1198"/>
      <c r="D42" s="104"/>
      <c r="E42" s="1203" t="s">
        <v>34</v>
      </c>
      <c r="F42" s="1203"/>
      <c r="G42" s="1203"/>
      <c r="H42" s="1204"/>
      <c r="I42" s="345" t="s">
        <v>526</v>
      </c>
      <c r="J42" s="346" t="s">
        <v>526</v>
      </c>
      <c r="K42" s="346" t="s">
        <v>526</v>
      </c>
      <c r="L42" s="346" t="s">
        <v>526</v>
      </c>
      <c r="M42" s="347" t="s">
        <v>526</v>
      </c>
    </row>
    <row r="43" spans="2:13" ht="27.75" customHeight="1" x14ac:dyDescent="0.15">
      <c r="B43" s="1197"/>
      <c r="C43" s="1198"/>
      <c r="D43" s="104"/>
      <c r="E43" s="1203" t="s">
        <v>35</v>
      </c>
      <c r="F43" s="1203"/>
      <c r="G43" s="1203"/>
      <c r="H43" s="1204"/>
      <c r="I43" s="345">
        <v>1611</v>
      </c>
      <c r="J43" s="346">
        <v>1766</v>
      </c>
      <c r="K43" s="346">
        <v>1938</v>
      </c>
      <c r="L43" s="346">
        <v>1873</v>
      </c>
      <c r="M43" s="347">
        <v>2145</v>
      </c>
    </row>
    <row r="44" spans="2:13" ht="27.75" customHeight="1" x14ac:dyDescent="0.15">
      <c r="B44" s="1197"/>
      <c r="C44" s="1198"/>
      <c r="D44" s="104"/>
      <c r="E44" s="1203" t="s">
        <v>36</v>
      </c>
      <c r="F44" s="1203"/>
      <c r="G44" s="1203"/>
      <c r="H44" s="1204"/>
      <c r="I44" s="345">
        <v>14</v>
      </c>
      <c r="J44" s="346">
        <v>7</v>
      </c>
      <c r="K44" s="346">
        <v>0</v>
      </c>
      <c r="L44" s="346" t="s">
        <v>526</v>
      </c>
      <c r="M44" s="347" t="s">
        <v>526</v>
      </c>
    </row>
    <row r="45" spans="2:13" ht="27.75" customHeight="1" x14ac:dyDescent="0.15">
      <c r="B45" s="1197"/>
      <c r="C45" s="1198"/>
      <c r="D45" s="104"/>
      <c r="E45" s="1203" t="s">
        <v>37</v>
      </c>
      <c r="F45" s="1203"/>
      <c r="G45" s="1203"/>
      <c r="H45" s="1204"/>
      <c r="I45" s="345">
        <v>701</v>
      </c>
      <c r="J45" s="346">
        <v>689</v>
      </c>
      <c r="K45" s="346">
        <v>635</v>
      </c>
      <c r="L45" s="346">
        <v>655</v>
      </c>
      <c r="M45" s="347">
        <v>532</v>
      </c>
    </row>
    <row r="46" spans="2:13" ht="27.75" customHeight="1" x14ac:dyDescent="0.15">
      <c r="B46" s="1197"/>
      <c r="C46" s="1198"/>
      <c r="D46" s="105"/>
      <c r="E46" s="1203" t="s">
        <v>38</v>
      </c>
      <c r="F46" s="1203"/>
      <c r="G46" s="1203"/>
      <c r="H46" s="1204"/>
      <c r="I46" s="345" t="s">
        <v>526</v>
      </c>
      <c r="J46" s="346" t="s">
        <v>526</v>
      </c>
      <c r="K46" s="346" t="s">
        <v>526</v>
      </c>
      <c r="L46" s="346" t="s">
        <v>526</v>
      </c>
      <c r="M46" s="347" t="s">
        <v>526</v>
      </c>
    </row>
    <row r="47" spans="2:13" ht="27.75" customHeight="1" x14ac:dyDescent="0.15">
      <c r="B47" s="1197"/>
      <c r="C47" s="1198"/>
      <c r="D47" s="106"/>
      <c r="E47" s="1205" t="s">
        <v>39</v>
      </c>
      <c r="F47" s="1206"/>
      <c r="G47" s="1206"/>
      <c r="H47" s="1207"/>
      <c r="I47" s="345" t="s">
        <v>526</v>
      </c>
      <c r="J47" s="346" t="s">
        <v>526</v>
      </c>
      <c r="K47" s="346" t="s">
        <v>526</v>
      </c>
      <c r="L47" s="346" t="s">
        <v>526</v>
      </c>
      <c r="M47" s="347" t="s">
        <v>526</v>
      </c>
    </row>
    <row r="48" spans="2:13" ht="27.75" customHeight="1" x14ac:dyDescent="0.15">
      <c r="B48" s="1197"/>
      <c r="C48" s="1198"/>
      <c r="D48" s="104"/>
      <c r="E48" s="1203" t="s">
        <v>40</v>
      </c>
      <c r="F48" s="1203"/>
      <c r="G48" s="1203"/>
      <c r="H48" s="1204"/>
      <c r="I48" s="345" t="s">
        <v>526</v>
      </c>
      <c r="J48" s="346" t="s">
        <v>526</v>
      </c>
      <c r="K48" s="346" t="s">
        <v>526</v>
      </c>
      <c r="L48" s="346" t="s">
        <v>526</v>
      </c>
      <c r="M48" s="347" t="s">
        <v>526</v>
      </c>
    </row>
    <row r="49" spans="2:13" ht="27.75" customHeight="1" x14ac:dyDescent="0.15">
      <c r="B49" s="1199"/>
      <c r="C49" s="1200"/>
      <c r="D49" s="104"/>
      <c r="E49" s="1203" t="s">
        <v>41</v>
      </c>
      <c r="F49" s="1203"/>
      <c r="G49" s="1203"/>
      <c r="H49" s="1204"/>
      <c r="I49" s="345" t="s">
        <v>526</v>
      </c>
      <c r="J49" s="346" t="s">
        <v>526</v>
      </c>
      <c r="K49" s="346" t="s">
        <v>526</v>
      </c>
      <c r="L49" s="346" t="s">
        <v>526</v>
      </c>
      <c r="M49" s="347" t="s">
        <v>526</v>
      </c>
    </row>
    <row r="50" spans="2:13" ht="27.75" customHeight="1" x14ac:dyDescent="0.15">
      <c r="B50" s="1208" t="s">
        <v>42</v>
      </c>
      <c r="C50" s="1209"/>
      <c r="D50" s="107"/>
      <c r="E50" s="1203" t="s">
        <v>43</v>
      </c>
      <c r="F50" s="1203"/>
      <c r="G50" s="1203"/>
      <c r="H50" s="1204"/>
      <c r="I50" s="345">
        <v>3517</v>
      </c>
      <c r="J50" s="346">
        <v>3140</v>
      </c>
      <c r="K50" s="346">
        <v>2804</v>
      </c>
      <c r="L50" s="346">
        <v>2816</v>
      </c>
      <c r="M50" s="347">
        <v>2768</v>
      </c>
    </row>
    <row r="51" spans="2:13" ht="27.75" customHeight="1" x14ac:dyDescent="0.15">
      <c r="B51" s="1197"/>
      <c r="C51" s="1198"/>
      <c r="D51" s="104"/>
      <c r="E51" s="1203" t="s">
        <v>44</v>
      </c>
      <c r="F51" s="1203"/>
      <c r="G51" s="1203"/>
      <c r="H51" s="1204"/>
      <c r="I51" s="345">
        <v>56</v>
      </c>
      <c r="J51" s="346">
        <v>46</v>
      </c>
      <c r="K51" s="346">
        <v>26</v>
      </c>
      <c r="L51" s="346">
        <v>18</v>
      </c>
      <c r="M51" s="347">
        <v>52</v>
      </c>
    </row>
    <row r="52" spans="2:13" ht="27.75" customHeight="1" x14ac:dyDescent="0.15">
      <c r="B52" s="1199"/>
      <c r="C52" s="1200"/>
      <c r="D52" s="104"/>
      <c r="E52" s="1203" t="s">
        <v>45</v>
      </c>
      <c r="F52" s="1203"/>
      <c r="G52" s="1203"/>
      <c r="H52" s="1204"/>
      <c r="I52" s="345">
        <v>7162</v>
      </c>
      <c r="J52" s="346">
        <v>7446</v>
      </c>
      <c r="K52" s="346">
        <v>7370</v>
      </c>
      <c r="L52" s="346">
        <v>7274</v>
      </c>
      <c r="M52" s="347">
        <v>7102</v>
      </c>
    </row>
    <row r="53" spans="2:13" ht="27.75" customHeight="1" thickBot="1" x14ac:dyDescent="0.2">
      <c r="B53" s="1210" t="s">
        <v>46</v>
      </c>
      <c r="C53" s="1211"/>
      <c r="D53" s="108"/>
      <c r="E53" s="1212" t="s">
        <v>47</v>
      </c>
      <c r="F53" s="1212"/>
      <c r="G53" s="1212"/>
      <c r="H53" s="1213"/>
      <c r="I53" s="348">
        <v>-455</v>
      </c>
      <c r="J53" s="349">
        <v>118</v>
      </c>
      <c r="K53" s="349">
        <v>552</v>
      </c>
      <c r="L53" s="349">
        <v>522</v>
      </c>
      <c r="M53" s="350">
        <v>602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MRayxxYFXiS4MxG4cLuSGbRWfZYJ0xntYp8NLAl9Afp1BGr+RuBdWNTzUILy1ps2d0kzoCazPx7FKXZGqkJEsw==" saltValue="N2ouRp44cE9ZB5WzIKpt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1" zoomScale="70" zoomScaleNormal="70" zoomScaleSheetLayoutView="100" workbookViewId="0">
      <selection activeCell="G63" sqref="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570</v>
      </c>
      <c r="G54" s="117" t="s">
        <v>571</v>
      </c>
      <c r="H54" s="118" t="s">
        <v>572</v>
      </c>
    </row>
    <row r="55" spans="2:8" ht="52.5" customHeight="1" x14ac:dyDescent="0.15">
      <c r="B55" s="119"/>
      <c r="C55" s="1222" t="s">
        <v>50</v>
      </c>
      <c r="D55" s="1222"/>
      <c r="E55" s="1223"/>
      <c r="F55" s="120">
        <v>1570</v>
      </c>
      <c r="G55" s="120">
        <v>1577</v>
      </c>
      <c r="H55" s="121">
        <v>1578</v>
      </c>
    </row>
    <row r="56" spans="2:8" ht="52.5" customHeight="1" x14ac:dyDescent="0.15">
      <c r="B56" s="122"/>
      <c r="C56" s="1224" t="s">
        <v>51</v>
      </c>
      <c r="D56" s="1224"/>
      <c r="E56" s="1225"/>
      <c r="F56" s="123">
        <v>825</v>
      </c>
      <c r="G56" s="123">
        <v>830</v>
      </c>
      <c r="H56" s="124">
        <v>781</v>
      </c>
    </row>
    <row r="57" spans="2:8" ht="53.25" customHeight="1" x14ac:dyDescent="0.15">
      <c r="B57" s="122"/>
      <c r="C57" s="1226" t="s">
        <v>52</v>
      </c>
      <c r="D57" s="1226"/>
      <c r="E57" s="1227"/>
      <c r="F57" s="125">
        <v>1463</v>
      </c>
      <c r="G57" s="125">
        <v>1535</v>
      </c>
      <c r="H57" s="126">
        <v>1567</v>
      </c>
    </row>
    <row r="58" spans="2:8" ht="45.75" customHeight="1" x14ac:dyDescent="0.15">
      <c r="B58" s="127"/>
      <c r="C58" s="1214" t="s">
        <v>605</v>
      </c>
      <c r="D58" s="1215"/>
      <c r="E58" s="1216"/>
      <c r="F58" s="128">
        <v>1023</v>
      </c>
      <c r="G58" s="128">
        <v>1023</v>
      </c>
      <c r="H58" s="129">
        <v>1024</v>
      </c>
    </row>
    <row r="59" spans="2:8" ht="45.75" customHeight="1" x14ac:dyDescent="0.15">
      <c r="B59" s="127"/>
      <c r="C59" s="1214" t="s">
        <v>606</v>
      </c>
      <c r="D59" s="1215"/>
      <c r="E59" s="1216"/>
      <c r="F59" s="128">
        <v>202</v>
      </c>
      <c r="G59" s="128">
        <v>202</v>
      </c>
      <c r="H59" s="129">
        <v>202</v>
      </c>
    </row>
    <row r="60" spans="2:8" ht="45.75" customHeight="1" x14ac:dyDescent="0.15">
      <c r="B60" s="127"/>
      <c r="C60" s="1214" t="s">
        <v>607</v>
      </c>
      <c r="D60" s="1215"/>
      <c r="E60" s="1216"/>
      <c r="F60" s="128">
        <v>0</v>
      </c>
      <c r="G60" s="128">
        <v>56</v>
      </c>
      <c r="H60" s="129">
        <v>60</v>
      </c>
    </row>
    <row r="61" spans="2:8" ht="45.75" customHeight="1" x14ac:dyDescent="0.15">
      <c r="B61" s="127"/>
      <c r="C61" s="1214" t="s">
        <v>608</v>
      </c>
      <c r="D61" s="1215"/>
      <c r="E61" s="1216"/>
      <c r="F61" s="128">
        <v>50</v>
      </c>
      <c r="G61" s="128">
        <v>50</v>
      </c>
      <c r="H61" s="129">
        <v>50</v>
      </c>
    </row>
    <row r="62" spans="2:8" ht="45.75" customHeight="1" thickBot="1" x14ac:dyDescent="0.2">
      <c r="B62" s="130"/>
      <c r="C62" s="1217" t="s">
        <v>609</v>
      </c>
      <c r="D62" s="1218"/>
      <c r="E62" s="1219"/>
      <c r="F62" s="131">
        <v>47</v>
      </c>
      <c r="G62" s="131">
        <v>47</v>
      </c>
      <c r="H62" s="132">
        <v>47</v>
      </c>
    </row>
    <row r="63" spans="2:8" ht="52.5" customHeight="1" thickBot="1" x14ac:dyDescent="0.2">
      <c r="B63" s="133"/>
      <c r="C63" s="1220" t="s">
        <v>53</v>
      </c>
      <c r="D63" s="1220"/>
      <c r="E63" s="1221"/>
      <c r="F63" s="134">
        <v>3858</v>
      </c>
      <c r="G63" s="134">
        <v>3942</v>
      </c>
      <c r="H63" s="135">
        <v>3926</v>
      </c>
    </row>
    <row r="64" spans="2:8" x14ac:dyDescent="0.15"/>
  </sheetData>
  <sheetProtection algorithmName="SHA-512" hashValue="McrL9hjjOmF+yOvhfflmVfXvJVXPaoMWOS7ZyfNdDTBCjlS31sFczPJTShHiiqH3WDvncglQgQ/YScSvRx4djA==" saltValue="N/7U1H/ggN/gPbHMBCst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1B8B-4BB4-4AE2-B62B-584F9018DC95}">
  <sheetPr>
    <pageSetUpPr fitToPage="1"/>
  </sheetPr>
  <dimension ref="A1:DE85"/>
  <sheetViews>
    <sheetView showGridLines="0" tabSelected="1" topLeftCell="D18" zoomScaleNormal="100" zoomScaleSheetLayoutView="55" workbookViewId="0">
      <selection activeCell="AN51" sqref="AN51:BA54"/>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610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619</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612</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568</v>
      </c>
      <c r="BQ50" s="1241"/>
      <c r="BR50" s="1241"/>
      <c r="BS50" s="1241"/>
      <c r="BT50" s="1241"/>
      <c r="BU50" s="1241"/>
      <c r="BV50" s="1241"/>
      <c r="BW50" s="1241"/>
      <c r="BX50" s="1241" t="s">
        <v>569</v>
      </c>
      <c r="BY50" s="1241"/>
      <c r="BZ50" s="1241"/>
      <c r="CA50" s="1241"/>
      <c r="CB50" s="1241"/>
      <c r="CC50" s="1241"/>
      <c r="CD50" s="1241"/>
      <c r="CE50" s="1241"/>
      <c r="CF50" s="1241" t="s">
        <v>570</v>
      </c>
      <c r="CG50" s="1241"/>
      <c r="CH50" s="1241"/>
      <c r="CI50" s="1241"/>
      <c r="CJ50" s="1241"/>
      <c r="CK50" s="1241"/>
      <c r="CL50" s="1241"/>
      <c r="CM50" s="1241"/>
      <c r="CN50" s="1241" t="s">
        <v>571</v>
      </c>
      <c r="CO50" s="1241"/>
      <c r="CP50" s="1241"/>
      <c r="CQ50" s="1241"/>
      <c r="CR50" s="1241"/>
      <c r="CS50" s="1241"/>
      <c r="CT50" s="1241"/>
      <c r="CU50" s="1241"/>
      <c r="CV50" s="1241" t="s">
        <v>572</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613</v>
      </c>
      <c r="AO51" s="1244"/>
      <c r="AP51" s="1244"/>
      <c r="AQ51" s="1244"/>
      <c r="AR51" s="1244"/>
      <c r="AS51" s="1244"/>
      <c r="AT51" s="1244"/>
      <c r="AU51" s="1244"/>
      <c r="AV51" s="1244"/>
      <c r="AW51" s="1244"/>
      <c r="AX51" s="1244"/>
      <c r="AY51" s="1244"/>
      <c r="AZ51" s="1244"/>
      <c r="BA51" s="1244"/>
      <c r="BB51" s="1244" t="s">
        <v>614</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v>4.0999999999999996</v>
      </c>
      <c r="BY51" s="1242"/>
      <c r="BZ51" s="1242"/>
      <c r="CA51" s="1242"/>
      <c r="CB51" s="1242"/>
      <c r="CC51" s="1242"/>
      <c r="CD51" s="1242"/>
      <c r="CE51" s="1242"/>
      <c r="CF51" s="1242">
        <v>18.2</v>
      </c>
      <c r="CG51" s="1242"/>
      <c r="CH51" s="1242"/>
      <c r="CI51" s="1242"/>
      <c r="CJ51" s="1242"/>
      <c r="CK51" s="1242"/>
      <c r="CL51" s="1242"/>
      <c r="CM51" s="1242"/>
      <c r="CN51" s="1242">
        <v>16.2</v>
      </c>
      <c r="CO51" s="1242"/>
      <c r="CP51" s="1242"/>
      <c r="CQ51" s="1242"/>
      <c r="CR51" s="1242"/>
      <c r="CS51" s="1242"/>
      <c r="CT51" s="1242"/>
      <c r="CU51" s="1242"/>
      <c r="CV51" s="1242">
        <v>19.5</v>
      </c>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615</v>
      </c>
      <c r="BC53" s="1244"/>
      <c r="BD53" s="1244"/>
      <c r="BE53" s="1244"/>
      <c r="BF53" s="1244"/>
      <c r="BG53" s="1244"/>
      <c r="BH53" s="1244"/>
      <c r="BI53" s="1244"/>
      <c r="BJ53" s="1244"/>
      <c r="BK53" s="1244"/>
      <c r="BL53" s="1244"/>
      <c r="BM53" s="1244"/>
      <c r="BN53" s="1244"/>
      <c r="BO53" s="1244"/>
      <c r="BP53" s="1242">
        <v>62.1</v>
      </c>
      <c r="BQ53" s="1242"/>
      <c r="BR53" s="1242"/>
      <c r="BS53" s="1242"/>
      <c r="BT53" s="1242"/>
      <c r="BU53" s="1242"/>
      <c r="BV53" s="1242"/>
      <c r="BW53" s="1242"/>
      <c r="BX53" s="1242">
        <v>63.3</v>
      </c>
      <c r="BY53" s="1242"/>
      <c r="BZ53" s="1242"/>
      <c r="CA53" s="1242"/>
      <c r="CB53" s="1242"/>
      <c r="CC53" s="1242"/>
      <c r="CD53" s="1242"/>
      <c r="CE53" s="1242"/>
      <c r="CF53" s="1242">
        <v>64.599999999999994</v>
      </c>
      <c r="CG53" s="1242"/>
      <c r="CH53" s="1242"/>
      <c r="CI53" s="1242"/>
      <c r="CJ53" s="1242"/>
      <c r="CK53" s="1242"/>
      <c r="CL53" s="1242"/>
      <c r="CM53" s="1242"/>
      <c r="CN53" s="1242">
        <v>63.8</v>
      </c>
      <c r="CO53" s="1242"/>
      <c r="CP53" s="1242"/>
      <c r="CQ53" s="1242"/>
      <c r="CR53" s="1242"/>
      <c r="CS53" s="1242"/>
      <c r="CT53" s="1242"/>
      <c r="CU53" s="1242"/>
      <c r="CV53" s="1242">
        <v>66.7</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616</v>
      </c>
      <c r="AO55" s="1241"/>
      <c r="AP55" s="1241"/>
      <c r="AQ55" s="1241"/>
      <c r="AR55" s="1241"/>
      <c r="AS55" s="1241"/>
      <c r="AT55" s="1241"/>
      <c r="AU55" s="1241"/>
      <c r="AV55" s="1241"/>
      <c r="AW55" s="1241"/>
      <c r="AX55" s="1241"/>
      <c r="AY55" s="1241"/>
      <c r="AZ55" s="1241"/>
      <c r="BA55" s="1241"/>
      <c r="BB55" s="1244" t="s">
        <v>614</v>
      </c>
      <c r="BC55" s="1244"/>
      <c r="BD55" s="1244"/>
      <c r="BE55" s="1244"/>
      <c r="BF55" s="1244"/>
      <c r="BG55" s="1244"/>
      <c r="BH55" s="1244"/>
      <c r="BI55" s="1244"/>
      <c r="BJ55" s="1244"/>
      <c r="BK55" s="1244"/>
      <c r="BL55" s="1244"/>
      <c r="BM55" s="1244"/>
      <c r="BN55" s="1244"/>
      <c r="BO55" s="1244"/>
      <c r="BP55" s="1242">
        <v>7.6</v>
      </c>
      <c r="BQ55" s="1242"/>
      <c r="BR55" s="1242"/>
      <c r="BS55" s="1242"/>
      <c r="BT55" s="1242"/>
      <c r="BU55" s="1242"/>
      <c r="BV55" s="1242"/>
      <c r="BW55" s="1242"/>
      <c r="BX55" s="1242">
        <v>3</v>
      </c>
      <c r="BY55" s="1242"/>
      <c r="BZ55" s="1242"/>
      <c r="CA55" s="1242"/>
      <c r="CB55" s="1242"/>
      <c r="CC55" s="1242"/>
      <c r="CD55" s="1242"/>
      <c r="CE55" s="1242"/>
      <c r="CF55" s="1242">
        <v>3.4</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615</v>
      </c>
      <c r="BC57" s="1244"/>
      <c r="BD57" s="1244"/>
      <c r="BE57" s="1244"/>
      <c r="BF57" s="1244"/>
      <c r="BG57" s="1244"/>
      <c r="BH57" s="1244"/>
      <c r="BI57" s="1244"/>
      <c r="BJ57" s="1244"/>
      <c r="BK57" s="1244"/>
      <c r="BL57" s="1244"/>
      <c r="BM57" s="1244"/>
      <c r="BN57" s="1244"/>
      <c r="BO57" s="1244"/>
      <c r="BP57" s="1242">
        <v>63.4</v>
      </c>
      <c r="BQ57" s="1242"/>
      <c r="BR57" s="1242"/>
      <c r="BS57" s="1242"/>
      <c r="BT57" s="1242"/>
      <c r="BU57" s="1242"/>
      <c r="BV57" s="1242"/>
      <c r="BW57" s="1242"/>
      <c r="BX57" s="1242">
        <v>63.3</v>
      </c>
      <c r="BY57" s="1242"/>
      <c r="BZ57" s="1242"/>
      <c r="CA57" s="1242"/>
      <c r="CB57" s="1242"/>
      <c r="CC57" s="1242"/>
      <c r="CD57" s="1242"/>
      <c r="CE57" s="1242"/>
      <c r="CF57" s="1242">
        <v>62.8</v>
      </c>
      <c r="CG57" s="1242"/>
      <c r="CH57" s="1242"/>
      <c r="CI57" s="1242"/>
      <c r="CJ57" s="1242"/>
      <c r="CK57" s="1242"/>
      <c r="CL57" s="1242"/>
      <c r="CM57" s="1242"/>
      <c r="CN57" s="1242">
        <v>62.6</v>
      </c>
      <c r="CO57" s="1242"/>
      <c r="CP57" s="1242"/>
      <c r="CQ57" s="1242"/>
      <c r="CR57" s="1242"/>
      <c r="CS57" s="1242"/>
      <c r="CT57" s="1242"/>
      <c r="CU57" s="1242"/>
      <c r="CV57" s="1242">
        <v>63</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617</v>
      </c>
    </row>
    <row r="64" spans="1:109" x14ac:dyDescent="0.15">
      <c r="B64" s="259"/>
      <c r="G64" s="357"/>
      <c r="I64" s="369"/>
      <c r="J64" s="369"/>
      <c r="K64" s="369"/>
      <c r="L64" s="369"/>
      <c r="M64" s="369"/>
      <c r="N64" s="370"/>
      <c r="AM64" s="357"/>
      <c r="AN64" s="357" t="s">
        <v>611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8" t="s">
        <v>620</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612</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568</v>
      </c>
      <c r="BQ72" s="1241"/>
      <c r="BR72" s="1241"/>
      <c r="BS72" s="1241"/>
      <c r="BT72" s="1241"/>
      <c r="BU72" s="1241"/>
      <c r="BV72" s="1241"/>
      <c r="BW72" s="1241"/>
      <c r="BX72" s="1241" t="s">
        <v>569</v>
      </c>
      <c r="BY72" s="1241"/>
      <c r="BZ72" s="1241"/>
      <c r="CA72" s="1241"/>
      <c r="CB72" s="1241"/>
      <c r="CC72" s="1241"/>
      <c r="CD72" s="1241"/>
      <c r="CE72" s="1241"/>
      <c r="CF72" s="1241" t="s">
        <v>570</v>
      </c>
      <c r="CG72" s="1241"/>
      <c r="CH72" s="1241"/>
      <c r="CI72" s="1241"/>
      <c r="CJ72" s="1241"/>
      <c r="CK72" s="1241"/>
      <c r="CL72" s="1241"/>
      <c r="CM72" s="1241"/>
      <c r="CN72" s="1241" t="s">
        <v>571</v>
      </c>
      <c r="CO72" s="1241"/>
      <c r="CP72" s="1241"/>
      <c r="CQ72" s="1241"/>
      <c r="CR72" s="1241"/>
      <c r="CS72" s="1241"/>
      <c r="CT72" s="1241"/>
      <c r="CU72" s="1241"/>
      <c r="CV72" s="1241" t="s">
        <v>572</v>
      </c>
      <c r="CW72" s="1241"/>
      <c r="CX72" s="1241"/>
      <c r="CY72" s="1241"/>
      <c r="CZ72" s="1241"/>
      <c r="DA72" s="1241"/>
      <c r="DB72" s="1241"/>
      <c r="DC72" s="1241"/>
    </row>
    <row r="73" spans="2:107" x14ac:dyDescent="0.15">
      <c r="B73" s="259"/>
      <c r="G73" s="1247"/>
      <c r="H73" s="1247"/>
      <c r="I73" s="1247"/>
      <c r="J73" s="1247"/>
      <c r="K73" s="1248"/>
      <c r="L73" s="1248"/>
      <c r="M73" s="1248"/>
      <c r="N73" s="1248"/>
      <c r="AM73" s="359"/>
      <c r="AN73" s="1244" t="s">
        <v>613</v>
      </c>
      <c r="AO73" s="1244"/>
      <c r="AP73" s="1244"/>
      <c r="AQ73" s="1244"/>
      <c r="AR73" s="1244"/>
      <c r="AS73" s="1244"/>
      <c r="AT73" s="1244"/>
      <c r="AU73" s="1244"/>
      <c r="AV73" s="1244"/>
      <c r="AW73" s="1244"/>
      <c r="AX73" s="1244"/>
      <c r="AY73" s="1244"/>
      <c r="AZ73" s="1244"/>
      <c r="BA73" s="1244"/>
      <c r="BB73" s="1244" t="s">
        <v>614</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v>4.0999999999999996</v>
      </c>
      <c r="BY73" s="1242"/>
      <c r="BZ73" s="1242"/>
      <c r="CA73" s="1242"/>
      <c r="CB73" s="1242"/>
      <c r="CC73" s="1242"/>
      <c r="CD73" s="1242"/>
      <c r="CE73" s="1242"/>
      <c r="CF73" s="1242">
        <v>18.2</v>
      </c>
      <c r="CG73" s="1242"/>
      <c r="CH73" s="1242"/>
      <c r="CI73" s="1242"/>
      <c r="CJ73" s="1242"/>
      <c r="CK73" s="1242"/>
      <c r="CL73" s="1242"/>
      <c r="CM73" s="1242"/>
      <c r="CN73" s="1242">
        <v>16.2</v>
      </c>
      <c r="CO73" s="1242"/>
      <c r="CP73" s="1242"/>
      <c r="CQ73" s="1242"/>
      <c r="CR73" s="1242"/>
      <c r="CS73" s="1242"/>
      <c r="CT73" s="1242"/>
      <c r="CU73" s="1242"/>
      <c r="CV73" s="1242">
        <v>19.5</v>
      </c>
      <c r="CW73" s="1242"/>
      <c r="CX73" s="1242"/>
      <c r="CY73" s="1242"/>
      <c r="CZ73" s="1242"/>
      <c r="DA73" s="1242"/>
      <c r="DB73" s="1242"/>
      <c r="DC73" s="1242"/>
    </row>
    <row r="74" spans="2:107" x14ac:dyDescent="0.15">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618</v>
      </c>
      <c r="BC75" s="1244"/>
      <c r="BD75" s="1244"/>
      <c r="BE75" s="1244"/>
      <c r="BF75" s="1244"/>
      <c r="BG75" s="1244"/>
      <c r="BH75" s="1244"/>
      <c r="BI75" s="1244"/>
      <c r="BJ75" s="1244"/>
      <c r="BK75" s="1244"/>
      <c r="BL75" s="1244"/>
      <c r="BM75" s="1244"/>
      <c r="BN75" s="1244"/>
      <c r="BO75" s="1244"/>
      <c r="BP75" s="1242">
        <v>5</v>
      </c>
      <c r="BQ75" s="1242"/>
      <c r="BR75" s="1242"/>
      <c r="BS75" s="1242"/>
      <c r="BT75" s="1242"/>
      <c r="BU75" s="1242"/>
      <c r="BV75" s="1242"/>
      <c r="BW75" s="1242"/>
      <c r="BX75" s="1242">
        <v>5.6</v>
      </c>
      <c r="BY75" s="1242"/>
      <c r="BZ75" s="1242"/>
      <c r="CA75" s="1242"/>
      <c r="CB75" s="1242"/>
      <c r="CC75" s="1242"/>
      <c r="CD75" s="1242"/>
      <c r="CE75" s="1242"/>
      <c r="CF75" s="1242">
        <v>6.1</v>
      </c>
      <c r="CG75" s="1242"/>
      <c r="CH75" s="1242"/>
      <c r="CI75" s="1242"/>
      <c r="CJ75" s="1242"/>
      <c r="CK75" s="1242"/>
      <c r="CL75" s="1242"/>
      <c r="CM75" s="1242"/>
      <c r="CN75" s="1242">
        <v>6.5</v>
      </c>
      <c r="CO75" s="1242"/>
      <c r="CP75" s="1242"/>
      <c r="CQ75" s="1242"/>
      <c r="CR75" s="1242"/>
      <c r="CS75" s="1242"/>
      <c r="CT75" s="1242"/>
      <c r="CU75" s="1242"/>
      <c r="CV75" s="1242">
        <v>7.6</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48"/>
      <c r="L77" s="1248"/>
      <c r="M77" s="1248"/>
      <c r="N77" s="1248"/>
      <c r="AN77" s="1241" t="s">
        <v>616</v>
      </c>
      <c r="AO77" s="1241"/>
      <c r="AP77" s="1241"/>
      <c r="AQ77" s="1241"/>
      <c r="AR77" s="1241"/>
      <c r="AS77" s="1241"/>
      <c r="AT77" s="1241"/>
      <c r="AU77" s="1241"/>
      <c r="AV77" s="1241"/>
      <c r="AW77" s="1241"/>
      <c r="AX77" s="1241"/>
      <c r="AY77" s="1241"/>
      <c r="AZ77" s="1241"/>
      <c r="BA77" s="1241"/>
      <c r="BB77" s="1244" t="s">
        <v>614</v>
      </c>
      <c r="BC77" s="1244"/>
      <c r="BD77" s="1244"/>
      <c r="BE77" s="1244"/>
      <c r="BF77" s="1244"/>
      <c r="BG77" s="1244"/>
      <c r="BH77" s="1244"/>
      <c r="BI77" s="1244"/>
      <c r="BJ77" s="1244"/>
      <c r="BK77" s="1244"/>
      <c r="BL77" s="1244"/>
      <c r="BM77" s="1244"/>
      <c r="BN77" s="1244"/>
      <c r="BO77" s="1244"/>
      <c r="BP77" s="1242">
        <v>7.6</v>
      </c>
      <c r="BQ77" s="1242"/>
      <c r="BR77" s="1242"/>
      <c r="BS77" s="1242"/>
      <c r="BT77" s="1242"/>
      <c r="BU77" s="1242"/>
      <c r="BV77" s="1242"/>
      <c r="BW77" s="1242"/>
      <c r="BX77" s="1242">
        <v>3</v>
      </c>
      <c r="BY77" s="1242"/>
      <c r="BZ77" s="1242"/>
      <c r="CA77" s="1242"/>
      <c r="CB77" s="1242"/>
      <c r="CC77" s="1242"/>
      <c r="CD77" s="1242"/>
      <c r="CE77" s="1242"/>
      <c r="CF77" s="1242">
        <v>3.4</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618</v>
      </c>
      <c r="BC79" s="1244"/>
      <c r="BD79" s="1244"/>
      <c r="BE79" s="1244"/>
      <c r="BF79" s="1244"/>
      <c r="BG79" s="1244"/>
      <c r="BH79" s="1244"/>
      <c r="BI79" s="1244"/>
      <c r="BJ79" s="1244"/>
      <c r="BK79" s="1244"/>
      <c r="BL79" s="1244"/>
      <c r="BM79" s="1244"/>
      <c r="BN79" s="1244"/>
      <c r="BO79" s="1244"/>
      <c r="BP79" s="1242">
        <v>8.6</v>
      </c>
      <c r="BQ79" s="1242"/>
      <c r="BR79" s="1242"/>
      <c r="BS79" s="1242"/>
      <c r="BT79" s="1242"/>
      <c r="BU79" s="1242"/>
      <c r="BV79" s="1242"/>
      <c r="BW79" s="1242"/>
      <c r="BX79" s="1242">
        <v>8.8000000000000007</v>
      </c>
      <c r="BY79" s="1242"/>
      <c r="BZ79" s="1242"/>
      <c r="CA79" s="1242"/>
      <c r="CB79" s="1242"/>
      <c r="CC79" s="1242"/>
      <c r="CD79" s="1242"/>
      <c r="CE79" s="1242"/>
      <c r="CF79" s="1242">
        <v>8.8000000000000007</v>
      </c>
      <c r="CG79" s="1242"/>
      <c r="CH79" s="1242"/>
      <c r="CI79" s="1242"/>
      <c r="CJ79" s="1242"/>
      <c r="CK79" s="1242"/>
      <c r="CL79" s="1242"/>
      <c r="CM79" s="1242"/>
      <c r="CN79" s="1242">
        <v>8.3000000000000007</v>
      </c>
      <c r="CO79" s="1242"/>
      <c r="CP79" s="1242"/>
      <c r="CQ79" s="1242"/>
      <c r="CR79" s="1242"/>
      <c r="CS79" s="1242"/>
      <c r="CT79" s="1242"/>
      <c r="CU79" s="1242"/>
      <c r="CV79" s="1242">
        <v>8.1</v>
      </c>
      <c r="CW79" s="1242"/>
      <c r="CX79" s="1242"/>
      <c r="CY79" s="1242"/>
      <c r="CZ79" s="1242"/>
      <c r="DA79" s="1242"/>
      <c r="DB79" s="1242"/>
      <c r="DC79" s="1242"/>
    </row>
    <row r="80" spans="2:107" x14ac:dyDescent="0.15">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bt6Af+rZinkbRLQQxvjnJAgn7crf6E5Kx5BU53LHacXnnwFhTm7TQbDeneFCcL/KZbAJ1lhIqxtQTd93SF/sIg==" saltValue="yqFvFmtTOd/1qoP1BklB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B46C-5719-4C93-95BA-63F88829A3DB}">
  <sheetPr>
    <pageSetUpPr fitToPage="1"/>
  </sheetPr>
  <dimension ref="A1:DR125"/>
  <sheetViews>
    <sheetView showGridLines="0" topLeftCell="A82"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MZ7gcmEHTJJIw5SX+BAbKYte6eYyoWQ38GYiWiIKfu4ETo+Rw6vpsDQAO0icRDkuWHJjXoWWkKHsHq8Fis3b4Q==" saltValue="JanKsxo/2uJpkdiWrpxk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C59F-12BC-4E92-86B1-E4D3E5EEAF05}">
  <sheetPr>
    <pageSetUpPr fitToPage="1"/>
  </sheetPr>
  <dimension ref="A1:DR125"/>
  <sheetViews>
    <sheetView showGridLines="0" topLeftCell="N103" zoomScaleNormal="100" zoomScaleSheetLayoutView="55" workbookViewId="0">
      <selection activeCell="AD113" sqref="AD11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oOkY+e/7NlWXspCdnHtbAJpKocxEjSXOQjg9Pj0BLEde8fpdeA3MwBD7JtQ2w24eN85YZayhfI0/ZtYir6912w==" saltValue="YnK0m6UPb6J20rKYw3dI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565</v>
      </c>
      <c r="G2" s="149"/>
      <c r="H2" s="150"/>
    </row>
    <row r="3" spans="1:8" x14ac:dyDescent="0.15">
      <c r="A3" s="146" t="s">
        <v>558</v>
      </c>
      <c r="B3" s="151"/>
      <c r="C3" s="152"/>
      <c r="D3" s="153">
        <v>155915</v>
      </c>
      <c r="E3" s="154"/>
      <c r="F3" s="155">
        <v>121449</v>
      </c>
      <c r="G3" s="156"/>
      <c r="H3" s="157"/>
    </row>
    <row r="4" spans="1:8" x14ac:dyDescent="0.15">
      <c r="A4" s="158"/>
      <c r="B4" s="159"/>
      <c r="C4" s="160"/>
      <c r="D4" s="161">
        <v>54507</v>
      </c>
      <c r="E4" s="162"/>
      <c r="F4" s="163">
        <v>62922</v>
      </c>
      <c r="G4" s="164"/>
      <c r="H4" s="165"/>
    </row>
    <row r="5" spans="1:8" x14ac:dyDescent="0.15">
      <c r="A5" s="146" t="s">
        <v>560</v>
      </c>
      <c r="B5" s="151"/>
      <c r="C5" s="152"/>
      <c r="D5" s="153">
        <v>177119</v>
      </c>
      <c r="E5" s="154"/>
      <c r="F5" s="155">
        <v>145139</v>
      </c>
      <c r="G5" s="156"/>
      <c r="H5" s="157"/>
    </row>
    <row r="6" spans="1:8" x14ac:dyDescent="0.15">
      <c r="A6" s="158"/>
      <c r="B6" s="159"/>
      <c r="C6" s="160"/>
      <c r="D6" s="161">
        <v>69380</v>
      </c>
      <c r="E6" s="162"/>
      <c r="F6" s="163">
        <v>83762</v>
      </c>
      <c r="G6" s="164"/>
      <c r="H6" s="165"/>
    </row>
    <row r="7" spans="1:8" x14ac:dyDescent="0.15">
      <c r="A7" s="146" t="s">
        <v>561</v>
      </c>
      <c r="B7" s="151"/>
      <c r="C7" s="152"/>
      <c r="D7" s="153">
        <v>139665</v>
      </c>
      <c r="E7" s="154"/>
      <c r="F7" s="155">
        <v>125391</v>
      </c>
      <c r="G7" s="156"/>
      <c r="H7" s="157"/>
    </row>
    <row r="8" spans="1:8" x14ac:dyDescent="0.15">
      <c r="A8" s="158"/>
      <c r="B8" s="159"/>
      <c r="C8" s="160"/>
      <c r="D8" s="161">
        <v>49937</v>
      </c>
      <c r="E8" s="162"/>
      <c r="F8" s="163">
        <v>68516</v>
      </c>
      <c r="G8" s="164"/>
      <c r="H8" s="165"/>
    </row>
    <row r="9" spans="1:8" x14ac:dyDescent="0.15">
      <c r="A9" s="146" t="s">
        <v>562</v>
      </c>
      <c r="B9" s="151"/>
      <c r="C9" s="152"/>
      <c r="D9" s="153">
        <v>191467</v>
      </c>
      <c r="E9" s="154"/>
      <c r="F9" s="155">
        <v>138402</v>
      </c>
      <c r="G9" s="156"/>
      <c r="H9" s="157"/>
    </row>
    <row r="10" spans="1:8" x14ac:dyDescent="0.15">
      <c r="A10" s="158"/>
      <c r="B10" s="159"/>
      <c r="C10" s="160"/>
      <c r="D10" s="161">
        <v>65340</v>
      </c>
      <c r="E10" s="162"/>
      <c r="F10" s="163">
        <v>70652</v>
      </c>
      <c r="G10" s="164"/>
      <c r="H10" s="165"/>
    </row>
    <row r="11" spans="1:8" x14ac:dyDescent="0.15">
      <c r="A11" s="146" t="s">
        <v>563</v>
      </c>
      <c r="B11" s="151"/>
      <c r="C11" s="152"/>
      <c r="D11" s="153">
        <v>196460</v>
      </c>
      <c r="E11" s="154"/>
      <c r="F11" s="155">
        <v>146367</v>
      </c>
      <c r="G11" s="156"/>
      <c r="H11" s="157"/>
    </row>
    <row r="12" spans="1:8" x14ac:dyDescent="0.15">
      <c r="A12" s="158"/>
      <c r="B12" s="159"/>
      <c r="C12" s="166"/>
      <c r="D12" s="161">
        <v>54098</v>
      </c>
      <c r="E12" s="162"/>
      <c r="F12" s="163">
        <v>79441</v>
      </c>
      <c r="G12" s="164"/>
      <c r="H12" s="165"/>
    </row>
    <row r="13" spans="1:8" x14ac:dyDescent="0.15">
      <c r="A13" s="146"/>
      <c r="B13" s="151"/>
      <c r="C13" s="152"/>
      <c r="D13" s="153">
        <v>172125</v>
      </c>
      <c r="E13" s="154"/>
      <c r="F13" s="155">
        <v>135350</v>
      </c>
      <c r="G13" s="167"/>
      <c r="H13" s="157"/>
    </row>
    <row r="14" spans="1:8" x14ac:dyDescent="0.15">
      <c r="A14" s="158"/>
      <c r="B14" s="159"/>
      <c r="C14" s="160"/>
      <c r="D14" s="161">
        <v>58652</v>
      </c>
      <c r="E14" s="162"/>
      <c r="F14" s="163">
        <v>73059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6.13</v>
      </c>
      <c r="C19" s="168">
        <f>ROUND(VALUE(SUBSTITUTE(実質収支比率等に係る経年分析!G$48,"▲","-")),2)</f>
        <v>7.26</v>
      </c>
      <c r="D19" s="168">
        <f>ROUND(VALUE(SUBSTITUTE(実質収支比率等に係る経年分析!H$48,"▲","-")),2)</f>
        <v>8.07</v>
      </c>
      <c r="E19" s="168">
        <f>ROUND(VALUE(SUBSTITUTE(実質収支比率等に係る経年分析!I$48,"▲","-")),2)</f>
        <v>7.25</v>
      </c>
      <c r="F19" s="168">
        <f>ROUND(VALUE(SUBSTITUTE(実質収支比率等に係る経年分析!J$48,"▲","-")),2)</f>
        <v>4.5</v>
      </c>
    </row>
    <row r="20" spans="1:11" x14ac:dyDescent="0.15">
      <c r="A20" s="168" t="s">
        <v>57</v>
      </c>
      <c r="B20" s="168">
        <f>ROUND(VALUE(SUBSTITUTE(実質収支比率等に係る経年分析!F$47,"▲","-")),2)</f>
        <v>63.18</v>
      </c>
      <c r="C20" s="168">
        <f>ROUND(VALUE(SUBSTITUTE(実質収支比率等に係る経年分析!G$47,"▲","-")),2)</f>
        <v>53.18</v>
      </c>
      <c r="D20" s="168">
        <f>ROUND(VALUE(SUBSTITUTE(実質収支比率等に係る経年分析!H$47,"▲","-")),2)</f>
        <v>42.43</v>
      </c>
      <c r="E20" s="168">
        <f>ROUND(VALUE(SUBSTITUTE(実質収支比率等に係る経年分析!I$47,"▲","-")),2)</f>
        <v>40.18</v>
      </c>
      <c r="F20" s="168">
        <f>ROUND(VALUE(SUBSTITUTE(実質収支比率等に係る経年分析!J$47,"▲","-")),2)</f>
        <v>41.17</v>
      </c>
    </row>
    <row r="21" spans="1:11" x14ac:dyDescent="0.15">
      <c r="A21" s="168" t="s">
        <v>58</v>
      </c>
      <c r="B21" s="168">
        <f>IF(ISNUMBER(VALUE(SUBSTITUTE(実質収支比率等に係る経年分析!F$49,"▲","-"))),ROUND(VALUE(SUBSTITUTE(実質収支比率等に係る経年分析!F$49,"▲","-")),2),NA())</f>
        <v>-7.15</v>
      </c>
      <c r="C21" s="168">
        <f>IF(ISNUMBER(VALUE(SUBSTITUTE(実質収支比率等に係る経年分析!G$49,"▲","-"))),ROUND(VALUE(SUBSTITUTE(実質収支比率等に係る経年分析!G$49,"▲","-")),2),NA())</f>
        <v>-8.09</v>
      </c>
      <c r="D21" s="168">
        <f>IF(ISNUMBER(VALUE(SUBSTITUTE(実質収支比率等に係る経年分析!H$49,"▲","-"))),ROUND(VALUE(SUBSTITUTE(実質収支比率等に係る経年分析!H$49,"▲","-")),2),NA())</f>
        <v>-6.89</v>
      </c>
      <c r="E21" s="168">
        <f>IF(ISNUMBER(VALUE(SUBSTITUTE(実質収支比率等に係る経年分析!I$49,"▲","-"))),ROUND(VALUE(SUBSTITUTE(実質収支比率等に係る経年分析!I$49,"▲","-")),2),NA())</f>
        <v>-0.18</v>
      </c>
      <c r="F21" s="168">
        <f>IF(ISNUMBER(VALUE(SUBSTITUTE(実質収支比率等に係る経年分析!J$49,"▲","-"))),ROUND(VALUE(SUBSTITUTE(実質収支比率等に係る経年分析!J$49,"▲","-")),2),NA())</f>
        <v>-2.9</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0.28000000000000003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0.28999999999999998</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0.3</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美波町国民健康保険事業特別会計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0.26</v>
      </c>
    </row>
    <row r="30" spans="1:11" x14ac:dyDescent="0.15">
      <c r="A30" s="169" t="str">
        <f>IF(連結実質赤字比率に係る赤字・黒字の構成分析!C$40="",NA(),連結実質赤字比率に係る赤字・黒字の構成分析!C$40)</f>
        <v>美波町簡易水道事業特別会計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0.36</v>
      </c>
    </row>
    <row r="31" spans="1:11" x14ac:dyDescent="0.15">
      <c r="A31" s="169" t="str">
        <f>IF(連結実質赤字比率に係る赤字・黒字の構成分析!C$39="",NA(),連結実質赤字比率に係る赤字・黒字の構成分析!C$39)</f>
        <v>美波町国民健康保険診療所特別会計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0.47</v>
      </c>
    </row>
    <row r="32" spans="1:11" x14ac:dyDescent="0.15">
      <c r="A32" s="169" t="str">
        <f>IF(連結実質赤字比率に係る赤字・黒字の構成分析!C$38="",NA(),連結実質赤字比率に係る赤字・黒字の構成分析!C$38)</f>
        <v>美波町育英奨学金貸付事業特別会計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0.49</v>
      </c>
    </row>
    <row r="33" spans="1:16" x14ac:dyDescent="0.15">
      <c r="A33" s="169" t="str">
        <f>IF(連結実質赤字比率に係る赤字・黒字の構成分析!C$37="",NA(),連結実質赤字比率に係る赤字・黒字の構成分析!C$37)</f>
        <v>美波町介護保険事業特別会計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3.51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2.77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2.85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3.84</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6.88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7.63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v>
      </c>
    </row>
    <row r="35" spans="1:16" x14ac:dyDescent="0.15">
      <c r="A35" s="169" t="str">
        <f>IF(連結実質赤字比率に係る赤字・黒字の構成分析!C$35="",NA(),連結実質赤字比率に係る赤字・黒字の構成分析!C$35)</f>
        <v>美波町病院事業会計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9.49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7.81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5.77</v>
      </c>
    </row>
    <row r="36" spans="1:16" x14ac:dyDescent="0.15">
      <c r="A36" s="169" t="str">
        <f>IF(連結実質赤字比率に係る赤字・黒字の構成分析!C$34="",NA(),連結実質赤字比率に係る赤字・黒字の構成分析!C$34)</f>
        <v>美波町水道事業会計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6.26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6.25</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611</v>
      </c>
      <c r="E42" s="170"/>
      <c r="F42" s="170"/>
      <c r="G42" s="170">
        <f>'実質公債費比率（分子）の構造'!L$52</f>
        <v>676</v>
      </c>
      <c r="H42" s="170"/>
      <c r="I42" s="170"/>
      <c r="J42" s="170">
        <f>'実質公債費比率（分子）の構造'!M$52</f>
        <v>712</v>
      </c>
      <c r="K42" s="170"/>
      <c r="L42" s="170"/>
      <c r="M42" s="170">
        <f>'実質公債費比率（分子）の構造'!N$52</f>
        <v>745</v>
      </c>
      <c r="N42" s="170"/>
      <c r="O42" s="170"/>
      <c r="P42" s="170">
        <f>'実質公債費比率（分子）の構造'!O$52</f>
        <v>780</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8</v>
      </c>
      <c r="C45" s="170"/>
      <c r="D45" s="170"/>
      <c r="E45" s="170">
        <f>'実質公債費比率（分子）の構造'!L$49</f>
        <v>9</v>
      </c>
      <c r="F45" s="170"/>
      <c r="G45" s="170"/>
      <c r="H45" s="170">
        <f>'実質公債費比率（分子）の構造'!M$49</f>
        <v>9</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101</v>
      </c>
      <c r="C46" s="170"/>
      <c r="D46" s="170"/>
      <c r="E46" s="170">
        <f>'実質公債費比率（分子）の構造'!L$48</f>
        <v>117</v>
      </c>
      <c r="F46" s="170"/>
      <c r="G46" s="170"/>
      <c r="H46" s="170">
        <f>'実質公債費比率（分子）の構造'!M$48</f>
        <v>126</v>
      </c>
      <c r="I46" s="170"/>
      <c r="J46" s="170"/>
      <c r="K46" s="170">
        <f>'実質公債費比率（分子）の構造'!N$48</f>
        <v>114</v>
      </c>
      <c r="L46" s="170"/>
      <c r="M46" s="170"/>
      <c r="N46" s="170">
        <f>'実質公債費比率（分子）の構造'!O$48</f>
        <v>170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661</v>
      </c>
      <c r="C49" s="170"/>
      <c r="D49" s="170"/>
      <c r="E49" s="170">
        <f>'実質公債費比率（分子）の構造'!L$45</f>
        <v>737</v>
      </c>
      <c r="F49" s="170"/>
      <c r="G49" s="170"/>
      <c r="H49" s="170">
        <f>'実質公債費比率（分子）の構造'!M$45</f>
        <v>768</v>
      </c>
      <c r="I49" s="170"/>
      <c r="J49" s="170"/>
      <c r="K49" s="170">
        <f>'実質公債費比率（分子）の構造'!N$45</f>
        <v>846</v>
      </c>
      <c r="L49" s="170"/>
      <c r="M49" s="170"/>
      <c r="N49" s="170">
        <f>'実質公債費比率（分子）の構造'!O$45</f>
        <v>916</v>
      </c>
      <c r="O49" s="170"/>
      <c r="P49" s="170"/>
    </row>
    <row r="50" spans="1:16" x14ac:dyDescent="0.15">
      <c r="A50" s="170" t="s">
        <v>73</v>
      </c>
      <c r="B50" s="170" t="e">
        <f>NA()</f>
        <v>#N/A</v>
      </c>
      <c r="C50" s="170">
        <f>IF(ISNUMBER('実質公債費比率（分子）の構造'!K$53),'実質公債費比率（分子）の構造'!K$53,NA())</f>
        <v>159</v>
      </c>
      <c r="D50" s="170" t="e">
        <f>NA()</f>
        <v>#N/A</v>
      </c>
      <c r="E50" s="170" t="e">
        <f>NA()</f>
        <v>#N/A</v>
      </c>
      <c r="F50" s="170">
        <f>IF(ISNUMBER('実質公債費比率（分子）の構造'!L$53),'実質公債費比率（分子）の構造'!L$53,NA())</f>
        <v>187</v>
      </c>
      <c r="G50" s="170" t="e">
        <f>NA()</f>
        <v>#N/A</v>
      </c>
      <c r="H50" s="170" t="e">
        <f>NA()</f>
        <v>#N/A</v>
      </c>
      <c r="I50" s="170">
        <f>IF(ISNUMBER('実質公債費比率（分子）の構造'!M$53),'実質公債費比率（分子）の構造'!M$53,NA())</f>
        <v>191</v>
      </c>
      <c r="J50" s="170" t="e">
        <f>NA()</f>
        <v>#N/A</v>
      </c>
      <c r="K50" s="170" t="e">
        <f>NA()</f>
        <v>#N/A</v>
      </c>
      <c r="L50" s="170">
        <f>IF(ISNUMBER('実質公債費比率（分子）の構造'!N$53),'実質公債費比率（分子）の構造'!N$53,NA())</f>
        <v>215</v>
      </c>
      <c r="M50" s="170" t="e">
        <f>NA()</f>
        <v>#N/A</v>
      </c>
      <c r="N50" s="170" t="e">
        <f>NA()</f>
        <v>#N/A</v>
      </c>
      <c r="O50" s="170">
        <f>IF(ISNUMBER('実質公債費比率（分子）の構造'!O$53),'実質公債費比率（分子）の構造'!O$53,NA())</f>
        <v>306</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7162</v>
      </c>
      <c r="E56" s="169"/>
      <c r="F56" s="169"/>
      <c r="G56" s="169">
        <f>'将来負担比率（分子）の構造'!J$52</f>
        <v>7446</v>
      </c>
      <c r="H56" s="169"/>
      <c r="I56" s="169"/>
      <c r="J56" s="169">
        <f>'将来負担比率（分子）の構造'!K$52</f>
        <v>7370</v>
      </c>
      <c r="K56" s="169"/>
      <c r="L56" s="169"/>
      <c r="M56" s="169">
        <f>'将来負担比率（分子）の構造'!L$52</f>
        <v>7274</v>
      </c>
      <c r="N56" s="169"/>
      <c r="O56" s="169"/>
      <c r="P56" s="169">
        <f>'将来負担比率（分子）の構造'!M$52</f>
        <v>7102</v>
      </c>
    </row>
    <row r="57" spans="1:16" x14ac:dyDescent="0.15">
      <c r="A57" s="169" t="s">
        <v>44</v>
      </c>
      <c r="B57" s="169"/>
      <c r="C57" s="169"/>
      <c r="D57" s="169">
        <f>'将来負担比率（分子）の構造'!I$51</f>
        <v>56</v>
      </c>
      <c r="E57" s="169"/>
      <c r="F57" s="169"/>
      <c r="G57" s="169">
        <f>'将来負担比率（分子）の構造'!J$51</f>
        <v>46</v>
      </c>
      <c r="H57" s="169"/>
      <c r="I57" s="169"/>
      <c r="J57" s="169">
        <f>'将来負担比率（分子）の構造'!K$51</f>
        <v>26</v>
      </c>
      <c r="K57" s="169"/>
      <c r="L57" s="169"/>
      <c r="M57" s="169">
        <f>'将来負担比率（分子）の構造'!L$51</f>
        <v>18</v>
      </c>
      <c r="N57" s="169"/>
      <c r="O57" s="169"/>
      <c r="P57" s="169">
        <f>'将来負担比率（分子）の構造'!M$51</f>
        <v>52</v>
      </c>
    </row>
    <row r="58" spans="1:16" x14ac:dyDescent="0.15">
      <c r="A58" s="169" t="s">
        <v>43</v>
      </c>
      <c r="B58" s="169"/>
      <c r="C58" s="169"/>
      <c r="D58" s="169">
        <f>'将来負担比率（分子）の構造'!I$50</f>
        <v>3517</v>
      </c>
      <c r="E58" s="169"/>
      <c r="F58" s="169"/>
      <c r="G58" s="169">
        <f>'将来負担比率（分子）の構造'!J$50</f>
        <v>3140</v>
      </c>
      <c r="H58" s="169"/>
      <c r="I58" s="169"/>
      <c r="J58" s="169">
        <f>'将来負担比率（分子）の構造'!K$50</f>
        <v>2804</v>
      </c>
      <c r="K58" s="169"/>
      <c r="L58" s="169"/>
      <c r="M58" s="169">
        <f>'将来負担比率（分子）の構造'!L$50</f>
        <v>2816</v>
      </c>
      <c r="N58" s="169"/>
      <c r="O58" s="169"/>
      <c r="P58" s="169">
        <f>'将来負担比率（分子）の構造'!M$50</f>
        <v>2768</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701</v>
      </c>
      <c r="C62" s="169"/>
      <c r="D62" s="169"/>
      <c r="E62" s="169">
        <f>'将来負担比率（分子）の構造'!J$45</f>
        <v>689</v>
      </c>
      <c r="F62" s="169"/>
      <c r="G62" s="169"/>
      <c r="H62" s="169">
        <f>'将来負担比率（分子）の構造'!K$45</f>
        <v>635</v>
      </c>
      <c r="I62" s="169"/>
      <c r="J62" s="169"/>
      <c r="K62" s="169">
        <f>'将来負担比率（分子）の構造'!L$45</f>
        <v>655</v>
      </c>
      <c r="L62" s="169"/>
      <c r="M62" s="169"/>
      <c r="N62" s="169">
        <f>'将来負担比率（分子）の構造'!M$45</f>
        <v>532</v>
      </c>
      <c r="O62" s="169"/>
      <c r="P62" s="169"/>
    </row>
    <row r="63" spans="1:16" x14ac:dyDescent="0.15">
      <c r="A63" s="169" t="s">
        <v>36</v>
      </c>
      <c r="B63" s="169">
        <f>'将来負担比率（分子）の構造'!I$44</f>
        <v>14</v>
      </c>
      <c r="C63" s="169"/>
      <c r="D63" s="169"/>
      <c r="E63" s="169">
        <f>'将来負担比率（分子）の構造'!J$44</f>
        <v>7</v>
      </c>
      <c r="F63" s="169"/>
      <c r="G63" s="169"/>
      <c r="H63" s="169">
        <f>'将来負担比率（分子）の構造'!K$44</f>
        <v>0</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1611</v>
      </c>
      <c r="C64" s="169"/>
      <c r="D64" s="169"/>
      <c r="E64" s="169">
        <f>'将来負担比率（分子）の構造'!J$43</f>
        <v>1766</v>
      </c>
      <c r="F64" s="169"/>
      <c r="G64" s="169"/>
      <c r="H64" s="169">
        <f>'将来負担比率（分子）の構造'!K$43</f>
        <v>1938</v>
      </c>
      <c r="I64" s="169"/>
      <c r="J64" s="169"/>
      <c r="K64" s="169">
        <f>'将来負担比率（分子）の構造'!L$43</f>
        <v>1873</v>
      </c>
      <c r="L64" s="169"/>
      <c r="M64" s="169"/>
      <c r="N64" s="169">
        <f>'将来負担比率（分子）の構造'!M$43</f>
        <v>2145</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7953</v>
      </c>
      <c r="C66" s="169"/>
      <c r="D66" s="169"/>
      <c r="E66" s="169">
        <f>'将来負担比率（分子）の構造'!J$41</f>
        <v>8287</v>
      </c>
      <c r="F66" s="169"/>
      <c r="G66" s="169"/>
      <c r="H66" s="169">
        <f>'将来負担比率（分子）の構造'!K$41</f>
        <v>8179</v>
      </c>
      <c r="I66" s="169"/>
      <c r="J66" s="169"/>
      <c r="K66" s="169">
        <f>'将来負担比率（分子）の構造'!L$41</f>
        <v>8102</v>
      </c>
      <c r="L66" s="169"/>
      <c r="M66" s="169"/>
      <c r="N66" s="169">
        <f>'将来負担比率（分子）の構造'!M$41</f>
        <v>7846</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118</v>
      </c>
      <c r="G67" s="169" t="e">
        <f>NA()</f>
        <v>#N/A</v>
      </c>
      <c r="H67" s="169" t="e">
        <f>NA()</f>
        <v>#N/A</v>
      </c>
      <c r="I67" s="169">
        <f>IF(ISNUMBER('将来負担比率（分子）の構造'!K$53), IF('将来負担比率（分子）の構造'!K$53 &lt; 0, 0, '将来負担比率（分子）の構造'!K$53), NA())</f>
        <v>552</v>
      </c>
      <c r="J67" s="169" t="e">
        <f>NA()</f>
        <v>#N/A</v>
      </c>
      <c r="K67" s="169" t="e">
        <f>NA()</f>
        <v>#N/A</v>
      </c>
      <c r="L67" s="169">
        <f>IF(ISNUMBER('将来負担比率（分子）の構造'!L$53), IF('将来負担比率（分子）の構造'!L$53 &lt; 0, 0, '将来負担比率（分子）の構造'!L$53), NA())</f>
        <v>522</v>
      </c>
      <c r="M67" s="169" t="e">
        <f>NA()</f>
        <v>#N/A</v>
      </c>
      <c r="N67" s="169" t="e">
        <f>NA()</f>
        <v>#N/A</v>
      </c>
      <c r="O67" s="169">
        <f>IF(ISNUMBER('将来負担比率（分子）の構造'!M$53), IF('将来負担比率（分子）の構造'!M$53 &lt; 0, 0, '将来負担比率（分子）の構造'!M$53), NA())</f>
        <v>602</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1570</v>
      </c>
      <c r="C72" s="173">
        <f>基金残高に係る経年分析!G55</f>
        <v>1577</v>
      </c>
      <c r="D72" s="173">
        <f>基金残高に係る経年分析!H55</f>
        <v>1578</v>
      </c>
    </row>
    <row r="73" spans="1:16" x14ac:dyDescent="0.15">
      <c r="A73" s="172" t="s">
        <v>80</v>
      </c>
      <c r="B73" s="173">
        <f>基金残高に係る経年分析!F56</f>
        <v>825</v>
      </c>
      <c r="C73" s="173">
        <f>基金残高に係る経年分析!G56</f>
        <v>830</v>
      </c>
      <c r="D73" s="173">
        <f>基金残高に係る経年分析!H56</f>
        <v>781</v>
      </c>
    </row>
    <row r="74" spans="1:16" x14ac:dyDescent="0.15">
      <c r="A74" s="172" t="s">
        <v>81</v>
      </c>
      <c r="B74" s="173">
        <f>基金残高に係る経年分析!F57</f>
        <v>1463</v>
      </c>
      <c r="C74" s="173">
        <f>基金残高に係る経年分析!G57</f>
        <v>1535</v>
      </c>
      <c r="D74" s="173">
        <f>基金残高に係る経年分析!H57</f>
        <v>1567</v>
      </c>
    </row>
  </sheetData>
  <sheetProtection algorithmName="SHA-512" hashValue="82r1YI89Tcijh5uRQimaRdUZ0glZohLnAaIFNq7Za0IRNtNF0LsCKTkZZV/NA9vvGzdEwEPfgzR+RJl2BOkYzQ==" saltValue="I+OvbFuaQ6BpAQmvlAlk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2417081</cp:lastModifiedBy>
  <cp:lastPrinted>2024-03-07T06:01:06Z</cp:lastPrinted>
  <dcterms:created xsi:type="dcterms:W3CDTF">2024-02-05T03:01:45Z</dcterms:created>
  <dcterms:modified xsi:type="dcterms:W3CDTF">2024-08-20T02:17:17Z</dcterms:modified>
  <cp:category/>
</cp:coreProperties>
</file>