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A2BF5C31-0DF5-424E-94B7-558B28572F98}" xr6:coauthVersionLast="47" xr6:coauthVersionMax="47" xr10:uidLastSave="{00000000-0000-0000-0000-000000000000}"/>
  <bookViews>
    <workbookView xWindow="-28920" yWindow="-2655" windowWidth="29040" windowHeight="15840" tabRatio="736"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<sst xmlns="http://schemas.openxmlformats.org/spreadsheetml/2006/main" count="1181" uniqueCount="617">
  <si>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</si>
  <si>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</si>
  <si>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</si>
  <si>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</si>
  <si>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</si>
  <si>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</si>
  <si>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</si>
  <si>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</si>
  <si>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</si>
  <si>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</si>
  <si>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</si>
  <si>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</si>
  <si>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</si>
  <si>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</si>
  <si>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</si>
  <si>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</si>
  <si>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</si>
  <si>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</si>
  <si>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</si>
  <si>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</si>
  <si>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</si>
  <si>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</si>
  <si>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</si>
  <si>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</si>
  <si>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</si>
  <si>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</si>
  <si>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</si>
  <si>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</si>
  <si>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</si>
  <si>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</si>
  <si>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</si>
  <si>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</si>
  <si>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</si>
  <si>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</si>
  <si>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</si>
  <si>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</si>
  <si>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</si>
  <si>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</si>
  <si>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</si>
  <si>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</si>
  <si>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</si>
  <si>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</si>
  <si>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</si>
  <si>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</si>
  <si>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</si>
  <si>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</si>
  <si>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</si>
  <si>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</si>
  <si>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</si>
  <si>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</si>
  <si>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</si>
  <si>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</si>
  <si>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</si>
  <si>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</si>
  <si>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</si>
  <si>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</si>
  <si>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</si>
  <si>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</si>
  <si>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</si>
  <si>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</si>
  <si>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</si>
  <si>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</si>
  <si>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</si>
  <si>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</si>
  <si>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</si>
  <si>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</si>
  <si>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</si>
  <si>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</si>
  <si>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</si>
  <si>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</si>
  <si>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</si>
  <si>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</si>
  <si>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</si>
  <si>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</si>
  <si>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</si>
  <si>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</si>
  <si>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</si>
  <si>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</si>
  <si>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</si>
  <si>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</si>
  <si>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</si>
  <si>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</si>
  <si>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</si>
  <si>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</si>
  <si>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</si>
  <si>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</si>
  <si>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</si>
  <si>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</si>
  <si>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</si>
  <si>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</si>
  <si>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</si>
  <si>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</si>
  <si>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</si>
  <si>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</si>
  <si>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</si>
  <si>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</si>
  <si>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</si>
  <si>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</si>
  <si>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</si>
  <si>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</si>
  <si>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</si>
  <si>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</si>
  <si>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</si>
  <si>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</si>
  <si>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</si>
  <si>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</si>
  <si>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</si>
  <si>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</si>
  <si>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</si>
  <si>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</si>
  <si>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</si>
  <si>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</si>
  <si>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</si>
  <si>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</si>
  <si>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</si>
  <si>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</si>
  <si>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</si>
  <si>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</si>
  <si>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</si>
  <si>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</si>
  <si>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</si>
  <si>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</si>
  <si>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</si>
  <si>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</si>
  <si>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</si>
  <si>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</si>
  <si>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</si>
  <si>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</si>
  <si>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</si>
  <si>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</si>
  <si>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</si>
  <si>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</si>
  <si>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</si>
  <si>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</si>
  <si>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</si>
  <si>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</si>
  <si>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</si>
  <si>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</si>
  <si>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</si>
  <si>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</si>
  <si>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</si>
  <si>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</si>
  <si>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</si>
  <si>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</si>
  <si>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</si>
  <si>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</si>
  <si>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</si>
  <si>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</si>
  <si>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</si>
  <si>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</si>
  <si>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</si>
  <si>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</si>
  <si>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</si>
  <si>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</si>
  <si>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</si>
  <si>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</si>
  <si>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</si>
  <si>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</si>
  <si>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</si>
  <si>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</si>
  <si>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</si>
  <si>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</si>
  <si>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</si>
  <si>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</si>
  <si>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</si>
  <si>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</si>
  <si>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</si>
  <si>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</si>
  <si>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</si>
  <si>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</si>
  <si>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</si>
  <si>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</si>
  <si>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</si>
  <si>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</si>
  <si>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</si>
  <si>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</si>
  <si>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</si>
  <si>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</si>
  <si>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</si>
  <si>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</si>
  <si>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</si>
  <si>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</si>
  <si>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</si>
  <si>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</si>
  <si>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</si>
  <si>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</si>
  <si>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</si>
  <si>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</si>
  <si>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</si>
  <si>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</si>
  <si>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</si>
  <si>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</si>
  <si>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</si>
  <si>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</si>
  <si>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</si>
  <si>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</si>
  <si>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</si>
  <si>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</si>
  <si>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</si>
  <si>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</si>
  <si>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</si>
  <si>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</si>
  <si>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</si>
  <si>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</si>
  <si>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</si>
  <si>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</si>
  <si>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</si>
  <si>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</si>
  <si>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</si>
  <si>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</si>
  <si>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</si>
  <si>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</si>
  <si>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</si>
  <si>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</si>
  <si>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</si>
  <si>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</si>
  <si>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</si>
  <si>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</si>
  <si>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</si>
  <si>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</si>
  <si>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徳島県美馬市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</si>
  <si>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</si>
  <si>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</si>
  <si>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</si>
  <si>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</si>
  <si>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</si>
  <si>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</si>
  <si>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</si>
  <si>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</si>
  <si>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</si>
  <si>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</si>
  <si>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</si>
  <si>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</si>
  <si>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</si>
  <si>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</si>
  <si>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</si>
  <si>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</si>
  <si>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</si>
  <si>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</si>
  <si>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</si>
  <si>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</si>
  <si>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</si>
  <si>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</si>
  <si>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</si>
  <si>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</si>
  <si>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</si>
  <si>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</si>
  <si>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</si>
  <si>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</si>
  <si>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</si>
  <si>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</si>
  <si>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</si>
  <si>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</si>
  <si>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</si>
  <si>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</si>
  <si>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</si>
  <si>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</si>
  <si>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</si>
  <si>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</si>
  <si>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</si>
  <si>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</si>
  <si>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</si>
  <si>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</si>
  <si>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</si>
  <si>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</si>
  <si>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</si>
  <si>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</si>
  <si>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</si>
  <si>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</si>
  <si>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</si>
  <si>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</si>
  <si>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</si>
  <si>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</si>
  <si>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</si>
  <si>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</si>
  <si>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</si>
  <si>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</si>
  <si>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</si>
  <si>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</si>
  <si>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</si>
  <si>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</si>
  <si>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</si>
  <si>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</si>
  <si>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</si>
  <si>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</si>
  <si>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</si>
  <si>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</si>
  <si>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</si>
  <si>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</si>
  <si>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</si>
  <si>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</si>
  <si>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</si>
  <si>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</si>
  <si>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</si>
  <si>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</si>
  <si>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</si>
  <si>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</si>
  <si>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</si>
  <si>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</si>
  <si>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</si>
  <si>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</si>
  <si>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</si>
  <si>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</si>
  <si>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</si>
  <si>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</si>
  <si>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</si>
  <si>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</si>
  <si>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</si>
  <si>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</si>
  <si>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</si>
  <si>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</si>
  <si>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</si>
  <si>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</si>
  <si>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</si>
  <si>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</si>
  <si>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</si>
  <si>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</si>
  <si>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</si>
  <si>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</si>
  <si>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</si>
  <si>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</si>
  <si>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</si>
  <si>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</si>
  <si>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</si>
  <si>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</si>
  <si>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</si>
  <si>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</si>
  <si>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</si>
  <si>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</si>
  <si>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</si>
  <si>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</si>
  <si>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</si>
  <si>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</si>
  <si>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</si>
  <si>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</si>
  <si>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</si>
  <si>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</si>
  <si>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</si>
  <si>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</si>
  <si>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</si>
  <si>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</si>
  <si>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</si>
  <si>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</si>
  <si>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</si>
  <si>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</si>
  <si>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</si>
  <si>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</si>
  <si>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</si>
  <si>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</si>
  <si>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</si>
  <si>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</si>
  <si>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</si>
  <si>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</si>
  <si>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</si>
  <si>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</si>
  <si>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</si>
  <si>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</si>
  <si>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</si>
  <si>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</si>
  <si>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</si>
  <si>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</si>
  <si>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</si>
  <si>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</si>
  <si>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</si>
  <si>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</si>
  <si>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</si>
  <si>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</si>
  <si>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</si>
  <si>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</si>
  <si>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</si>
  <si>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</si>
  <si>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</si>
  <si>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</si>
  <si>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</si>
  <si>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徳島県美馬市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</si>
  <si>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</si>
  <si>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</si>
  <si>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</si>
  <si>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</si>
  <si>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</si>
  <si>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</si>
  <si>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</si>
  <si>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</si>
  <si>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</si>
  <si>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</si>
  <si>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</si>
  <si>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</si>
  <si>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</si>
  <si>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</si>
  <si>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</si>
  <si>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</si>
  <si>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</si>
  <si>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</si>
  <si>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</si>
  <si>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</si>
  <si>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</si>
  <si>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</si>
  <si>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</si>
  <si>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</si>
  <si>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</si>
  <si>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</si>
  <si>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</si>
  <si>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</si>
  <si>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</si>
  <si>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</si>
  <si>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</si>
  <si>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</si>
  <si>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</si>
  <si>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</si>
  <si>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</si>
  <si>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</si>
  <si>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</si>
  <si>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</si>
  <si>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</si>
  <si>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</si>
  <si>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</si>
  <si>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法適用企業</t>
    <phoneticPr fontId="5"/>
  </si>
  <si>
    <t>美馬市簡易水道事業会計</t>
    <phoneticPr fontId="5"/>
  </si>
  <si>
    <t>美馬市下水道事業会計</t>
    <phoneticPr fontId="5"/>
  </si>
  <si>
    <t>美馬市一の森ヒュッテ事業特別会計</t>
    <phoneticPr fontId="5"/>
  </si>
  <si>
    <t>法非適用企業</t>
    <phoneticPr fontId="5"/>
  </si>
  <si>
    <t>美馬市小水力発電事業特別会計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</si>
  <si>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</si>
  <si>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</si>
  <si>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</si>
  <si>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</si>
  <si>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</si>
  <si>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</si>
  <si>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</si>
  <si>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</si>
  <si>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</si>
  <si>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</si>
  <si>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</si>
  <si>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</si>
  <si>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</si>
  <si>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</si>
  <si>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</si>
  <si>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</si>
  <si>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</si>
  <si>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</si>
  <si>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</si>
  <si>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</si>
  <si>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</si>
  <si>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</si>
  <si>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</si>
  <si>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</si>
  <si>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</si>
  <si>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</si>
  <si>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</si>
  <si>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</si>
  <si>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</si>
  <si>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</si>
  <si>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</si>
  <si>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</si>
  <si>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</si>
  <si>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</si>
  <si>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</si>
  <si>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</si>
  <si>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</si>
  <si>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</si>
  <si>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</si>
  <si>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</si>
  <si>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</si>
  <si>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</si>
  <si>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</si>
  <si>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</si>
  <si>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</si>
  <si>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</si>
  <si>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</si>
  <si>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</si>
  <si>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</si>
  <si>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</si>
  <si>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</si>
  <si>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</si>
  <si>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</si>
  <si>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</si>
  <si>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</si>
  <si>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</si>
  <si>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</si>
  <si>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美馬市下水道事業会計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</si>
  <si>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</si>
  <si>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</si>
  <si>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</si>
  <si>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美馬市簡易水道事業会計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</si>
  <si>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</si>
  <si>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</si>
  <si>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</si>
  <si>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</si>
  <si>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</si>
  <si>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</si>
  <si>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</si>
  <si>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</si>
  <si>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</si>
  <si>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</si>
  <si>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</si>
  <si>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</si>
  <si>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</si>
  <si>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</si>
  <si>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</si>
  <si>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</si>
  <si>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</si>
  <si>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</si>
  <si>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</si>
  <si>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</si>
  <si>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</si>
  <si>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</si>
  <si>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</si>
  <si>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</si>
  <si>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</si>
  <si>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</si>
  <si>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</si>
  <si>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</si>
  <si>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</si>
  <si>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</si>
  <si>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</si>
  <si>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</si>
  <si>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</si>
  <si>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</si>
  <si>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</si>
  <si>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</si>
  <si>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</si>
  <si>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</si>
  <si>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</si>
  <si>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</si>
  <si>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</si>
  <si>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</si>
  <si>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</si>
  <si>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</si>
  <si>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</si>
  <si>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</si>
  <si>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</si>
  <si>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</si>
  <si>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</si>
  <si>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</si>
  <si>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</si>
  <si>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</si>
  <si>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</si>
  <si>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</si>
  <si>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</si>
  <si>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</si>
  <si>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</si>
  <si>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</si>
  <si>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</si>
  <si>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</si>
  <si>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</si>
  <si>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</si>
  <si>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</si>
  <si>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</si>
  <si>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</si>
  <si>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</si>
  <si>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</si>
  <si>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</si>
  <si>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</si>
  <si>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</si>
  <si>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</si>
  <si>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</si>
  <si>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</si>
  <si>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</si>
  <si>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</si>
  <si>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</si>
  <si>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</si>
  <si>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</si>
  <si>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</si>
  <si>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</si>
  <si>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</si>
  <si>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</si>
  <si>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</si>
  <si>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</si>
  <si>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0.11</t>
  </si>
  <si>
    <t>美馬市水道事業会計</t>
  </si>
  <si>
    <t>一般会計</t>
  </si>
  <si>
    <t>美馬市工業用水道事業会計</t>
  </si>
  <si>
    <t>美馬市介護保険特別会計</t>
  </si>
  <si>
    <t>美馬市国民健康保険特別会計</t>
  </si>
  <si>
    <t>美馬市下水道事業会計</t>
  </si>
  <si>
    <t>美馬市簡易水道事業会計</t>
  </si>
  <si>
    <t>美馬市後期高齢者医療特別会計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</si>
  <si>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</si>
  <si>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</si>
  <si>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</si>
  <si>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</si>
  <si>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</si>
  <si>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</si>
  <si>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</si>
  <si>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</si>
  <si>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</si>
  <si>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</si>
  <si>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</si>
  <si>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</si>
  <si>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</si>
  <si>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</si>
  <si>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</si>
  <si>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</si>
  <si>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</si>
  <si>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</si>
  <si>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</si>
  <si>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</si>
  <si>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</si>
  <si>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ウッドピア</t>
  </si>
  <si>
    <t>美馬観光ビュロー</t>
    <rPh sb="0" eb="2">
      <t>ミマ</t>
    </rPh>
    <rPh sb="2" eb="4">
      <t>カンコウ</t>
    </rPh>
    <phoneticPr fontId="2"/>
  </si>
  <si>
    <t xml:space="preserve"> -</t>
  </si>
  <si>
    <t>地域振興基金</t>
  </si>
  <si>
    <t>まちづくり基金</t>
  </si>
  <si>
    <t>公共施設等総合管理基金</t>
  </si>
  <si>
    <t>オラレまちづくり基金</t>
  </si>
  <si>
    <t>森林環境基金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</si>
  <si>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</si>
  <si>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</si>
  <si>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</si>
  <si>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</si>
  <si>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</si>
  <si>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</si>
  <si>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</si>
  <si>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</si>
  <si>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27年度以降、穴吹庁舎増築・改修事業債の元利償還金の増加や標準財政規模の減（合併算定替え加算額の減による普通交付税の減少等が要因）などの影響により増加傾向にあったが、令和元年度から下水道事業及び簡易水道事業に地方公営企業法が適用され、繰出基準が変更となったことに伴う準元利償還金の減少や、元利償還金の減少に伴い、令和４年度の実質公債費比率についても改善された。
　将来負担比率については、標準財政規模が減少したが、地方債残高が減少したことが影響し、前年度から改善したものと考えられる。
　今後も引き続き、毎年度の当初予算編成時における市債発行限度額の設定などにより、公債費の抑制に取り組むこととしている。</t>
    <rPh sb="156" eb="158">
      <t>ガンリ</t>
    </rPh>
    <rPh sb="158" eb="161">
      <t>ショウカンキン</t>
    </rPh>
    <rPh sb="162" eb="164">
      <t>ゲンショウ</t>
    </rPh>
    <rPh sb="165" eb="166">
      <t>トモナ</t>
    </rPh>
    <rPh sb="206" eb="212">
      <t>ヒョウジュンザイセイキボ</t>
    </rPh>
    <rPh sb="219" eb="222">
      <t>チホウサイ</t>
    </rPh>
    <rPh sb="222" eb="224">
      <t>ザンダカ</t>
    </rPh>
    <rPh sb="225" eb="227">
      <t>ゲンショウ</t>
    </rPh>
    <rPh sb="236" eb="239">
      <t>ゼンネンド</t>
    </rPh>
    <rPh sb="241" eb="243">
      <t>カイゼン</t>
    </rPh>
    <phoneticPr fontId="5"/>
  </si>
  <si>
    <t>実質公債費比率</t>
    <phoneticPr fontId="5"/>
  </si>
  <si>
    <t>　本市では、平成27年度に策定した公共施設等総合管理計画に基づき、老朽化した施設の集約化・複合化や除却などを進めている。有形固定資産減価償却率については、過疎・辺地計画等に沿って適宜改良を行っている道路や老朽化した施設の解体などの実施により、類似団体内平均値を下回っていると考えられる。
　　また、将来負担比率は、分母となる標準財政規模が減少したが、分子となる地方債年度末現在高の減少が影響し、前年度から改善したものと考えられる。</t>
    <rPh sb="164" eb="166">
      <t>ザイセイ</t>
    </rPh>
    <rPh sb="197" eb="200">
      <t>ゼンネンド</t>
    </rPh>
    <rPh sb="202" eb="20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</si>
</sst>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81E7A6-007B-4707-BDAE-A567472646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4A8-4F03-8FEA-E95F2A40D9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101929</c:v>
                </c:pt>
                <c:pt idx="1">
                  <c:v>92253</c:v>
                </c:pt>
                <c:pt idx="2">
                  <c:v>82501</c:v>
                </c:pt>
                <c:pt idx="3">
                  <c:v>90833</c:v>
                </c:pt>
                <c:pt idx="4">
                  <c:v>70239</c:v>
                </c:pt>
              </c:numCache>
            </c:numRef>
          </c:val>
          <c:smooth val="0"/>
          <c:extLst>
            <c:ext xmlns:c16="http://schemas.microsoft.com/office/drawing/2014/chart" uri="{C3380CC4-5D6E-409C-BE32-E72D297353CC}">
              <c16:uniqueId val="{00000001-94A8-4F03-8FEA-E95F2A40D9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5.13</c:v>
                </c:pt>
                <c:pt idx="1">
                  <c:v>5.33</c:v>
                </c:pt>
                <c:pt idx="2">
                  <c:v>5.05</c:v>
                </c:pt>
                <c:pt idx="3">
                  <c:v>4.0599999999999996</c:v>
                </c:pt>
                <c:pt idx="4">
                  <c:v>5.25</c:v>
                </c:pt>
              </c:numCache>
            </c:numRef>
          </c:val>
          <c:extLst>
            <c:ext xmlns:c16="http://schemas.microsoft.com/office/drawing/2014/chart" uri="{C3380CC4-5D6E-409C-BE32-E72D297353CC}">
              <c16:uniqueId val="{00000000-CB66-4672-A36C-21A2734B65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33.409999999999997</c:v>
                </c:pt>
                <c:pt idx="1">
                  <c:v>33.85</c:v>
                </c:pt>
                <c:pt idx="2">
                  <c:v>32.78</c:v>
                </c:pt>
                <c:pt idx="3">
                  <c:v>33.549999999999997</c:v>
                </c:pt>
                <c:pt idx="4">
                  <c:v>34.86</c:v>
                </c:pt>
              </c:numCache>
            </c:numRef>
          </c:val>
          <c:extLst>
            <c:ext xmlns:c16="http://schemas.microsoft.com/office/drawing/2014/chart" uri="{C3380CC4-5D6E-409C-BE32-E72D297353CC}">
              <c16:uniqueId val="{00000001-CB66-4672-A36C-21A2734B65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0.13</c:v>
                </c:pt>
                <c:pt idx="2">
                  <c:v>-0.11</c:v>
                </c:pt>
                <c:pt idx="3">
                  <c:v>1.86</c:v>
                </c:pt>
                <c:pt idx="4">
                  <c:v>1.08</c:v>
                </c:pt>
              </c:numCache>
            </c:numRef>
          </c:val>
          <c:smooth val="0"/>
          <c:extLst>
            <c:ext xmlns:c16="http://schemas.microsoft.com/office/drawing/2014/chart" uri="{C3380CC4-5D6E-409C-BE32-E72D297353CC}">
              <c16:uniqueId val="{00000002-CB66-4672-A36C-21A2734B65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0.06</c:v>
                </c:pt>
                <c:pt idx="4">
                  <c:v>#N/A</c:v>
                </c:pt>
                <c:pt idx="5">
                  <c:v>0.06</c:v>
                </c:pt>
                <c:pt idx="6">
                  <c:v>#N/A</c:v>
                </c:pt>
                <c:pt idx="7">
                  <c:v>0.06</c:v>
                </c:pt>
                <c:pt idx="8">
                  <c:v>#N/A</c:v>
                </c:pt>
                <c:pt idx="9">
                  <c:v>0.01</c:v>
                </c:pt>
              </c:numCache>
            </c:numRef>
          </c:val>
          <c:extLst>
            <c:ext xmlns:c16="http://schemas.microsoft.com/office/drawing/2014/chart" uri="{C3380CC4-5D6E-409C-BE32-E72D297353CC}">
              <c16:uniqueId val="{00000000-46D6-4979-8F5A-6391E31DCD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D6-4979-8F5A-6391E31DCD81}"/>
            </c:ext>
          </c:extLst>
        </c:ser>
        <c:ser>
          <c:idx val="2"/>
          <c:order val="2"/>
          <c:tx>
            <c:strRef>
              <c:f>データシート!$A$29</c:f>
              <c:strCache>
                <c:ptCount val="1"/>
                <c:pt idx="0">
                  <c:v>美馬市後期高齢者医療特別会計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0.05</c:v>
                </c:pt>
                <c:pt idx="4">
                  <c:v>#N/A</c:v>
                </c:pt>
                <c:pt idx="5">
                  <c:v>0.02</c:v>
                </c:pt>
                <c:pt idx="6">
                  <c:v>#N/A</c:v>
                </c:pt>
                <c:pt idx="7">
                  <c:v>0.01</c:v>
                </c:pt>
                <c:pt idx="8">
                  <c:v>#N/A</c:v>
                </c:pt>
                <c:pt idx="9">
                  <c:v>0.02</c:v>
                </c:pt>
              </c:numCache>
            </c:numRef>
          </c:val>
          <c:extLst>
            <c:ext xmlns:c16="http://schemas.microsoft.com/office/drawing/2014/chart" uri="{C3380CC4-5D6E-409C-BE32-E72D297353CC}">
              <c16:uniqueId val="{00000002-46D6-4979-8F5A-6391E31DCD81}"/>
            </c:ext>
          </c:extLst>
        </c:ser>
        <c:ser>
          <c:idx val="3"/>
          <c:order val="3"/>
          <c:tx>
            <c:strRef>
              <c:f>データシート!$A$30</c:f>
              <c:strCache>
                <c:ptCount val="1"/>
                <c:pt idx="0">
                  <c:v>美馬市簡易水道事業会計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0.15</c:v>
                </c:pt>
                <c:pt idx="4">
                  <c:v>#N/A</c:v>
                </c:pt>
                <c:pt idx="5">
                  <c:v>0.13</c:v>
                </c:pt>
                <c:pt idx="6">
                  <c:v>#N/A</c:v>
                </c:pt>
                <c:pt idx="7">
                  <c:v>0.15</c:v>
                </c:pt>
                <c:pt idx="8">
                  <c:v>#N/A</c:v>
                </c:pt>
                <c:pt idx="9">
                  <c:v>0.2</c:v>
                </c:pt>
              </c:numCache>
            </c:numRef>
          </c:val>
          <c:extLst>
            <c:ext xmlns:c16="http://schemas.microsoft.com/office/drawing/2014/chart" uri="{C3380CC4-5D6E-409C-BE32-E72D297353CC}">
              <c16:uniqueId val="{00000003-46D6-4979-8F5A-6391E31DCD81}"/>
            </c:ext>
          </c:extLst>
        </c:ser>
        <c:ser>
          <c:idx val="4"/>
          <c:order val="4"/>
          <c:tx>
            <c:strRef>
              <c:f>データシート!$A$31</c:f>
              <c:strCache>
                <c:ptCount val="1"/>
                <c:pt idx="0">
                  <c:v>美馬市下水道事業会計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0.24</c:v>
                </c:pt>
                <c:pt idx="4">
                  <c:v>#N/A</c:v>
                </c:pt>
                <c:pt idx="5">
                  <c:v>0.21</c:v>
                </c:pt>
                <c:pt idx="6">
                  <c:v>#N/A</c:v>
                </c:pt>
                <c:pt idx="7">
                  <c:v>0.27</c:v>
                </c:pt>
                <c:pt idx="8">
                  <c:v>#N/A</c:v>
                </c:pt>
                <c:pt idx="9">
                  <c:v>0.32</c:v>
                </c:pt>
              </c:numCache>
            </c:numRef>
          </c:val>
          <c:extLst>
            <c:ext xmlns:c16="http://schemas.microsoft.com/office/drawing/2014/chart" uri="{C3380CC4-5D6E-409C-BE32-E72D297353CC}">
              <c16:uniqueId val="{00000004-46D6-4979-8F5A-6391E31DCD81}"/>
            </c:ext>
          </c:extLst>
        </c:ser>
        <c:ser>
          <c:idx val="5"/>
          <c:order val="5"/>
          <c:tx>
            <c:strRef>
              <c:f>データシート!$A$32</c:f>
              <c:strCache>
                <c:ptCount val="1"/>
                <c:pt idx="0">
                  <c:v>美馬市国民健康保険特別会計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0.4</c:v>
                </c:pt>
                <c:pt idx="4">
                  <c:v>#N/A</c:v>
                </c:pt>
                <c:pt idx="5">
                  <c:v>0.34</c:v>
                </c:pt>
                <c:pt idx="6">
                  <c:v>#N/A</c:v>
                </c:pt>
                <c:pt idx="7">
                  <c:v>0.52</c:v>
                </c:pt>
                <c:pt idx="8">
                  <c:v>#N/A</c:v>
                </c:pt>
                <c:pt idx="9">
                  <c:v>0.34</c:v>
                </c:pt>
              </c:numCache>
            </c:numRef>
          </c:val>
          <c:extLst>
            <c:ext xmlns:c16="http://schemas.microsoft.com/office/drawing/2014/chart" uri="{C3380CC4-5D6E-409C-BE32-E72D297353CC}">
              <c16:uniqueId val="{00000005-46D6-4979-8F5A-6391E31DCD81}"/>
            </c:ext>
          </c:extLst>
        </c:ser>
        <c:ser>
          <c:idx val="6"/>
          <c:order val="6"/>
          <c:tx>
            <c:strRef>
              <c:f>データシート!$A$33</c:f>
              <c:strCache>
                <c:ptCount val="1"/>
                <c:pt idx="0">
                  <c:v>美馬市介護保険特別会計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0.3</c:v>
                </c:pt>
                <c:pt idx="4">
                  <c:v>#N/A</c:v>
                </c:pt>
                <c:pt idx="5">
                  <c:v>0.62</c:v>
                </c:pt>
                <c:pt idx="6">
                  <c:v>#N/A</c:v>
                </c:pt>
                <c:pt idx="7">
                  <c:v>1.26</c:v>
                </c:pt>
                <c:pt idx="8">
                  <c:v>#N/A</c:v>
                </c:pt>
                <c:pt idx="9">
                  <c:v>0.93</c:v>
                </c:pt>
              </c:numCache>
            </c:numRef>
          </c:val>
          <c:extLst>
            <c:ext xmlns:c16="http://schemas.microsoft.com/office/drawing/2014/chart" uri="{C3380CC4-5D6E-409C-BE32-E72D297353CC}">
              <c16:uniqueId val="{00000006-46D6-4979-8F5A-6391E31DCD81}"/>
            </c:ext>
          </c:extLst>
        </c:ser>
        <c:ser>
          <c:idx val="7"/>
          <c:order val="7"/>
          <c:tx>
            <c:strRef>
              <c:f>データシート!$A$34</c:f>
              <c:strCache>
                <c:ptCount val="1"/>
                <c:pt idx="0">
                  <c:v>美馬市工業用水道事業会計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1.21</c:v>
                </c:pt>
                <c:pt idx="4">
                  <c:v>#N/A</c:v>
                </c:pt>
                <c:pt idx="5">
                  <c:v>1.51</c:v>
                </c:pt>
                <c:pt idx="6">
                  <c:v>#N/A</c:v>
                </c:pt>
                <c:pt idx="7">
                  <c:v>1.68</c:v>
                </c:pt>
                <c:pt idx="8">
                  <c:v>#N/A</c:v>
                </c:pt>
                <c:pt idx="9">
                  <c:v>1.89</c:v>
                </c:pt>
              </c:numCache>
            </c:numRef>
          </c:val>
          <c:extLst>
            <c:ext xmlns:c16="http://schemas.microsoft.com/office/drawing/2014/chart" uri="{C3380CC4-5D6E-409C-BE32-E72D297353CC}">
              <c16:uniqueId val="{00000007-46D6-4979-8F5A-6391E31DCD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c:v>
                </c:pt>
                <c:pt idx="2">
                  <c:v>#N/A</c:v>
                </c:pt>
                <c:pt idx="3">
                  <c:v>5.29</c:v>
                </c:pt>
                <c:pt idx="4">
                  <c:v>#N/A</c:v>
                </c:pt>
                <c:pt idx="5">
                  <c:v>5</c:v>
                </c:pt>
                <c:pt idx="6">
                  <c:v>#N/A</c:v>
                </c:pt>
                <c:pt idx="7">
                  <c:v>4.01</c:v>
                </c:pt>
                <c:pt idx="8">
                  <c:v>#N/A</c:v>
                </c:pt>
                <c:pt idx="9">
                  <c:v>5.25</c:v>
                </c:pt>
              </c:numCache>
            </c:numRef>
          </c:val>
          <c:extLst>
            <c:ext xmlns:c16="http://schemas.microsoft.com/office/drawing/2014/chart" uri="{C3380CC4-5D6E-409C-BE32-E72D297353CC}">
              <c16:uniqueId val="{00000008-46D6-4979-8F5A-6391E31DCD81}"/>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c:v>
                </c:pt>
                <c:pt idx="2">
                  <c:v>#N/A</c:v>
                </c:pt>
                <c:pt idx="3">
                  <c:v>6.03</c:v>
                </c:pt>
                <c:pt idx="4">
                  <c:v>#N/A</c:v>
                </c:pt>
                <c:pt idx="5">
                  <c:v>5.85</c:v>
                </c:pt>
                <c:pt idx="6">
                  <c:v>#N/A</c:v>
                </c:pt>
                <c:pt idx="7">
                  <c:v>5.61</c:v>
                </c:pt>
                <c:pt idx="8">
                  <c:v>#N/A</c:v>
                </c:pt>
                <c:pt idx="9">
                  <c:v>5.77</c:v>
                </c:pt>
              </c:numCache>
            </c:numRef>
          </c:val>
          <c:extLst>
            <c:ext xmlns:c16="http://schemas.microsoft.com/office/drawing/2014/chart" uri="{C3380CC4-5D6E-409C-BE32-E72D297353CC}">
              <c16:uniqueId val="{00000009-46D6-4979-8F5A-6391E31DCD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2306</c:v>
                </c:pt>
                <c:pt idx="5">
                  <c:v>2219</c:v>
                </c:pt>
                <c:pt idx="8">
                  <c:v>2226</c:v>
                </c:pt>
                <c:pt idx="11">
                  <c:v>2269</c:v>
                </c:pt>
                <c:pt idx="14">
                  <c:v>2193</c:v>
                </c:pt>
              </c:numCache>
            </c:numRef>
          </c:val>
          <c:extLst>
            <c:ext xmlns:c16="http://schemas.microsoft.com/office/drawing/2014/chart" uri="{C3380CC4-5D6E-409C-BE32-E72D297353CC}">
              <c16:uniqueId val="{00000000-D5A4-41FC-ABE2-A808E3903F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A4-41FC-ABE2-A808E3903F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A4-41FC-ABE2-A808E3903F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7</c:v>
                </c:pt>
                <c:pt idx="6">
                  <c:v>11</c:v>
                </c:pt>
                <c:pt idx="9">
                  <c:v>10</c:v>
                </c:pt>
                <c:pt idx="12">
                  <c:v>3</c:v>
                </c:pt>
              </c:numCache>
            </c:numRef>
          </c:val>
          <c:extLst>
            <c:ext xmlns:c16="http://schemas.microsoft.com/office/drawing/2014/chart" uri="{C3380CC4-5D6E-409C-BE32-E72D297353CC}">
              <c16:uniqueId val="{00000003-D5A4-41FC-ABE2-A808E3903F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289</c:v>
                </c:pt>
                <c:pt idx="3">
                  <c:v>230</c:v>
                </c:pt>
                <c:pt idx="6">
                  <c:v>212</c:v>
                </c:pt>
                <c:pt idx="9">
                  <c:v>203</c:v>
                </c:pt>
                <c:pt idx="12">
                  <c:v>199</c:v>
                </c:pt>
              </c:numCache>
            </c:numRef>
          </c:val>
          <c:extLst>
            <c:ext xmlns:c16="http://schemas.microsoft.com/office/drawing/2014/chart" uri="{C3380CC4-5D6E-409C-BE32-E72D297353CC}">
              <c16:uniqueId val="{00000004-D5A4-41FC-ABE2-A808E3903F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A4-41FC-ABE2-A808E3903F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A4-41FC-ABE2-A808E3903F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2941</c:v>
                </c:pt>
                <c:pt idx="3">
                  <c:v>2860</c:v>
                </c:pt>
                <c:pt idx="6">
                  <c:v>2908</c:v>
                </c:pt>
                <c:pt idx="9">
                  <c:v>2978</c:v>
                </c:pt>
                <c:pt idx="12">
                  <c:v>2883</c:v>
                </c:pt>
              </c:numCache>
            </c:numRef>
          </c:val>
          <c:extLst>
            <c:ext xmlns:c16="http://schemas.microsoft.com/office/drawing/2014/chart" uri="{C3380CC4-5D6E-409C-BE32-E72D297353CC}">
              <c16:uniqueId val="{00000007-D5A4-41FC-ABE2-A808E3903F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932</c:v>
                </c:pt>
                <c:pt idx="2">
                  <c:v>#N/A</c:v>
                </c:pt>
                <c:pt idx="3">
                  <c:v>#N/A</c:v>
                </c:pt>
                <c:pt idx="4">
                  <c:v>878</c:v>
                </c:pt>
                <c:pt idx="5">
                  <c:v>#N/A</c:v>
                </c:pt>
                <c:pt idx="6">
                  <c:v>#N/A</c:v>
                </c:pt>
                <c:pt idx="7">
                  <c:v>905</c:v>
                </c:pt>
                <c:pt idx="8">
                  <c:v>#N/A</c:v>
                </c:pt>
                <c:pt idx="9">
                  <c:v>#N/A</c:v>
                </c:pt>
                <c:pt idx="10">
                  <c:v>922</c:v>
                </c:pt>
                <c:pt idx="11">
                  <c:v>#N/A</c:v>
                </c:pt>
                <c:pt idx="12">
                  <c:v>#N/A</c:v>
                </c:pt>
                <c:pt idx="13">
                  <c:v>892</c:v>
                </c:pt>
                <c:pt idx="14">
                  <c:v>#N/A</c:v>
                </c:pt>
              </c:numCache>
            </c:numRef>
          </c:val>
          <c:smooth val="0"/>
          <c:extLst>
            <c:ext xmlns:c16="http://schemas.microsoft.com/office/drawing/2014/chart" uri="{C3380CC4-5D6E-409C-BE32-E72D297353CC}">
              <c16:uniqueId val="{00000008-D5A4-41FC-ABE2-A808E3903F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23535</c:v>
                </c:pt>
                <c:pt idx="5">
                  <c:v>23188</c:v>
                </c:pt>
                <c:pt idx="8">
                  <c:v>22625</c:v>
                </c:pt>
                <c:pt idx="11">
                  <c:v>22092</c:v>
                </c:pt>
                <c:pt idx="14">
                  <c:v>21512</c:v>
                </c:pt>
              </c:numCache>
            </c:numRef>
          </c:val>
          <c:extLst>
            <c:ext xmlns:c16="http://schemas.microsoft.com/office/drawing/2014/chart" uri="{C3380CC4-5D6E-409C-BE32-E72D297353CC}">
              <c16:uniqueId val="{00000000-9099-4717-9ABC-B1C4D7742F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101</c:v>
                </c:pt>
                <c:pt idx="5">
                  <c:v>65</c:v>
                </c:pt>
                <c:pt idx="8">
                  <c:v>30</c:v>
                </c:pt>
                <c:pt idx="11">
                  <c:v>16</c:v>
                </c:pt>
                <c:pt idx="14">
                  <c:v>11</c:v>
                </c:pt>
              </c:numCache>
            </c:numRef>
          </c:val>
          <c:extLst>
            <c:ext xmlns:c16="http://schemas.microsoft.com/office/drawing/2014/chart" uri="{C3380CC4-5D6E-409C-BE32-E72D297353CC}">
              <c16:uniqueId val="{00000001-9099-4717-9ABC-B1C4D7742F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6544</c:v>
                </c:pt>
                <c:pt idx="5">
                  <c:v>6226</c:v>
                </c:pt>
                <c:pt idx="8">
                  <c:v>6254</c:v>
                </c:pt>
                <c:pt idx="11">
                  <c:v>6952</c:v>
                </c:pt>
                <c:pt idx="14">
                  <c:v>6839</c:v>
                </c:pt>
              </c:numCache>
            </c:numRef>
          </c:val>
          <c:extLst>
            <c:ext xmlns:c16="http://schemas.microsoft.com/office/drawing/2014/chart" uri="{C3380CC4-5D6E-409C-BE32-E72D297353CC}">
              <c16:uniqueId val="{00000002-9099-4717-9ABC-B1C4D7742F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99-4717-9ABC-B1C4D7742F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99-4717-9ABC-B1C4D7742F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99-4717-9ABC-B1C4D7742F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3272</c:v>
                </c:pt>
                <c:pt idx="3">
                  <c:v>3107</c:v>
                </c:pt>
                <c:pt idx="6">
                  <c:v>3083</c:v>
                </c:pt>
                <c:pt idx="9">
                  <c:v>2991</c:v>
                </c:pt>
                <c:pt idx="12">
                  <c:v>2955</c:v>
                </c:pt>
              </c:numCache>
            </c:numRef>
          </c:val>
          <c:extLst>
            <c:ext xmlns:c16="http://schemas.microsoft.com/office/drawing/2014/chart" uri="{C3380CC4-5D6E-409C-BE32-E72D297353CC}">
              <c16:uniqueId val="{00000006-9099-4717-9ABC-B1C4D7742F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c:v>
                </c:pt>
                <c:pt idx="3">
                  <c:v>12</c:v>
                </c:pt>
                <c:pt idx="6">
                  <c:v>8</c:v>
                </c:pt>
                <c:pt idx="9">
                  <c:v>2</c:v>
                </c:pt>
                <c:pt idx="12">
                  <c:v>0</c:v>
                </c:pt>
              </c:numCache>
            </c:numRef>
          </c:val>
          <c:extLst>
            <c:ext xmlns:c16="http://schemas.microsoft.com/office/drawing/2014/chart" uri="{C3380CC4-5D6E-409C-BE32-E72D297353CC}">
              <c16:uniqueId val="{00000007-9099-4717-9ABC-B1C4D7742F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2096</c:v>
                </c:pt>
                <c:pt idx="3">
                  <c:v>1610</c:v>
                </c:pt>
                <c:pt idx="6">
                  <c:v>1057</c:v>
                </c:pt>
                <c:pt idx="9">
                  <c:v>615</c:v>
                </c:pt>
                <c:pt idx="12">
                  <c:v>554</c:v>
                </c:pt>
              </c:numCache>
            </c:numRef>
          </c:val>
          <c:extLst>
            <c:ext xmlns:c16="http://schemas.microsoft.com/office/drawing/2014/chart" uri="{C3380CC4-5D6E-409C-BE32-E72D297353CC}">
              <c16:uniqueId val="{00000008-9099-4717-9ABC-B1C4D7742F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99-4717-9ABC-B1C4D7742F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29883</c:v>
                </c:pt>
                <c:pt idx="3">
                  <c:v>29443</c:v>
                </c:pt>
                <c:pt idx="6">
                  <c:v>28680</c:v>
                </c:pt>
                <c:pt idx="9">
                  <c:v>27737</c:v>
                </c:pt>
                <c:pt idx="12">
                  <c:v>26521</c:v>
                </c:pt>
              </c:numCache>
            </c:numRef>
          </c:val>
          <c:extLst>
            <c:ext xmlns:c16="http://schemas.microsoft.com/office/drawing/2014/chart" uri="{C3380CC4-5D6E-409C-BE32-E72D297353CC}">
              <c16:uniqueId val="{0000000A-9099-4717-9ABC-B1C4D7742F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5091</c:v>
                </c:pt>
                <c:pt idx="2">
                  <c:v>#N/A</c:v>
                </c:pt>
                <c:pt idx="3">
                  <c:v>#N/A</c:v>
                </c:pt>
                <c:pt idx="4">
                  <c:v>4693</c:v>
                </c:pt>
                <c:pt idx="5">
                  <c:v>#N/A</c:v>
                </c:pt>
                <c:pt idx="6">
                  <c:v>#N/A</c:v>
                </c:pt>
                <c:pt idx="7">
                  <c:v>3919</c:v>
                </c:pt>
                <c:pt idx="8">
                  <c:v>#N/A</c:v>
                </c:pt>
                <c:pt idx="9">
                  <c:v>#N/A</c:v>
                </c:pt>
                <c:pt idx="10">
                  <c:v>2286</c:v>
                </c:pt>
                <c:pt idx="11">
                  <c:v>#N/A</c:v>
                </c:pt>
                <c:pt idx="12">
                  <c:v>#N/A</c:v>
                </c:pt>
                <c:pt idx="13">
                  <c:v>1669</c:v>
                </c:pt>
                <c:pt idx="14">
                  <c:v>#N/A</c:v>
                </c:pt>
              </c:numCache>
            </c:numRef>
          </c:val>
          <c:smooth val="0"/>
          <c:extLst>
            <c:ext xmlns:c16="http://schemas.microsoft.com/office/drawing/2014/chart" uri="{C3380CC4-5D6E-409C-BE32-E72D297353CC}">
              <c16:uniqueId val="{0000000B-9099-4717-9ABC-B1C4D7742F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3827</c:v>
                </c:pt>
                <c:pt idx="1">
                  <c:v>4096</c:v>
                </c:pt>
                <c:pt idx="2">
                  <c:v>4096</c:v>
                </c:pt>
              </c:numCache>
            </c:numRef>
          </c:val>
          <c:extLst>
            <c:ext xmlns:c16="http://schemas.microsoft.com/office/drawing/2014/chart" uri="{C3380CC4-5D6E-409C-BE32-E72D297353CC}">
              <c16:uniqueId val="{00000000-B2D7-4B65-8643-F152E05B07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813</c:v>
                </c:pt>
                <c:pt idx="1">
                  <c:v>1014</c:v>
                </c:pt>
                <c:pt idx="2">
                  <c:v>984</c:v>
                </c:pt>
              </c:numCache>
            </c:numRef>
          </c:val>
          <c:extLst>
            <c:ext xmlns:c16="http://schemas.microsoft.com/office/drawing/2014/chart" uri="{C3380CC4-5D6E-409C-BE32-E72D297353CC}">
              <c16:uniqueId val="{00000001-B2D7-4B65-8643-F152E05B07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3063</c:v>
                </c:pt>
                <c:pt idx="1">
                  <c:v>3189</c:v>
                </c:pt>
                <c:pt idx="2">
                  <c:v>2900</c:v>
                </c:pt>
              </c:numCache>
            </c:numRef>
          </c:val>
          <c:extLst>
            <c:ext xmlns:c16="http://schemas.microsoft.com/office/drawing/2014/chart" uri="{C3380CC4-5D6E-409C-BE32-E72D297353CC}">
              <c16:uniqueId val="{00000002-B2D7-4B65-8643-F152E05B07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{60A12339-5632-4E8F-9397-2838499C1331}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84C-4212-9C28-D1819BD597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{7CFC4D5F-9C28-44B9-9544-3357C5CDDBF6}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4C-4212-9C28-D1819BD597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{CC1F7F58-3262-4E01-91F0-8F45E7CE547D}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4C-4212-9C28-D1819BD597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{2AE8EF02-8152-4295-B1A3-73864F178A95}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4C-4212-9C28-D1819BD597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{D51846B6-CD98-447C-BFE1-0B90D75D28B3}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4C-4212-9C28-D1819BD597D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{D958EF65-C8A1-4907-88B8-105DF4EF07A1}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84C-4212-9C28-D1819BD597D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{19D8543E-BCE7-4760-A5D7-D28CB8758048}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84C-4212-9C28-D1819BD597D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{7EBFAF48-6FA4-4E58-B45C-1AE08DABF26E}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84C-4212-9C28-D1819BD597D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{3E6AB2A4-4435-438C-AA0C-E4F29E0C311A}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84C-4212-9C28-D1819BD597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56.1</c:v>
                </c:pt>
                <c:pt idx="16">
                  <c:v>57.5</c:v>
                </c:pt>
                <c:pt idx="24">
                  <c:v>59.7</c:v>
                </c:pt>
                <c:pt idx="32">
                  <c:v>61.4</c:v>
                </c:pt>
              </c:numCache>
            </c:numRef>
          </c:xVal>
          <c:yVal>
            <c:numRef>
              <c:f>公会計指標分析・財政指標組合せ分析表!$BP$51:$DC$51</c:f>
              <c:numCache>
                <c:formatCode>#,##0.0;"▲ "#,##0.0</c:formatCode>
                <c:ptCount val="40"/>
                <c:pt idx="0">
                  <c:v>55.3</c:v>
                </c:pt>
                <c:pt idx="8">
                  <c:v>51.4</c:v>
                </c:pt>
                <c:pt idx="16">
                  <c:v>41.3</c:v>
                </c:pt>
                <c:pt idx="24">
                  <c:v>22.9</c:v>
                </c:pt>
                <c:pt idx="32">
                  <c:v>17.399999999999999</c:v>
                </c:pt>
              </c:numCache>
            </c:numRef>
          </c:yVal>
          <c:smooth val="0"/>
          <c:extLst>
            <c:ext xmlns:c16="http://schemas.microsoft.com/office/drawing/2014/chart" uri="{C3380CC4-5D6E-409C-BE32-E72D297353CC}">
              <c16:uniqueId val="{00000009-984C-4212-9C28-D1819BD597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247872611383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{95F687E1-3A1A-4C59-A243-C0B8C622346C}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84C-4212-9C28-D1819BD597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{46D8B784-8176-420C-AF67-6B8BA1326AA8}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4C-4212-9C28-D1819BD597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{C8966B3B-1530-44F7-93AF-DDF0C4A6A48F}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4C-4212-9C28-D1819BD597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{FD57EA8E-5069-40C0-92F6-904EED0EA336}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4C-4212-9C28-D1819BD597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{9A752206-9A75-48D3-94F8-A857D28DDFD4}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4C-4212-9C28-D1819BD597D6}"/>
                </c:ext>
              </c:extLst>
            </c:dLbl>
            <c:dLbl>
              <c:idx val="8"/>
              <c:layout>
                <c:manualLayout>
                  <c:x val="0"/>
                  <c:y val="1.2478726113835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{47572BF1-CC6E-4F54-BE65-BAEE0F989C51}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84C-4212-9C28-D1819BD597D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{AB49EDC5-CFD6-4F86-B7EE-519ECE8A808C}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84C-4212-9C28-D1819BD597D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{B45CCE20-77AA-487D-B220-5EE5A1666DAA}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84C-4212-9C28-D1819BD597D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{41A4EECE-61A4-4075-B135-5548E2201CC8}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84C-4212-9C28-D1819BD597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84C-4212-9C28-D1819BD597D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{86871D27-C1BF-4C76-B893-98A38BADA110}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54E-48B5-9949-06B10C4A57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{8351BDDE-FFCB-4D76-84F5-BBE675380BCC}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E-48B5-9949-06B10C4A57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{F0B2EFAB-7A86-4A52-BCFC-05D681FBE813}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E-48B5-9949-06B10C4A57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{5CFD1869-5C02-4A67-A9A6-44F5B7D72225}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E-48B5-9949-06B10C4A57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{D0755B7D-293F-4545-8268-8F2D4A4DC7CB}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E-48B5-9949-06B10C4A57D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{6B2392C8-E454-4652-9120-795511450186}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54E-48B5-9949-06B10C4A57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{9EE080AE-DE5E-41A4-8969-A8B46A08A2C9}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54E-48B5-9949-06B10C4A57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{B4098494-4312-4BD9-999E-6C9CBD8D6635}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54E-48B5-9949-06B10C4A57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{C59D666E-AA11-48E6-99A4-CBF1C0080AFB}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54E-48B5-9949-06B10C4A57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10.3</c:v>
                </c:pt>
                <c:pt idx="16">
                  <c:v>9.6999999999999993</c:v>
                </c:pt>
                <c:pt idx="24">
                  <c:v>9.4</c:v>
                </c:pt>
                <c:pt idx="32">
                  <c:v>9.3000000000000007</c:v>
                </c:pt>
              </c:numCache>
            </c:numRef>
          </c:xVal>
          <c:yVal>
            <c:numRef>
              <c:f>公会計指標分析・財政指標組合せ分析表!$BP$73:$DC$73</c:f>
              <c:numCache>
                <c:formatCode>#,##0.0;"▲ "#,##0.0</c:formatCode>
                <c:ptCount val="40"/>
                <c:pt idx="0">
                  <c:v>55.3</c:v>
                </c:pt>
                <c:pt idx="8">
                  <c:v>51.4</c:v>
                </c:pt>
                <c:pt idx="16">
                  <c:v>41.3</c:v>
                </c:pt>
                <c:pt idx="24">
                  <c:v>22.9</c:v>
                </c:pt>
                <c:pt idx="32">
                  <c:v>17.399999999999999</c:v>
                </c:pt>
              </c:numCache>
            </c:numRef>
          </c:yVal>
          <c:smooth val="0"/>
          <c:extLst>
            <c:ext xmlns:c16="http://schemas.microsoft.com/office/drawing/2014/chart" uri="{C3380CC4-5D6E-409C-BE32-E72D297353CC}">
              <c16:uniqueId val="{00000009-754E-48B5-9949-06B10C4A57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{04F69D43-CDD3-4F48-935A-F9F3D04E378D}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54E-48B5-9949-06B10C4A57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{B4F534B8-E8AB-49EF-82C9-D2BEAFD428E0}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E-48B5-9949-06B10C4A57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{2E9B6849-F732-4048-83FE-338D0B4E6B7F}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E-48B5-9949-06B10C4A57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{43C958A0-EF8E-4DE4-885E-3EDDC74407EB}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E-48B5-9949-06B10C4A57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{C28ECECA-DBC8-4BFB-8A0F-67ABF16892BB}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E-48B5-9949-06B10C4A57D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{2899BE45-36BD-4F4F-90EF-C2A5D5952909}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54E-48B5-9949-06B10C4A57D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{CD32B2B5-7195-47A7-AD02-1109BC72F2BA}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54E-48B5-9949-06B10C4A57D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{100D08DD-0567-4EE3-83BF-BA726C96E889}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54E-48B5-9949-06B10C4A57D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{EF05F9E1-38CD-4DF2-AFFF-4690FAFE44C2}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54E-48B5-9949-06B10C4A57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54E-48B5-9949-06B10C4A57D2}"/>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人口減少、特に全国平均を上回る高齢化率により生産年齢人口が減少していることなどから税収が伸び悩んでおり、財政力指数については類似団体平均を下回っている。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までの「美馬市行財政システム改革基本方針」での成果等を踏まえ、今後の人口減少や地方交付税の合併特例加算の終了を見据えた「美馬市行財政改革指針」に基づき、引き続き歳出の削減と歳入の確保に努める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分子である物件費や公債費などが減少したものの、分母である経常一般財源の普通交付税や地方特例交付金などが減少した影響が大きく、前年度から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今後、公共施設の老朽化対策の実施など依然として厳しい財政状況にあるため、事業の取捨選択や経常経費削減に努めていく必要がある。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60</xdr:row>
      <xdr:rowOff>170180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100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61</xdr:row>
      <xdr:rowOff>50437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7100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50437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8479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94343</xdr:rowOff>
    </xdr:from>
    <xdr:to>
      <xdr:col>11</xdr:col>
      <xdr:colOff>31750</xdr:colOff>
      <xdr:row>60</xdr:row>
      <xdr:rowOff>97790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91457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33201</xdr:rowOff>
    </xdr:from>
    <xdr:to>
      <xdr:col>19</xdr:col>
      <xdr:colOff>184150</xdr:colOff>
      <xdr:row>60</xdr:row>
      <xdr:rowOff>134801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119578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171087</xdr:rowOff>
    </xdr:from>
    <xdr:to>
      <xdr:col>15</xdr:col>
      <xdr:colOff>133350</xdr:colOff>
      <xdr:row>61</xdr:row>
      <xdr:rowOff>101237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86014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数の減少に伴う職員退職組合特別負担金の減などにより、人件費は減少となった。また、物件費については、一般廃棄物（可燃ごみ）収集運搬事業の実施や旧脇町庁舎解体・撤去事業費などの増により増加となった。</a:t>
          </a:r>
          <a:endParaRPr lang="ja-JP" altLang="ja-JP" sz="1400">
            <a:effectLst/>
          </a:endParaRPr>
        </a:p>
        <a:p>
          <a:r>
            <a:rPr kumimoji="1" lang="ja-JP" altLang="ja-JP" sz="1100">
              <a:solidFill>
                <a:schemeClr val="dk1"/>
              </a:solidFill>
              <a:effectLst/>
              <a:latin typeface="+mn-lt"/>
              <a:ea typeface="+mn-ea"/>
              <a:cs typeface="+mn-cs"/>
            </a:rPr>
            <a:t>　今後は、多くの公共施設で老朽化対策の実施が見込まれることから、公共施設の再編整備を通じた適正な管理により、歳出の削減に努める。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83710</xdr:rowOff>
    </xdr:from>
    <xdr:to>
      <xdr:col>23</xdr:col>
      <xdr:colOff>133350</xdr:colOff>
      <xdr:row>82</xdr:row>
      <xdr:rowOff>96988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2610"/>
          <a:ext cx="8382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60120</xdr:rowOff>
    </xdr:from>
    <xdr:to>
      <xdr:col>19</xdr:col>
      <xdr:colOff>133350</xdr:colOff>
      <xdr:row>82</xdr:row>
      <xdr:rowOff>83710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19020"/>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44824</xdr:rowOff>
    </xdr:from>
    <xdr:to>
      <xdr:col>15</xdr:col>
      <xdr:colOff>82550</xdr:colOff>
      <xdr:row>82</xdr:row>
      <xdr:rowOff>60120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3724"/>
          <a:ext cx="889000" cy="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19157</xdr:rowOff>
    </xdr:from>
    <xdr:to>
      <xdr:col>11</xdr:col>
      <xdr:colOff>31750</xdr:colOff>
      <xdr:row>82</xdr:row>
      <xdr:rowOff>44824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8057"/>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46188</xdr:rowOff>
    </xdr:from>
    <xdr:to>
      <xdr:col>23</xdr:col>
      <xdr:colOff>184150</xdr:colOff>
      <xdr:row>82</xdr:row>
      <xdr:rowOff>147788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18265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32910</xdr:rowOff>
    </xdr:from>
    <xdr:to>
      <xdr:col>19</xdr:col>
      <xdr:colOff>184150</xdr:colOff>
      <xdr:row>82</xdr:row>
      <xdr:rowOff>134510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119287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9320</xdr:rowOff>
    </xdr:from>
    <xdr:to>
      <xdr:col>15</xdr:col>
      <xdr:colOff>133350</xdr:colOff>
      <xdr:row>82</xdr:row>
      <xdr:rowOff>110920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95697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165474</xdr:rowOff>
    </xdr:from>
    <xdr:to>
      <xdr:col>11</xdr:col>
      <xdr:colOff>82550</xdr:colOff>
      <xdr:row>82</xdr:row>
      <xdr:rowOff>95624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80401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139807</xdr:rowOff>
    </xdr:from>
    <xdr:to>
      <xdr:col>7</xdr:col>
      <xdr:colOff>31750</xdr:colOff>
      <xdr:row>82</xdr:row>
      <xdr:rowOff>69957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年給与実態調査によるラスパイレス指数は、</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で前年度から減少となった。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473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87</xdr:row>
      <xdr:rowOff>158045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月現在の普通会計における職員数は、</a:t>
          </a:r>
          <a:r>
            <a:rPr kumimoji="1" lang="en-US" altLang="ja-JP" sz="1100">
              <a:solidFill>
                <a:schemeClr val="dk1"/>
              </a:solidFill>
              <a:effectLst/>
              <a:latin typeface="+mn-lt"/>
              <a:ea typeface="+mn-ea"/>
              <a:cs typeface="+mn-cs"/>
            </a:rPr>
            <a:t>365</a:t>
          </a:r>
          <a:r>
            <a:rPr kumimoji="1" lang="ja-JP" altLang="ja-JP" sz="1100">
              <a:solidFill>
                <a:schemeClr val="dk1"/>
              </a:solidFill>
              <a:effectLst/>
              <a:latin typeface="+mn-lt"/>
              <a:ea typeface="+mn-ea"/>
              <a:cs typeface="+mn-cs"/>
            </a:rPr>
            <a:t>人となっており、令和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月時点と比較すると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人減となったものの、人口減少の影響の方が大きく、人口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人当たりの職員数は微増となっている。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146715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6282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132927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3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100754</xdr:rowOff>
    </xdr:from>
    <xdr:to>
      <xdr:col>72</xdr:col>
      <xdr:colOff>203200</xdr:colOff>
      <xdr:row>62</xdr:row>
      <xdr:rowOff>101902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3065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74325</xdr:rowOff>
    </xdr:from>
    <xdr:to>
      <xdr:col>68</xdr:col>
      <xdr:colOff>152400</xdr:colOff>
      <xdr:row>62</xdr:row>
      <xdr:rowOff>101902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042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95915</xdr:rowOff>
    </xdr:from>
    <xdr:to>
      <xdr:col>81</xdr:col>
      <xdr:colOff>95250</xdr:colOff>
      <xdr:row>63</xdr:row>
      <xdr:rowOff>26065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67992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9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49954</xdr:rowOff>
    </xdr:from>
    <xdr:to>
      <xdr:col>73</xdr:col>
      <xdr:colOff>44450</xdr:colOff>
      <xdr:row>62</xdr:row>
      <xdr:rowOff>151554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51102</xdr:rowOff>
    </xdr:from>
    <xdr:to>
      <xdr:col>68</xdr:col>
      <xdr:colOff>203200</xdr:colOff>
      <xdr:row>62</xdr:row>
      <xdr:rowOff>152702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137479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6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23525</xdr:rowOff>
    </xdr:from>
    <xdr:to>
      <xdr:col>64</xdr:col>
      <xdr:colOff>152400</xdr:colOff>
      <xdr:row>62</xdr:row>
      <xdr:rowOff>125125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109902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分母である標準財政規模の増加及び分子である準元利償還金が減少したため、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今後においても、「中期財政計画・財政見通し」を踏まえ、事業の適切な取捨選択により、新規発行の抑制に努めていく。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26035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6767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32067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6968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44133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50165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67644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分母である標準財政規模や元利償還金に係る基準財政需要額算入額が減少したものの、分子である一般会計等の地方債年度末現在高等が大きく減少したため、前年度から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継続事業である吉野川環境整備組合が整備する汚泥再生処理施設整備事業など大型事業を実施しつつ、その他の事業における市債発行限度額の設定による地方債残高の増加抑制などを通して将来負担額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104965</xdr:rowOff>
    </xdr:from>
    <xdr:to>
      <xdr:col>81</xdr:col>
      <xdr:colOff>44450</xdr:colOff>
      <xdr:row>15</xdr:row>
      <xdr:rowOff>138144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76715"/>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138144</xdr:rowOff>
    </xdr:from>
    <xdr:to>
      <xdr:col>77</xdr:col>
      <xdr:colOff>44450</xdr:colOff>
      <xdr:row>16</xdr:row>
      <xdr:rowOff>77692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098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77692</xdr:rowOff>
    </xdr:from>
    <xdr:to>
      <xdr:col>72</xdr:col>
      <xdr:colOff>203200</xdr:colOff>
      <xdr:row>16</xdr:row>
      <xdr:rowOff>138620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20892"/>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138620</xdr:rowOff>
    </xdr:from>
    <xdr:to>
      <xdr:col>68</xdr:col>
      <xdr:colOff>152400</xdr:colOff>
      <xdr:row>16</xdr:row>
      <xdr:rowOff>162147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8182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54165</xdr:rowOff>
    </xdr:from>
    <xdr:to>
      <xdr:col>81</xdr:col>
      <xdr:colOff>95250</xdr:colOff>
      <xdr:row>15</xdr:row>
      <xdr:rowOff>155765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102442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7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87344</xdr:rowOff>
    </xdr:from>
    <xdr:to>
      <xdr:col>77</xdr:col>
      <xdr:colOff>95250</xdr:colOff>
      <xdr:row>16</xdr:row>
      <xdr:rowOff>17494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27671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2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26892</xdr:rowOff>
    </xdr:from>
    <xdr:to>
      <xdr:col>73</xdr:col>
      <xdr:colOff>44450</xdr:colOff>
      <xdr:row>16</xdr:row>
      <xdr:rowOff>128492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138669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87820</xdr:rowOff>
    </xdr:from>
    <xdr:to>
      <xdr:col>68</xdr:col>
      <xdr:colOff>203200</xdr:colOff>
      <xdr:row>17</xdr:row>
      <xdr:rowOff>17970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1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111347</xdr:rowOff>
    </xdr:from>
    <xdr:to>
      <xdr:col>64</xdr:col>
      <xdr:colOff>152400</xdr:colOff>
      <xdr:row>17</xdr:row>
      <xdr:rowOff>41497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26274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の経常収支比率は、分子である人件費が退職者数の減少に伴う職員退職組合特別負担金の減などにより減少となったものの、分母である普通交付税や地方特例交付金などの減少が大きく影響し、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物件費の経常収支比率は、一般廃棄物（可燃ごみ）収集運搬事業の実施や旧脇町庁舎解体・撤去事業費などの増加により、前年度より微増となった。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9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扶助費の経常収支比率は、類似団体平均値を下回る水準で推移しているものの、対前年度比で</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ポイント増加した。主な要因としては、</a:t>
          </a:r>
          <a:r>
            <a:rPr kumimoji="1" lang="ja-JP" altLang="ja-JP" sz="1100">
              <a:solidFill>
                <a:schemeClr val="dk1"/>
              </a:solidFill>
              <a:effectLst/>
              <a:latin typeface="+mn-lt"/>
              <a:ea typeface="+mn-ea"/>
              <a:cs typeface="+mn-cs"/>
            </a:rPr>
            <a:t>分子である扶助費が生活保護扶助費などで減少したものの、分母である普通交付税や地方特例交付金などの減少が大きく影響した。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3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ポイント増加した。主な要因としては、分子である繰出金（後期高齢者医療特別会計繰出事業）等が減少したものの、分母である普通交付税や地方特例交付金などの減少したことが大きく影響した。</a:t>
          </a:r>
          <a:endParaRPr lang="ja-JP" altLang="ja-JP" sz="1400">
            <a:effectLst/>
          </a:endParaRPr>
        </a:p>
        <a:p>
          <a:r>
            <a:rPr kumimoji="1" lang="ja-JP" altLang="ja-JP" sz="1100">
              <a:solidFill>
                <a:schemeClr val="dk1"/>
              </a:solidFill>
              <a:effectLst/>
              <a:latin typeface="+mn-lt"/>
              <a:ea typeface="+mn-ea"/>
              <a:cs typeface="+mn-cs"/>
            </a:rPr>
            <a:t>　繰出金については、今後も他会計の状況を考慮しながら、適性な支出により改善に努める。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補助費等の</a:t>
          </a:r>
          <a:r>
            <a:rPr kumimoji="1" lang="ja-JP" altLang="ja-JP" sz="1050">
              <a:solidFill>
                <a:schemeClr val="dk1"/>
              </a:solidFill>
              <a:effectLst/>
              <a:latin typeface="+mn-lt"/>
              <a:ea typeface="+mn-ea"/>
              <a:cs typeface="+mn-cs"/>
            </a:rPr>
            <a:t>経常収支比率は、</a:t>
          </a:r>
          <a:r>
            <a:rPr lang="ja-JP" altLang="ja-JP" sz="1050">
              <a:solidFill>
                <a:schemeClr val="dk1"/>
              </a:solidFill>
              <a:effectLst/>
              <a:latin typeface="+mn-lt"/>
              <a:ea typeface="+mn-ea"/>
              <a:cs typeface="+mn-cs"/>
            </a:rPr>
            <a:t>物価高騰等対策生活緊急支援事業（美馬市版マイナポイント事業）やデジタル地域通貨導入による地域経済好循環創出事業（デジタル地域通貨導入事業含む）などの実施などにより増加となった。</a:t>
          </a:r>
          <a:endParaRPr lang="ja-JP" altLang="ja-JP" sz="1200">
            <a:effectLst/>
          </a:endParaRPr>
        </a:p>
        <a:p>
          <a:r>
            <a:rPr kumimoji="1" lang="ja-JP" altLang="ja-JP" sz="1050">
              <a:solidFill>
                <a:schemeClr val="dk1"/>
              </a:solidFill>
              <a:effectLst/>
              <a:latin typeface="+mn-lt"/>
              <a:ea typeface="+mn-ea"/>
              <a:cs typeface="+mn-cs"/>
            </a:rPr>
            <a:t>　なお、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こととしてい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ポイント増加した。主な要因としては、分子である公債費が地域情報化基盤整備事業（平成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年度過疎債）の償還終了などにより減少したものの、分母である普通交付税や地方特例交付金などの減少が大きく影響した。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106045</xdr:rowOff>
    </xdr:from>
    <xdr:to>
      <xdr:col>24</xdr:col>
      <xdr:colOff>25400</xdr:colOff>
      <xdr:row>75</xdr:row>
      <xdr:rowOff>117475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64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106045</xdr:rowOff>
    </xdr:from>
    <xdr:to>
      <xdr:col>19</xdr:col>
      <xdr:colOff>187325</xdr:colOff>
      <xdr:row>75</xdr:row>
      <xdr:rowOff>117475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117475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130810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762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55245</xdr:rowOff>
    </xdr:from>
    <xdr:to>
      <xdr:col>20</xdr:col>
      <xdr:colOff>38100</xdr:colOff>
      <xdr:row>75</xdr:row>
      <xdr:rowOff>156845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141622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年度以降その差が広がっていたが、平成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年度から類似団体平均との差が狭まっており、令和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ポイント増加した。これは、分母である普通交付税や地方特例交付金などの減少が要因である。</a:t>
          </a:r>
          <a:endParaRPr lang="ja-JP" altLang="ja-JP" sz="1400">
            <a:effectLst/>
          </a:endParaRPr>
        </a:p>
        <a:p>
          <a:r>
            <a:rPr kumimoji="1" lang="ja-JP" altLang="ja-JP" sz="1100">
              <a:solidFill>
                <a:schemeClr val="dk1"/>
              </a:solidFill>
              <a:effectLst/>
              <a:latin typeface="+mn-lt"/>
              <a:ea typeface="+mn-ea"/>
              <a:cs typeface="+mn-cs"/>
            </a:rPr>
            <a:t>　今後、普通交付税の逓減等により分母の増加が大きくは見込めないため、一層の歳出の削減を通じて財政健全化に努める。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88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788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121067</xdr:rowOff>
    </xdr:from>
    <xdr:to>
      <xdr:col>29</xdr:col>
      <xdr:colOff>127000</xdr:colOff>
      <xdr:row>14</xdr:row>
      <xdr:rowOff>133390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568992"/>
          <a:ext cx="647700" cy="1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121067</xdr:rowOff>
    </xdr:from>
    <xdr:to>
      <xdr:col>26</xdr:col>
      <xdr:colOff>50800</xdr:colOff>
      <xdr:row>14</xdr:row>
      <xdr:rowOff>150481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8992"/>
          <a:ext cx="698500" cy="2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150481</xdr:rowOff>
    </xdr:from>
    <xdr:to>
      <xdr:col>22</xdr:col>
      <xdr:colOff>114300</xdr:colOff>
      <xdr:row>15</xdr:row>
      <xdr:rowOff>84807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98406"/>
          <a:ext cx="698500" cy="10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84807</xdr:rowOff>
    </xdr:from>
    <xdr:to>
      <xdr:col>18</xdr:col>
      <xdr:colOff>177800</xdr:colOff>
      <xdr:row>15</xdr:row>
      <xdr:rowOff>111956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4182"/>
          <a:ext cx="698500" cy="27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82590</xdr:rowOff>
    </xdr:from>
    <xdr:to>
      <xdr:col>29</xdr:col>
      <xdr:colOff>177800</xdr:colOff>
      <xdr:row>15</xdr:row>
      <xdr:rowOff>12740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99117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70267</xdr:rowOff>
    </xdr:from>
    <xdr:to>
      <xdr:col>26</xdr:col>
      <xdr:colOff>101600</xdr:colOff>
      <xdr:row>15</xdr:row>
      <xdr:rowOff>417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10594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99681</xdr:rowOff>
    </xdr:from>
    <xdr:to>
      <xdr:col>22</xdr:col>
      <xdr:colOff>165100</xdr:colOff>
      <xdr:row>15</xdr:row>
      <xdr:rowOff>29831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4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40008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1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34007</xdr:rowOff>
    </xdr:from>
    <xdr:to>
      <xdr:col>19</xdr:col>
      <xdr:colOff>38100</xdr:colOff>
      <xdr:row>15</xdr:row>
      <xdr:rowOff>135607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145784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61156</xdr:rowOff>
    </xdr:from>
    <xdr:to>
      <xdr:col>15</xdr:col>
      <xdr:colOff>101600</xdr:colOff>
      <xdr:row>15</xdr:row>
      <xdr:rowOff>162756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0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305430</xdr:rowOff>
    </xdr:from>
    <xdr:to>
      <xdr:col>29</xdr:col>
      <xdr:colOff>127000</xdr:colOff>
      <xdr:row>37</xdr:row>
      <xdr:rowOff>307438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30130"/>
          <a:ext cx="647700" cy="2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292215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6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305430</xdr:rowOff>
    </xdr:from>
    <xdr:to>
      <xdr:col>26</xdr:col>
      <xdr:colOff>50800</xdr:colOff>
      <xdr:row>37</xdr:row>
      <xdr:rowOff>310261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30130"/>
          <a:ext cx="6985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310261</xdr:rowOff>
    </xdr:from>
    <xdr:to>
      <xdr:col>22</xdr:col>
      <xdr:colOff>114300</xdr:colOff>
      <xdr:row>37</xdr:row>
      <xdr:rowOff>315961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34961"/>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311168</xdr:rowOff>
    </xdr:from>
    <xdr:to>
      <xdr:col>18</xdr:col>
      <xdr:colOff>177800</xdr:colOff>
      <xdr:row>37</xdr:row>
      <xdr:rowOff>315961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35868"/>
          <a:ext cx="698500" cy="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256638</xdr:rowOff>
    </xdr:from>
    <xdr:to>
      <xdr:col>29</xdr:col>
      <xdr:colOff>177800</xdr:colOff>
      <xdr:row>38</xdr:row>
      <xdr:rowOff>15338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101715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254630</xdr:rowOff>
    </xdr:from>
    <xdr:to>
      <xdr:col>26</xdr:col>
      <xdr:colOff>101600</xdr:colOff>
      <xdr:row>38</xdr:row>
      <xdr:rowOff>13330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23507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259461</xdr:rowOff>
    </xdr:from>
    <xdr:to>
      <xdr:col>22</xdr:col>
      <xdr:colOff>165100</xdr:colOff>
      <xdr:row>38</xdr:row>
      <xdr:rowOff>18161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265161</xdr:rowOff>
    </xdr:from>
    <xdr:to>
      <xdr:col>19</xdr:col>
      <xdr:colOff>38100</xdr:colOff>
      <xdr:row>38</xdr:row>
      <xdr:rowOff>23861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260368</xdr:rowOff>
    </xdr:from>
    <xdr:to>
      <xdr:col>15</xdr:col>
      <xdr:colOff>101600</xdr:colOff>
      <xdr:row>38</xdr:row>
      <xdr:rowOff>19068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118034</xdr:rowOff>
    </xdr:from>
    <xdr:to>
      <xdr:col>24</xdr:col>
      <xdr:colOff>63500</xdr:colOff>
      <xdr:row>33</xdr:row>
      <xdr:rowOff>124397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5884"/>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124397</xdr:rowOff>
    </xdr:from>
    <xdr:to>
      <xdr:col>19</xdr:col>
      <xdr:colOff>177800</xdr:colOff>
      <xdr:row>33</xdr:row>
      <xdr:rowOff>151054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2247"/>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151054</xdr:rowOff>
    </xdr:from>
    <xdr:to>
      <xdr:col>15</xdr:col>
      <xdr:colOff>50800</xdr:colOff>
      <xdr:row>35</xdr:row>
      <xdr:rowOff>58852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8904"/>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56464</xdr:rowOff>
    </xdr:from>
    <xdr:to>
      <xdr:col>10</xdr:col>
      <xdr:colOff>114300</xdr:colOff>
      <xdr:row>35</xdr:row>
      <xdr:rowOff>58852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57214"/>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67234</xdr:rowOff>
    </xdr:from>
    <xdr:to>
      <xdr:col>24</xdr:col>
      <xdr:colOff>114300</xdr:colOff>
      <xdr:row>33</xdr:row>
      <xdr:rowOff>168834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90111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73597</xdr:rowOff>
    </xdr:from>
    <xdr:to>
      <xdr:col>20</xdr:col>
      <xdr:colOff>38100</xdr:colOff>
      <xdr:row>34</xdr:row>
      <xdr:rowOff>3747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20274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100254</xdr:rowOff>
    </xdr:from>
    <xdr:to>
      <xdr:col>15</xdr:col>
      <xdr:colOff>101600</xdr:colOff>
      <xdr:row>34</xdr:row>
      <xdr:rowOff>30404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46931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8052</xdr:rowOff>
    </xdr:from>
    <xdr:to>
      <xdr:col>10</xdr:col>
      <xdr:colOff>165100</xdr:colOff>
      <xdr:row>35</xdr:row>
      <xdr:rowOff>109652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126179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5664</xdr:rowOff>
    </xdr:from>
    <xdr:to>
      <xdr:col>6</xdr:col>
      <xdr:colOff>38100</xdr:colOff>
      <xdr:row>35</xdr:row>
      <xdr:rowOff>107264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123791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14439</xdr:rowOff>
    </xdr:from>
    <xdr:to>
      <xdr:col>24</xdr:col>
      <xdr:colOff>63500</xdr:colOff>
      <xdr:row>58</xdr:row>
      <xdr:rowOff>26912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8539"/>
          <a:ext cx="8382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26912</xdr:rowOff>
    </xdr:from>
    <xdr:to>
      <xdr:col>19</xdr:col>
      <xdr:colOff>177800</xdr:colOff>
      <xdr:row>58</xdr:row>
      <xdr:rowOff>45374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1012"/>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33218</xdr:rowOff>
    </xdr:from>
    <xdr:to>
      <xdr:col>15</xdr:col>
      <xdr:colOff>50800</xdr:colOff>
      <xdr:row>58</xdr:row>
      <xdr:rowOff>45374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77318"/>
          <a:ext cx="8890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33218</xdr:rowOff>
    </xdr:from>
    <xdr:to>
      <xdr:col>10</xdr:col>
      <xdr:colOff>114300</xdr:colOff>
      <xdr:row>58</xdr:row>
      <xdr:rowOff>52912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7318"/>
          <a:ext cx="889000" cy="1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135089</xdr:rowOff>
    </xdr:from>
    <xdr:to>
      <xdr:col>24</xdr:col>
      <xdr:colOff>114300</xdr:colOff>
      <xdr:row>58</xdr:row>
      <xdr:rowOff>65239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94466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147562</xdr:rowOff>
    </xdr:from>
    <xdr:to>
      <xdr:col>20</xdr:col>
      <xdr:colOff>38100</xdr:colOff>
      <xdr:row>58</xdr:row>
      <xdr:rowOff>77712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94239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6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166024</xdr:rowOff>
    </xdr:from>
    <xdr:to>
      <xdr:col>15</xdr:col>
      <xdr:colOff>101600</xdr:colOff>
      <xdr:row>58</xdr:row>
      <xdr:rowOff>96174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87301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153868</xdr:rowOff>
    </xdr:from>
    <xdr:to>
      <xdr:col>10</xdr:col>
      <xdr:colOff>165100</xdr:colOff>
      <xdr:row>58</xdr:row>
      <xdr:rowOff>84018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100545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2112</xdr:rowOff>
    </xdr:from>
    <xdr:to>
      <xdr:col>6</xdr:col>
      <xdr:colOff>38100</xdr:colOff>
      <xdr:row>58</xdr:row>
      <xdr:rowOff>103712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120239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2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144697</xdr:rowOff>
    </xdr:from>
    <xdr:to>
      <xdr:col>24</xdr:col>
      <xdr:colOff>63500</xdr:colOff>
      <xdr:row>78</xdr:row>
      <xdr:rowOff>156372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17797"/>
          <a:ext cx="8382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156372</xdr:rowOff>
    </xdr:from>
    <xdr:to>
      <xdr:col>19</xdr:col>
      <xdr:colOff>177800</xdr:colOff>
      <xdr:row>79</xdr:row>
      <xdr:rowOff>891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9472"/>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120759</xdr:rowOff>
    </xdr:from>
    <xdr:to>
      <xdr:col>15</xdr:col>
      <xdr:colOff>50800</xdr:colOff>
      <xdr:row>79</xdr:row>
      <xdr:rowOff>891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93859"/>
          <a:ext cx="889000" cy="5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120759</xdr:rowOff>
    </xdr:from>
    <xdr:to>
      <xdr:col>10</xdr:col>
      <xdr:colOff>114300</xdr:colOff>
      <xdr:row>78</xdr:row>
      <xdr:rowOff>169663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3859"/>
          <a:ext cx="889000" cy="4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93897</xdr:rowOff>
    </xdr:from>
    <xdr:to>
      <xdr:col>24</xdr:col>
      <xdr:colOff>114300</xdr:colOff>
      <xdr:row>79</xdr:row>
      <xdr:rowOff>24047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22310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105572</xdr:rowOff>
    </xdr:from>
    <xdr:to>
      <xdr:col>20</xdr:col>
      <xdr:colOff>38100</xdr:colOff>
      <xdr:row>79</xdr:row>
      <xdr:rowOff>35722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26849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121541</xdr:rowOff>
    </xdr:from>
    <xdr:to>
      <xdr:col>15</xdr:col>
      <xdr:colOff>101600</xdr:colOff>
      <xdr:row>79</xdr:row>
      <xdr:rowOff>51691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42818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69959</xdr:rowOff>
    </xdr:from>
    <xdr:to>
      <xdr:col>10</xdr:col>
      <xdr:colOff>165100</xdr:colOff>
      <xdr:row>79</xdr:row>
      <xdr:rowOff>109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118863</xdr:rowOff>
    </xdr:from>
    <xdr:to>
      <xdr:col>6</xdr:col>
      <xdr:colOff>38100</xdr:colOff>
      <xdr:row>79</xdr:row>
      <xdr:rowOff>49013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40140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43938</xdr:rowOff>
    </xdr:from>
    <xdr:to>
      <xdr:col>24</xdr:col>
      <xdr:colOff>63500</xdr:colOff>
      <xdr:row>96</xdr:row>
      <xdr:rowOff>52570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31688"/>
          <a:ext cx="8382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43938</xdr:rowOff>
    </xdr:from>
    <xdr:to>
      <xdr:col>19</xdr:col>
      <xdr:colOff>177800</xdr:colOff>
      <xdr:row>96</xdr:row>
      <xdr:rowOff>122098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31688"/>
          <a:ext cx="889000" cy="24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122098</xdr:rowOff>
    </xdr:from>
    <xdr:to>
      <xdr:col>15</xdr:col>
      <xdr:colOff>50800</xdr:colOff>
      <xdr:row>96</xdr:row>
      <xdr:rowOff>160894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81298"/>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160894</xdr:rowOff>
    </xdr:from>
    <xdr:to>
      <xdr:col>10</xdr:col>
      <xdr:colOff>114300</xdr:colOff>
      <xdr:row>97</xdr:row>
      <xdr:rowOff>16844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200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1770</xdr:rowOff>
    </xdr:from>
    <xdr:to>
      <xdr:col>24</xdr:col>
      <xdr:colOff>114300</xdr:colOff>
      <xdr:row>96</xdr:row>
      <xdr:rowOff>103370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151647</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164588</xdr:rowOff>
    </xdr:from>
    <xdr:to>
      <xdr:col>20</xdr:col>
      <xdr:colOff>38100</xdr:colOff>
      <xdr:row>95</xdr:row>
      <xdr:rowOff>94738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111265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71298</xdr:rowOff>
    </xdr:from>
    <xdr:to>
      <xdr:col>15</xdr:col>
      <xdr:colOff>101600</xdr:colOff>
      <xdr:row>97</xdr:row>
      <xdr:rowOff>1448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17975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30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110094</xdr:rowOff>
    </xdr:from>
    <xdr:to>
      <xdr:col>10</xdr:col>
      <xdr:colOff>165100</xdr:colOff>
      <xdr:row>97</xdr:row>
      <xdr:rowOff>40244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31371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66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137494</xdr:rowOff>
    </xdr:from>
    <xdr:to>
      <xdr:col>6</xdr:col>
      <xdr:colOff>38100</xdr:colOff>
      <xdr:row>97</xdr:row>
      <xdr:rowOff>67644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84171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3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92860</xdr:rowOff>
    </xdr:from>
    <xdr:to>
      <xdr:col>55</xdr:col>
      <xdr:colOff>0</xdr:colOff>
      <xdr:row>37</xdr:row>
      <xdr:rowOff>112852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36510"/>
          <a:ext cx="8382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96792</xdr:rowOff>
    </xdr:from>
    <xdr:to>
      <xdr:col>50</xdr:col>
      <xdr:colOff>114300</xdr:colOff>
      <xdr:row>37</xdr:row>
      <xdr:rowOff>112852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97542"/>
          <a:ext cx="889000" cy="3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96792</xdr:rowOff>
    </xdr:from>
    <xdr:to>
      <xdr:col>45</xdr:col>
      <xdr:colOff>177800</xdr:colOff>
      <xdr:row>38</xdr:row>
      <xdr:rowOff>3324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97542"/>
          <a:ext cx="889000" cy="4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3324</xdr:rowOff>
    </xdr:from>
    <xdr:to>
      <xdr:col>41</xdr:col>
      <xdr:colOff>50800</xdr:colOff>
      <xdr:row>38</xdr:row>
      <xdr:rowOff>50693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8424"/>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42060</xdr:rowOff>
    </xdr:from>
    <xdr:to>
      <xdr:col>55</xdr:col>
      <xdr:colOff>50800</xdr:colOff>
      <xdr:row>37</xdr:row>
      <xdr:rowOff>143660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64937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62052</xdr:rowOff>
    </xdr:from>
    <xdr:to>
      <xdr:col>50</xdr:col>
      <xdr:colOff>165100</xdr:colOff>
      <xdr:row>37</xdr:row>
      <xdr:rowOff>163652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154780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45992</xdr:rowOff>
    </xdr:from>
    <xdr:to>
      <xdr:col>46</xdr:col>
      <xdr:colOff>38100</xdr:colOff>
      <xdr:row>35</xdr:row>
      <xdr:rowOff>147592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164119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123974</xdr:rowOff>
    </xdr:from>
    <xdr:to>
      <xdr:col>41</xdr:col>
      <xdr:colOff>101600</xdr:colOff>
      <xdr:row>38</xdr:row>
      <xdr:rowOff>54124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70651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171343</xdr:rowOff>
    </xdr:from>
    <xdr:to>
      <xdr:col>36</xdr:col>
      <xdr:colOff>165100</xdr:colOff>
      <xdr:row>38</xdr:row>
      <xdr:rowOff>101493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92620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145144</xdr:rowOff>
    </xdr:from>
    <xdr:to>
      <xdr:col>55</xdr:col>
      <xdr:colOff>0</xdr:colOff>
      <xdr:row>58</xdr:row>
      <xdr:rowOff>40948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17794"/>
          <a:ext cx="8382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145144</xdr:rowOff>
    </xdr:from>
    <xdr:to>
      <xdr:col>50</xdr:col>
      <xdr:colOff>114300</xdr:colOff>
      <xdr:row>58</xdr:row>
      <xdr:rowOff>904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17794"/>
          <a:ext cx="889000" cy="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140507</xdr:rowOff>
    </xdr:from>
    <xdr:to>
      <xdr:col>45</xdr:col>
      <xdr:colOff>177800</xdr:colOff>
      <xdr:row>58</xdr:row>
      <xdr:rowOff>904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13157"/>
          <a:ext cx="889000" cy="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108907</xdr:rowOff>
    </xdr:from>
    <xdr:to>
      <xdr:col>41</xdr:col>
      <xdr:colOff>50800</xdr:colOff>
      <xdr:row>57</xdr:row>
      <xdr:rowOff>140507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81557"/>
          <a:ext cx="889000" cy="3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161598</xdr:rowOff>
    </xdr:from>
    <xdr:to>
      <xdr:col>55</xdr:col>
      <xdr:colOff>50800</xdr:colOff>
      <xdr:row>58</xdr:row>
      <xdr:rowOff>91748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140025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94344</xdr:rowOff>
    </xdr:from>
    <xdr:to>
      <xdr:col>50</xdr:col>
      <xdr:colOff>165100</xdr:colOff>
      <xdr:row>58</xdr:row>
      <xdr:rowOff>24494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121554</xdr:rowOff>
    </xdr:from>
    <xdr:to>
      <xdr:col>46</xdr:col>
      <xdr:colOff>38100</xdr:colOff>
      <xdr:row>58</xdr:row>
      <xdr:rowOff>51704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89707</xdr:rowOff>
    </xdr:from>
    <xdr:to>
      <xdr:col>41</xdr:col>
      <xdr:colOff>101600</xdr:colOff>
      <xdr:row>58</xdr:row>
      <xdr:rowOff>19857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10984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58107</xdr:rowOff>
    </xdr:from>
    <xdr:to>
      <xdr:col>36</xdr:col>
      <xdr:colOff>165100</xdr:colOff>
      <xdr:row>57</xdr:row>
      <xdr:rowOff>159707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4784</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6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95352</xdr:rowOff>
    </xdr:from>
    <xdr:to>
      <xdr:col>55</xdr:col>
      <xdr:colOff>0</xdr:colOff>
      <xdr:row>76</xdr:row>
      <xdr:rowOff>119735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25552"/>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95352</xdr:rowOff>
    </xdr:from>
    <xdr:to>
      <xdr:col>50</xdr:col>
      <xdr:colOff>114300</xdr:colOff>
      <xdr:row>77</xdr:row>
      <xdr:rowOff>5626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25552"/>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5626</xdr:rowOff>
    </xdr:from>
    <xdr:to>
      <xdr:col>45</xdr:col>
      <xdr:colOff>177800</xdr:colOff>
      <xdr:row>77</xdr:row>
      <xdr:rowOff>60947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0727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164388</xdr:rowOff>
    </xdr:from>
    <xdr:to>
      <xdr:col>41</xdr:col>
      <xdr:colOff>50800</xdr:colOff>
      <xdr:row>77</xdr:row>
      <xdr:rowOff>60947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23138"/>
          <a:ext cx="8890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68935</xdr:rowOff>
    </xdr:from>
    <xdr:to>
      <xdr:col>55</xdr:col>
      <xdr:colOff>50800</xdr:colOff>
      <xdr:row>76</xdr:row>
      <xdr:rowOff>170535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91812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44552</xdr:rowOff>
    </xdr:from>
    <xdr:to>
      <xdr:col>50</xdr:col>
      <xdr:colOff>165100</xdr:colOff>
      <xdr:row>76</xdr:row>
      <xdr:rowOff>146152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162679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126276</xdr:rowOff>
    </xdr:from>
    <xdr:to>
      <xdr:col>46</xdr:col>
      <xdr:colOff>38100</xdr:colOff>
      <xdr:row>77</xdr:row>
      <xdr:rowOff>56426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10147</xdr:rowOff>
    </xdr:from>
    <xdr:to>
      <xdr:col>41</xdr:col>
      <xdr:colOff>101600</xdr:colOff>
      <xdr:row>77</xdr:row>
      <xdr:rowOff>111747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102874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113588</xdr:rowOff>
    </xdr:from>
    <xdr:to>
      <xdr:col>36</xdr:col>
      <xdr:colOff>165100</xdr:colOff>
      <xdr:row>76</xdr:row>
      <xdr:rowOff>43738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60265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114971</xdr:rowOff>
    </xdr:from>
    <xdr:to>
      <xdr:col>55</xdr:col>
      <xdr:colOff>0</xdr:colOff>
      <xdr:row>99</xdr:row>
      <xdr:rowOff>591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17071"/>
          <a:ext cx="838200" cy="5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114971</xdr:rowOff>
    </xdr:from>
    <xdr:to>
      <xdr:col>50</xdr:col>
      <xdr:colOff>114300</xdr:colOff>
      <xdr:row>98</xdr:row>
      <xdr:rowOff>131277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17071"/>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81107</xdr:rowOff>
    </xdr:from>
    <xdr:to>
      <xdr:col>45</xdr:col>
      <xdr:colOff>177800</xdr:colOff>
      <xdr:row>98</xdr:row>
      <xdr:rowOff>131277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83207"/>
          <a:ext cx="8890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81107</xdr:rowOff>
    </xdr:from>
    <xdr:to>
      <xdr:col>41</xdr:col>
      <xdr:colOff>50800</xdr:colOff>
      <xdr:row>98</xdr:row>
      <xdr:rowOff>113698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83207"/>
          <a:ext cx="8890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121241</xdr:rowOff>
    </xdr:from>
    <xdr:to>
      <xdr:col>55</xdr:col>
      <xdr:colOff>50800</xdr:colOff>
      <xdr:row>99</xdr:row>
      <xdr:rowOff>51391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36168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64171</xdr:rowOff>
    </xdr:from>
    <xdr:to>
      <xdr:col>50</xdr:col>
      <xdr:colOff>165100</xdr:colOff>
      <xdr:row>98</xdr:row>
      <xdr:rowOff>165771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156898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80477</xdr:rowOff>
    </xdr:from>
    <xdr:to>
      <xdr:col>46</xdr:col>
      <xdr:colOff>38100</xdr:colOff>
      <xdr:row>99</xdr:row>
      <xdr:rowOff>10627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30307</xdr:rowOff>
    </xdr:from>
    <xdr:to>
      <xdr:col>41</xdr:col>
      <xdr:colOff>101600</xdr:colOff>
      <xdr:row>98</xdr:row>
      <xdr:rowOff>131907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148434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62898</xdr:rowOff>
    </xdr:from>
    <xdr:to>
      <xdr:col>36</xdr:col>
      <xdr:colOff>165100</xdr:colOff>
      <xdr:row>98</xdr:row>
      <xdr:rowOff>164498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9575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54742</xdr:rowOff>
    </xdr:from>
    <xdr:to>
      <xdr:col>85</xdr:col>
      <xdr:colOff>127000</xdr:colOff>
      <xdr:row>39</xdr:row>
      <xdr:rowOff>80999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41292"/>
          <a:ext cx="8382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69879</xdr:rowOff>
    </xdr:from>
    <xdr:to>
      <xdr:col>81</xdr:col>
      <xdr:colOff>50800</xdr:colOff>
      <xdr:row>39</xdr:row>
      <xdr:rowOff>80999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56429"/>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171393</xdr:rowOff>
    </xdr:from>
    <xdr:to>
      <xdr:col>76</xdr:col>
      <xdr:colOff>114300</xdr:colOff>
      <xdr:row>39</xdr:row>
      <xdr:rowOff>69879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686493"/>
          <a:ext cx="889000" cy="6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90894</xdr:rowOff>
    </xdr:from>
    <xdr:to>
      <xdr:col>71</xdr:col>
      <xdr:colOff>177800</xdr:colOff>
      <xdr:row>38</xdr:row>
      <xdr:rowOff>171393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05994"/>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3942</xdr:rowOff>
    </xdr:from>
    <xdr:to>
      <xdr:col>85</xdr:col>
      <xdr:colOff>177800</xdr:colOff>
      <xdr:row>39</xdr:row>
      <xdr:rowOff>105542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90319</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30199</xdr:rowOff>
    </xdr:from>
    <xdr:to>
      <xdr:col>81</xdr:col>
      <xdr:colOff>101600</xdr:colOff>
      <xdr:row>39</xdr:row>
      <xdr:rowOff>131799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122926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80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19079</xdr:rowOff>
    </xdr:from>
    <xdr:to>
      <xdr:col>76</xdr:col>
      <xdr:colOff>165100</xdr:colOff>
      <xdr:row>39</xdr:row>
      <xdr:rowOff>120679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111806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120593</xdr:rowOff>
    </xdr:from>
    <xdr:to>
      <xdr:col>72</xdr:col>
      <xdr:colOff>38100</xdr:colOff>
      <xdr:row>39</xdr:row>
      <xdr:rowOff>50743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41870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2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40094</xdr:rowOff>
    </xdr:from>
    <xdr:to>
      <xdr:col>67</xdr:col>
      <xdr:colOff>101600</xdr:colOff>
      <xdr:row>38</xdr:row>
      <xdr:rowOff>141694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158221</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3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85392</xdr:rowOff>
    </xdr:from>
    <xdr:to>
      <xdr:col>85</xdr:col>
      <xdr:colOff>127000</xdr:colOff>
      <xdr:row>77</xdr:row>
      <xdr:rowOff>96870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287042"/>
          <a:ext cx="8382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85392</xdr:rowOff>
    </xdr:from>
    <xdr:to>
      <xdr:col>81</xdr:col>
      <xdr:colOff>50800</xdr:colOff>
      <xdr:row>77</xdr:row>
      <xdr:rowOff>106919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87042"/>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106919</xdr:rowOff>
    </xdr:from>
    <xdr:to>
      <xdr:col>76</xdr:col>
      <xdr:colOff>114300</xdr:colOff>
      <xdr:row>77</xdr:row>
      <xdr:rowOff>118518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308569"/>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115478</xdr:rowOff>
    </xdr:from>
    <xdr:to>
      <xdr:col>71</xdr:col>
      <xdr:colOff>177800</xdr:colOff>
      <xdr:row>77</xdr:row>
      <xdr:rowOff>118518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1712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46070</xdr:rowOff>
    </xdr:from>
    <xdr:to>
      <xdr:col>85</xdr:col>
      <xdr:colOff>177800</xdr:colOff>
      <xdr:row>77</xdr:row>
      <xdr:rowOff>147670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68947</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0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34592</xdr:rowOff>
    </xdr:from>
    <xdr:to>
      <xdr:col>81</xdr:col>
      <xdr:colOff>101600</xdr:colOff>
      <xdr:row>77</xdr:row>
      <xdr:rowOff>136192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152719</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301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56119</xdr:rowOff>
    </xdr:from>
    <xdr:to>
      <xdr:col>76</xdr:col>
      <xdr:colOff>165100</xdr:colOff>
      <xdr:row>77</xdr:row>
      <xdr:rowOff>157719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2796</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30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67718</xdr:rowOff>
    </xdr:from>
    <xdr:to>
      <xdr:col>72</xdr:col>
      <xdr:colOff>38100</xdr:colOff>
      <xdr:row>77</xdr:row>
      <xdr:rowOff>169318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14395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64678</xdr:rowOff>
    </xdr:from>
    <xdr:to>
      <xdr:col>67</xdr:col>
      <xdr:colOff>101600</xdr:colOff>
      <xdr:row>77</xdr:row>
      <xdr:rowOff>166278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11355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169942</xdr:rowOff>
    </xdr:from>
    <xdr:to>
      <xdr:col>85</xdr:col>
      <xdr:colOff>127000</xdr:colOff>
      <xdr:row>99</xdr:row>
      <xdr:rowOff>38982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72042"/>
          <a:ext cx="838200" cy="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168191</xdr:rowOff>
    </xdr:from>
    <xdr:to>
      <xdr:col>81</xdr:col>
      <xdr:colOff>50800</xdr:colOff>
      <xdr:row>98</xdr:row>
      <xdr:rowOff>169942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97029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168191</xdr:rowOff>
    </xdr:from>
    <xdr:to>
      <xdr:col>76</xdr:col>
      <xdr:colOff>114300</xdr:colOff>
      <xdr:row>99</xdr:row>
      <xdr:rowOff>18563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0291"/>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171132</xdr:rowOff>
    </xdr:from>
    <xdr:to>
      <xdr:col>71</xdr:col>
      <xdr:colOff>177800</xdr:colOff>
      <xdr:row>99</xdr:row>
      <xdr:rowOff>18563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73232"/>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159632</xdr:rowOff>
    </xdr:from>
    <xdr:to>
      <xdr:col>85</xdr:col>
      <xdr:colOff>177800</xdr:colOff>
      <xdr:row>99</xdr:row>
      <xdr:rowOff>89782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74559</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7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119142</xdr:rowOff>
    </xdr:from>
    <xdr:to>
      <xdr:col>81</xdr:col>
      <xdr:colOff>101600</xdr:colOff>
      <xdr:row>99</xdr:row>
      <xdr:rowOff>49292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40419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117391</xdr:rowOff>
    </xdr:from>
    <xdr:to>
      <xdr:col>76</xdr:col>
      <xdr:colOff>165100</xdr:colOff>
      <xdr:row>99</xdr:row>
      <xdr:rowOff>47541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38668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139213</xdr:rowOff>
    </xdr:from>
    <xdr:to>
      <xdr:col>72</xdr:col>
      <xdr:colOff>38100</xdr:colOff>
      <xdr:row>99</xdr:row>
      <xdr:rowOff>69363</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60490</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120332</xdr:rowOff>
    </xdr:from>
    <xdr:to>
      <xdr:col>67</xdr:col>
      <xdr:colOff>101600</xdr:colOff>
      <xdr:row>99</xdr:row>
      <xdr:rowOff>50482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67009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21547</xdr:rowOff>
    </xdr:from>
    <xdr:to>
      <xdr:col>116</xdr:col>
      <xdr:colOff>63500</xdr:colOff>
      <xdr:row>39</xdr:row>
      <xdr:rowOff>45778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08097"/>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11096</xdr:rowOff>
    </xdr:from>
    <xdr:to>
      <xdr:col>111</xdr:col>
      <xdr:colOff>177800</xdr:colOff>
      <xdr:row>39</xdr:row>
      <xdr:rowOff>21547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97646"/>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159980</xdr:rowOff>
    </xdr:from>
    <xdr:to>
      <xdr:col>107</xdr:col>
      <xdr:colOff>50800</xdr:colOff>
      <xdr:row>39</xdr:row>
      <xdr:rowOff>11096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67508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159980</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675080"/>
          <a:ext cx="8890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166428</xdr:rowOff>
    </xdr:from>
    <xdr:to>
      <xdr:col>116</xdr:col>
      <xdr:colOff>114300</xdr:colOff>
      <xdr:row>39</xdr:row>
      <xdr:rowOff>96578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81355</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9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142197</xdr:rowOff>
    </xdr:from>
    <xdr:to>
      <xdr:col>112</xdr:col>
      <xdr:colOff>38100</xdr:colOff>
      <xdr:row>39</xdr:row>
      <xdr:rowOff>72347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63474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131746</xdr:rowOff>
    </xdr:from>
    <xdr:to>
      <xdr:col>107</xdr:col>
      <xdr:colOff>101600</xdr:colOff>
      <xdr:row>39</xdr:row>
      <xdr:rowOff>61896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53023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3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109180</xdr:rowOff>
    </xdr:from>
    <xdr:to>
      <xdr:col>102</xdr:col>
      <xdr:colOff>165100</xdr:colOff>
      <xdr:row>39</xdr:row>
      <xdr:rowOff>39330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55857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94062</xdr:rowOff>
    </xdr:from>
    <xdr:to>
      <xdr:col>116</xdr:col>
      <xdr:colOff>63500</xdr:colOff>
      <xdr:row>75</xdr:row>
      <xdr:rowOff>111158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2952812"/>
          <a:ext cx="8382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94062</xdr:rowOff>
    </xdr:from>
    <xdr:to>
      <xdr:col>111</xdr:col>
      <xdr:colOff>177800</xdr:colOff>
      <xdr:row>75</xdr:row>
      <xdr:rowOff>109459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952812"/>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109459</xdr:rowOff>
    </xdr:from>
    <xdr:to>
      <xdr:col>107</xdr:col>
      <xdr:colOff>50800</xdr:colOff>
      <xdr:row>75</xdr:row>
      <xdr:rowOff>145186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968209"/>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5300</xdr:rowOff>
    </xdr:from>
    <xdr:to>
      <xdr:col>102</xdr:col>
      <xdr:colOff>114300</xdr:colOff>
      <xdr:row>75</xdr:row>
      <xdr:rowOff>145186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864050"/>
          <a:ext cx="889000" cy="1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60358</xdr:rowOff>
    </xdr:from>
    <xdr:to>
      <xdr:col>116</xdr:col>
      <xdr:colOff>114300</xdr:colOff>
      <xdr:row>75</xdr:row>
      <xdr:rowOff>161958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9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83235</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43262</xdr:rowOff>
    </xdr:from>
    <xdr:to>
      <xdr:col>112</xdr:col>
      <xdr:colOff>38100</xdr:colOff>
      <xdr:row>75</xdr:row>
      <xdr:rowOff>144862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161389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6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58659</xdr:rowOff>
    </xdr:from>
    <xdr:to>
      <xdr:col>107</xdr:col>
      <xdr:colOff>101600</xdr:colOff>
      <xdr:row>75</xdr:row>
      <xdr:rowOff>160260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5336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94386</xdr:rowOff>
    </xdr:from>
    <xdr:to>
      <xdr:col>102</xdr:col>
      <xdr:colOff>165100</xdr:colOff>
      <xdr:row>76</xdr:row>
      <xdr:rowOff>24536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15663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0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125950</xdr:rowOff>
    </xdr:from>
    <xdr:to>
      <xdr:col>98</xdr:col>
      <xdr:colOff>38100</xdr:colOff>
      <xdr:row>75</xdr:row>
      <xdr:rowOff>56100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72627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5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物件費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10.6</a:t>
          </a:r>
          <a:r>
            <a:rPr lang="ja-JP" altLang="ja-JP" sz="1100">
              <a:solidFill>
                <a:schemeClr val="dk1"/>
              </a:solidFill>
              <a:effectLst/>
              <a:latin typeface="+mn-lt"/>
              <a:ea typeface="+mn-ea"/>
              <a:cs typeface="+mn-cs"/>
            </a:rPr>
            <a:t>万円となっており、前年度から</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人増加した。これは、一般廃棄物（可燃ごみ）収集運搬事業の実施や旧脇町庁舎解体・撤去事業費などの増加が主な要因である。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万円減少した。これは、住民税非課税世帯等臨時特別給付金事業や子育て世帯等臨時特別給付事業が終了したことなどが主な要因である。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普通建設事業費（うち新規整備）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人減少した。これは、移住促進拠点整備事業などの終了が主な要因である。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人減少した。これは、うだつアリーナ大規模改修事業などの終了が主な要因である。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万円となっており、類似団体平均と比較して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年度に借入れた合併特例債（旧脇町老人福祉センター大規模改修事業等）などの元金償還が開始となったことが主な要因である。</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繰出金</a:t>
          </a: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万円となっており、類似団体平均と比較して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人高い水準となっている。これは、後期高齢者医療特別会計繰出事業（後期高齢者医療広域連合療養給付費負担）の減少が主な要因である。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33972</xdr:rowOff>
    </xdr:from>
    <xdr:to>
      <xdr:col>24</xdr:col>
      <xdr:colOff>63500</xdr:colOff>
      <xdr:row>35</xdr:row>
      <xdr:rowOff>66167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4722"/>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33972</xdr:rowOff>
    </xdr:from>
    <xdr:to>
      <xdr:col>19</xdr:col>
      <xdr:colOff>177800</xdr:colOff>
      <xdr:row>35</xdr:row>
      <xdr:rowOff>72453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472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63500</xdr:rowOff>
    </xdr:from>
    <xdr:to>
      <xdr:col>15</xdr:col>
      <xdr:colOff>50800</xdr:colOff>
      <xdr:row>35</xdr:row>
      <xdr:rowOff>72453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425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63500</xdr:rowOff>
    </xdr:from>
    <xdr:to>
      <xdr:col>10</xdr:col>
      <xdr:colOff>114300</xdr:colOff>
      <xdr:row>35</xdr:row>
      <xdr:rowOff>72453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425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xdr:rowOff>
    </xdr:from>
    <xdr:to>
      <xdr:col>24</xdr:col>
      <xdr:colOff>114300</xdr:colOff>
      <xdr:row>35</xdr:row>
      <xdr:rowOff>116967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154622</xdr:rowOff>
    </xdr:from>
    <xdr:to>
      <xdr:col>20</xdr:col>
      <xdr:colOff>38100</xdr:colOff>
      <xdr:row>35</xdr:row>
      <xdr:rowOff>84772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21653</xdr:rowOff>
    </xdr:from>
    <xdr:to>
      <xdr:col>15</xdr:col>
      <xdr:colOff>101600</xdr:colOff>
      <xdr:row>35</xdr:row>
      <xdr:rowOff>123253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139780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12700</xdr:rowOff>
    </xdr:from>
    <xdr:to>
      <xdr:col>10</xdr:col>
      <xdr:colOff>165100</xdr:colOff>
      <xdr:row>35</xdr:row>
      <xdr:rowOff>114300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21653</xdr:rowOff>
    </xdr:from>
    <xdr:to>
      <xdr:col>6</xdr:col>
      <xdr:colOff>38100</xdr:colOff>
      <xdr:row>35</xdr:row>
      <xdr:rowOff>123253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144312</xdr:rowOff>
    </xdr:from>
    <xdr:to>
      <xdr:col>24</xdr:col>
      <xdr:colOff>63500</xdr:colOff>
      <xdr:row>58</xdr:row>
      <xdr:rowOff>166471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88412"/>
          <a:ext cx="8382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45172</xdr:rowOff>
    </xdr:from>
    <xdr:to>
      <xdr:col>19</xdr:col>
      <xdr:colOff>177800</xdr:colOff>
      <xdr:row>58</xdr:row>
      <xdr:rowOff>144312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9272"/>
          <a:ext cx="889000" cy="9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45172</xdr:rowOff>
    </xdr:from>
    <xdr:to>
      <xdr:col>15</xdr:col>
      <xdr:colOff>50800</xdr:colOff>
      <xdr:row>58</xdr:row>
      <xdr:rowOff>145265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9272"/>
          <a:ext cx="889000" cy="10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145265</xdr:rowOff>
    </xdr:from>
    <xdr:to>
      <xdr:col>10</xdr:col>
      <xdr:colOff>114300</xdr:colOff>
      <xdr:row>58</xdr:row>
      <xdr:rowOff>162660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9365"/>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115671</xdr:rowOff>
    </xdr:from>
    <xdr:to>
      <xdr:col>24</xdr:col>
      <xdr:colOff>114300</xdr:colOff>
      <xdr:row>59</xdr:row>
      <xdr:rowOff>45821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93512</xdr:rowOff>
    </xdr:from>
    <xdr:to>
      <xdr:col>20</xdr:col>
      <xdr:colOff>38100</xdr:colOff>
      <xdr:row>59</xdr:row>
      <xdr:rowOff>23662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14789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165822</xdr:rowOff>
    </xdr:from>
    <xdr:to>
      <xdr:col>15</xdr:col>
      <xdr:colOff>101600</xdr:colOff>
      <xdr:row>58</xdr:row>
      <xdr:rowOff>95972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87099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94465</xdr:rowOff>
    </xdr:from>
    <xdr:to>
      <xdr:col>10</xdr:col>
      <xdr:colOff>165100</xdr:colOff>
      <xdr:row>59</xdr:row>
      <xdr:rowOff>24615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41142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111860</xdr:rowOff>
    </xdr:from>
    <xdr:to>
      <xdr:col>6</xdr:col>
      <xdr:colOff>38100</xdr:colOff>
      <xdr:row>59</xdr:row>
      <xdr:rowOff>42010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58537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150998</xdr:rowOff>
    </xdr:from>
    <xdr:to>
      <xdr:col>24</xdr:col>
      <xdr:colOff>63500</xdr:colOff>
      <xdr:row>75</xdr:row>
      <xdr:rowOff>31403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8298"/>
          <a:ext cx="838200" cy="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150998</xdr:rowOff>
    </xdr:from>
    <xdr:to>
      <xdr:col>19</xdr:col>
      <xdr:colOff>177800</xdr:colOff>
      <xdr:row>75</xdr:row>
      <xdr:rowOff>93701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8298"/>
          <a:ext cx="8890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93701</xdr:rowOff>
    </xdr:from>
    <xdr:to>
      <xdr:col>15</xdr:col>
      <xdr:colOff>50800</xdr:colOff>
      <xdr:row>75</xdr:row>
      <xdr:rowOff>141625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2451"/>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88964</xdr:rowOff>
    </xdr:from>
    <xdr:to>
      <xdr:col>10</xdr:col>
      <xdr:colOff>114300</xdr:colOff>
      <xdr:row>75</xdr:row>
      <xdr:rowOff>141625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47714"/>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152053</xdr:rowOff>
    </xdr:from>
    <xdr:to>
      <xdr:col>24</xdr:col>
      <xdr:colOff>114300</xdr:colOff>
      <xdr:row>75</xdr:row>
      <xdr:rowOff>82203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100198</xdr:rowOff>
    </xdr:from>
    <xdr:to>
      <xdr:col>20</xdr:col>
      <xdr:colOff>38100</xdr:colOff>
      <xdr:row>75</xdr:row>
      <xdr:rowOff>30348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46875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42901</xdr:rowOff>
    </xdr:from>
    <xdr:to>
      <xdr:col>15</xdr:col>
      <xdr:colOff>101600</xdr:colOff>
      <xdr:row>75</xdr:row>
      <xdr:rowOff>144501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161028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90825</xdr:rowOff>
    </xdr:from>
    <xdr:to>
      <xdr:col>10</xdr:col>
      <xdr:colOff>165100</xdr:colOff>
      <xdr:row>76</xdr:row>
      <xdr:rowOff>20975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60990</xdr:rowOff>
    </xdr:from>
    <xdr:to>
      <xdr:col>24</xdr:col>
      <xdr:colOff>63500</xdr:colOff>
      <xdr:row>98</xdr:row>
      <xdr:rowOff>69765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63090"/>
          <a:ext cx="8382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60990</xdr:rowOff>
    </xdr:from>
    <xdr:to>
      <xdr:col>19</xdr:col>
      <xdr:colOff>177800</xdr:colOff>
      <xdr:row>98</xdr:row>
      <xdr:rowOff>84536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309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84536</xdr:rowOff>
    </xdr:from>
    <xdr:to>
      <xdr:col>15</xdr:col>
      <xdr:colOff>50800</xdr:colOff>
      <xdr:row>98</xdr:row>
      <xdr:rowOff>92321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6636"/>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92321</xdr:rowOff>
    </xdr:from>
    <xdr:to>
      <xdr:col>10</xdr:col>
      <xdr:colOff>114300</xdr:colOff>
      <xdr:row>98</xdr:row>
      <xdr:rowOff>102171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4421"/>
          <a:ext cx="889000" cy="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18965</xdr:rowOff>
    </xdr:from>
    <xdr:to>
      <xdr:col>24</xdr:col>
      <xdr:colOff>114300</xdr:colOff>
      <xdr:row>98</xdr:row>
      <xdr:rowOff>120565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10190</xdr:rowOff>
    </xdr:from>
    <xdr:to>
      <xdr:col>20</xdr:col>
      <xdr:colOff>38100</xdr:colOff>
      <xdr:row>98</xdr:row>
      <xdr:rowOff>111790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102917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33736</xdr:rowOff>
    </xdr:from>
    <xdr:to>
      <xdr:col>15</xdr:col>
      <xdr:colOff>101600</xdr:colOff>
      <xdr:row>98</xdr:row>
      <xdr:rowOff>135336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126463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41521</xdr:rowOff>
    </xdr:from>
    <xdr:to>
      <xdr:col>10</xdr:col>
      <xdr:colOff>165100</xdr:colOff>
      <xdr:row>98</xdr:row>
      <xdr:rowOff>143121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51371</xdr:rowOff>
    </xdr:from>
    <xdr:to>
      <xdr:col>6</xdr:col>
      <xdr:colOff>38100</xdr:colOff>
      <xdr:row>98</xdr:row>
      <xdr:rowOff>152971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144098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39</xdr:row>
      <xdr:rowOff>12990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2222"/>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8745</xdr:rowOff>
    </xdr:from>
    <xdr:to>
      <xdr:col>50</xdr:col>
      <xdr:colOff>114300</xdr:colOff>
      <xdr:row>38</xdr:row>
      <xdr:rowOff>87122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23845"/>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8745</xdr:rowOff>
    </xdr:from>
    <xdr:to>
      <xdr:col>45</xdr:col>
      <xdr:colOff>177800</xdr:colOff>
      <xdr:row>39</xdr:row>
      <xdr:rowOff>6786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23845"/>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110309</xdr:rowOff>
    </xdr:from>
    <xdr:to>
      <xdr:col>41</xdr:col>
      <xdr:colOff>50800</xdr:colOff>
      <xdr:row>39</xdr:row>
      <xdr:rowOff>6786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2540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133640</xdr:rowOff>
    </xdr:from>
    <xdr:to>
      <xdr:col>55</xdr:col>
      <xdr:colOff>50800</xdr:colOff>
      <xdr:row>39</xdr:row>
      <xdr:rowOff>63790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48567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36322</xdr:rowOff>
    </xdr:from>
    <xdr:to>
      <xdr:col>50</xdr:col>
      <xdr:colOff>165100</xdr:colOff>
      <xdr:row>38</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129049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129395</xdr:rowOff>
    </xdr:from>
    <xdr:to>
      <xdr:col>46</xdr:col>
      <xdr:colOff>38100</xdr:colOff>
      <xdr:row>38</xdr:row>
      <xdr:rowOff>59545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76072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4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127436</xdr:rowOff>
    </xdr:from>
    <xdr:to>
      <xdr:col>41</xdr:col>
      <xdr:colOff>101600</xdr:colOff>
      <xdr:row>39</xdr:row>
      <xdr:rowOff>57586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48713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59509</xdr:rowOff>
    </xdr:from>
    <xdr:to>
      <xdr:col>36</xdr:col>
      <xdr:colOff>165100</xdr:colOff>
      <xdr:row>38</xdr:row>
      <xdr:rowOff>161109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152236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169385</xdr:rowOff>
    </xdr:from>
    <xdr:to>
      <xdr:col>55</xdr:col>
      <xdr:colOff>0</xdr:colOff>
      <xdr:row>57</xdr:row>
      <xdr:rowOff>44886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70585"/>
          <a:ext cx="8382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169385</xdr:rowOff>
    </xdr:from>
    <xdr:to>
      <xdr:col>50</xdr:col>
      <xdr:colOff>114300</xdr:colOff>
      <xdr:row>57</xdr:row>
      <xdr:rowOff>35926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70585"/>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35926</xdr:rowOff>
    </xdr:from>
    <xdr:to>
      <xdr:col>45</xdr:col>
      <xdr:colOff>177800</xdr:colOff>
      <xdr:row>57</xdr:row>
      <xdr:rowOff>43373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08576"/>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43373</xdr:rowOff>
    </xdr:from>
    <xdr:to>
      <xdr:col>41</xdr:col>
      <xdr:colOff>50800</xdr:colOff>
      <xdr:row>57</xdr:row>
      <xdr:rowOff>87013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16023"/>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165536</xdr:rowOff>
    </xdr:from>
    <xdr:to>
      <xdr:col>55</xdr:col>
      <xdr:colOff>50800</xdr:colOff>
      <xdr:row>57</xdr:row>
      <xdr:rowOff>95686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143963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118585</xdr:rowOff>
    </xdr:from>
    <xdr:to>
      <xdr:col>50</xdr:col>
      <xdr:colOff>165100</xdr:colOff>
      <xdr:row>57</xdr:row>
      <xdr:rowOff>48735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65262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156576</xdr:rowOff>
    </xdr:from>
    <xdr:to>
      <xdr:col>46</xdr:col>
      <xdr:colOff>38100</xdr:colOff>
      <xdr:row>57</xdr:row>
      <xdr:rowOff>86726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5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77853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8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164023</xdr:rowOff>
    </xdr:from>
    <xdr:to>
      <xdr:col>41</xdr:col>
      <xdr:colOff>101600</xdr:colOff>
      <xdr:row>57</xdr:row>
      <xdr:rowOff>94173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110700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54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36213</xdr:rowOff>
    </xdr:from>
    <xdr:to>
      <xdr:col>36</xdr:col>
      <xdr:colOff>165100</xdr:colOff>
      <xdr:row>57</xdr:row>
      <xdr:rowOff>137813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128940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154577</xdr:rowOff>
    </xdr:from>
    <xdr:to>
      <xdr:col>55</xdr:col>
      <xdr:colOff>0</xdr:colOff>
      <xdr:row>78</xdr:row>
      <xdr:rowOff>33570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56227"/>
          <a:ext cx="838200" cy="5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129573</xdr:rowOff>
    </xdr:from>
    <xdr:to>
      <xdr:col>50</xdr:col>
      <xdr:colOff>114300</xdr:colOff>
      <xdr:row>77</xdr:row>
      <xdr:rowOff>154577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31223"/>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129573</xdr:rowOff>
    </xdr:from>
    <xdr:to>
      <xdr:col>45</xdr:col>
      <xdr:colOff>177800</xdr:colOff>
      <xdr:row>78</xdr:row>
      <xdr:rowOff>64312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31223"/>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64312</xdr:rowOff>
    </xdr:from>
    <xdr:to>
      <xdr:col>41</xdr:col>
      <xdr:colOff>50800</xdr:colOff>
      <xdr:row>78</xdr:row>
      <xdr:rowOff>72689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37412"/>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154220</xdr:rowOff>
    </xdr:from>
    <xdr:to>
      <xdr:col>55</xdr:col>
      <xdr:colOff>50800</xdr:colOff>
      <xdr:row>78</xdr:row>
      <xdr:rowOff>84370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103777</xdr:rowOff>
    </xdr:from>
    <xdr:to>
      <xdr:col>50</xdr:col>
      <xdr:colOff>165100</xdr:colOff>
      <xdr:row>78</xdr:row>
      <xdr:rowOff>33927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50454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78773</xdr:rowOff>
    </xdr:from>
    <xdr:to>
      <xdr:col>46</xdr:col>
      <xdr:colOff>38100</xdr:colOff>
      <xdr:row>78</xdr:row>
      <xdr:rowOff>8923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25450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13512</xdr:rowOff>
    </xdr:from>
    <xdr:to>
      <xdr:col>41</xdr:col>
      <xdr:colOff>101600</xdr:colOff>
      <xdr:row>78</xdr:row>
      <xdr:rowOff>115112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106239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21889</xdr:rowOff>
    </xdr:from>
    <xdr:to>
      <xdr:col>36</xdr:col>
      <xdr:colOff>165100</xdr:colOff>
      <xdr:row>78</xdr:row>
      <xdr:rowOff>123489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114616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120098</xdr:rowOff>
    </xdr:from>
    <xdr:to>
      <xdr:col>55</xdr:col>
      <xdr:colOff>0</xdr:colOff>
      <xdr:row>97</xdr:row>
      <xdr:rowOff>39897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79298"/>
          <a:ext cx="8382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70710</xdr:rowOff>
    </xdr:from>
    <xdr:to>
      <xdr:col>50</xdr:col>
      <xdr:colOff>114300</xdr:colOff>
      <xdr:row>96</xdr:row>
      <xdr:rowOff>120098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29910"/>
          <a:ext cx="889000" cy="4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70710</xdr:rowOff>
    </xdr:from>
    <xdr:to>
      <xdr:col>45</xdr:col>
      <xdr:colOff>177800</xdr:colOff>
      <xdr:row>96</xdr:row>
      <xdr:rowOff>161750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29910"/>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108153</xdr:rowOff>
    </xdr:from>
    <xdr:to>
      <xdr:col>41</xdr:col>
      <xdr:colOff>50800</xdr:colOff>
      <xdr:row>96</xdr:row>
      <xdr:rowOff>161750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67353"/>
          <a:ext cx="8890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160547</xdr:rowOff>
    </xdr:from>
    <xdr:to>
      <xdr:col>55</xdr:col>
      <xdr:colOff>50800</xdr:colOff>
      <xdr:row>97</xdr:row>
      <xdr:rowOff>90697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138974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69298</xdr:rowOff>
    </xdr:from>
    <xdr:to>
      <xdr:col>50</xdr:col>
      <xdr:colOff>165100</xdr:colOff>
      <xdr:row>96</xdr:row>
      <xdr:rowOff>170898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19910</xdr:rowOff>
    </xdr:from>
    <xdr:to>
      <xdr:col>46</xdr:col>
      <xdr:colOff>38100</xdr:colOff>
      <xdr:row>96</xdr:row>
      <xdr:rowOff>121510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2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110950</xdr:rowOff>
    </xdr:from>
    <xdr:to>
      <xdr:col>41</xdr:col>
      <xdr:colOff>101600</xdr:colOff>
      <xdr:row>97</xdr:row>
      <xdr:rowOff>41100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32227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57353</xdr:rowOff>
    </xdr:from>
    <xdr:to>
      <xdr:col>36</xdr:col>
      <xdr:colOff>165100</xdr:colOff>
      <xdr:row>96</xdr:row>
      <xdr:rowOff>158953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4030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2578</xdr:rowOff>
    </xdr:from>
    <xdr:to>
      <xdr:col>85</xdr:col>
      <xdr:colOff>127000</xdr:colOff>
      <xdr:row>36</xdr:row>
      <xdr:rowOff>25591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74778"/>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125356</xdr:rowOff>
    </xdr:from>
    <xdr:to>
      <xdr:col>81</xdr:col>
      <xdr:colOff>50800</xdr:colOff>
      <xdr:row>36</xdr:row>
      <xdr:rowOff>2578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26106"/>
          <a:ext cx="889000" cy="4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125356</xdr:rowOff>
    </xdr:from>
    <xdr:to>
      <xdr:col>76</xdr:col>
      <xdr:colOff>114300</xdr:colOff>
      <xdr:row>36</xdr:row>
      <xdr:rowOff>69805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26106"/>
          <a:ext cx="889000" cy="1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39802</xdr:rowOff>
    </xdr:from>
    <xdr:to>
      <xdr:col>71</xdr:col>
      <xdr:colOff>177800</xdr:colOff>
      <xdr:row>36</xdr:row>
      <xdr:rowOff>69805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12002"/>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146241</xdr:rowOff>
    </xdr:from>
    <xdr:to>
      <xdr:col>85</xdr:col>
      <xdr:colOff>177800</xdr:colOff>
      <xdr:row>36</xdr:row>
      <xdr:rowOff>76391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169118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123228</xdr:rowOff>
    </xdr:from>
    <xdr:to>
      <xdr:col>81</xdr:col>
      <xdr:colOff>101600</xdr:colOff>
      <xdr:row>36</xdr:row>
      <xdr:rowOff>53378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69905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74556</xdr:rowOff>
    </xdr:from>
    <xdr:to>
      <xdr:col>76</xdr:col>
      <xdr:colOff>165100</xdr:colOff>
      <xdr:row>36</xdr:row>
      <xdr:rowOff>4706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21233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19005</xdr:rowOff>
    </xdr:from>
    <xdr:to>
      <xdr:col>72</xdr:col>
      <xdr:colOff>38100</xdr:colOff>
      <xdr:row>36</xdr:row>
      <xdr:rowOff>120605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137132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160452</xdr:rowOff>
    </xdr:from>
    <xdr:to>
      <xdr:col>67</xdr:col>
      <xdr:colOff>101600</xdr:colOff>
      <xdr:row>36</xdr:row>
      <xdr:rowOff>90602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49733</xdr:rowOff>
    </xdr:from>
    <xdr:to>
      <xdr:col>85</xdr:col>
      <xdr:colOff>127000</xdr:colOff>
      <xdr:row>57</xdr:row>
      <xdr:rowOff>64821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50933"/>
          <a:ext cx="8382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64821</xdr:rowOff>
    </xdr:from>
    <xdr:to>
      <xdr:col>81</xdr:col>
      <xdr:colOff>50800</xdr:colOff>
      <xdr:row>57</xdr:row>
      <xdr:rowOff>96177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3747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96177</xdr:rowOff>
    </xdr:from>
    <xdr:to>
      <xdr:col>76</xdr:col>
      <xdr:colOff>114300</xdr:colOff>
      <xdr:row>57</xdr:row>
      <xdr:rowOff>108953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68827"/>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101829</xdr:rowOff>
    </xdr:from>
    <xdr:to>
      <xdr:col>71</xdr:col>
      <xdr:colOff>177800</xdr:colOff>
      <xdr:row>57</xdr:row>
      <xdr:rowOff>108953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7447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170383</xdr:rowOff>
    </xdr:from>
    <xdr:to>
      <xdr:col>85</xdr:col>
      <xdr:colOff>177800</xdr:colOff>
      <xdr:row>56</xdr:row>
      <xdr:rowOff>100533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21810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14021</xdr:rowOff>
    </xdr:from>
    <xdr:to>
      <xdr:col>81</xdr:col>
      <xdr:colOff>101600</xdr:colOff>
      <xdr:row>57</xdr:row>
      <xdr:rowOff>115621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106748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45377</xdr:rowOff>
    </xdr:from>
    <xdr:to>
      <xdr:col>76</xdr:col>
      <xdr:colOff>165100</xdr:colOff>
      <xdr:row>57</xdr:row>
      <xdr:rowOff>146977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138104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58153</xdr:rowOff>
    </xdr:from>
    <xdr:to>
      <xdr:col>72</xdr:col>
      <xdr:colOff>38100</xdr:colOff>
      <xdr:row>57</xdr:row>
      <xdr:rowOff>159753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150880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51029</xdr:rowOff>
    </xdr:from>
    <xdr:to>
      <xdr:col>67</xdr:col>
      <xdr:colOff>101600</xdr:colOff>
      <xdr:row>57</xdr:row>
      <xdr:rowOff>152629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143756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54742</xdr:rowOff>
    </xdr:from>
    <xdr:to>
      <xdr:col>85</xdr:col>
      <xdr:colOff>127000</xdr:colOff>
      <xdr:row>79</xdr:row>
      <xdr:rowOff>80998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99292"/>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69879</xdr:rowOff>
    </xdr:from>
    <xdr:to>
      <xdr:col>81</xdr:col>
      <xdr:colOff>50800</xdr:colOff>
      <xdr:row>79</xdr:row>
      <xdr:rowOff>80998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4429"/>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171394</xdr:rowOff>
    </xdr:from>
    <xdr:to>
      <xdr:col>76</xdr:col>
      <xdr:colOff>114300</xdr:colOff>
      <xdr:row>79</xdr:row>
      <xdr:rowOff>69879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44494"/>
          <a:ext cx="889000" cy="6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90894</xdr:rowOff>
    </xdr:from>
    <xdr:to>
      <xdr:col>71</xdr:col>
      <xdr:colOff>177800</xdr:colOff>
      <xdr:row>78</xdr:row>
      <xdr:rowOff>171394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63994"/>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3942</xdr:rowOff>
    </xdr:from>
    <xdr:to>
      <xdr:col>85</xdr:col>
      <xdr:colOff>177800</xdr:colOff>
      <xdr:row>79</xdr:row>
      <xdr:rowOff>105542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90319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6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30198</xdr:rowOff>
    </xdr:from>
    <xdr:to>
      <xdr:col>81</xdr:col>
      <xdr:colOff>101600</xdr:colOff>
      <xdr:row>79</xdr:row>
      <xdr:rowOff>131798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122925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19079</xdr:rowOff>
    </xdr:from>
    <xdr:to>
      <xdr:col>76</xdr:col>
      <xdr:colOff>165100</xdr:colOff>
      <xdr:row>79</xdr:row>
      <xdr:rowOff>120679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111806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120594</xdr:rowOff>
    </xdr:from>
    <xdr:to>
      <xdr:col>72</xdr:col>
      <xdr:colOff>38100</xdr:colOff>
      <xdr:row>79</xdr:row>
      <xdr:rowOff>50744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41871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40094</xdr:rowOff>
    </xdr:from>
    <xdr:to>
      <xdr:col>67</xdr:col>
      <xdr:colOff>101600</xdr:colOff>
      <xdr:row>78</xdr:row>
      <xdr:rowOff>141694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158221</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1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85392</xdr:rowOff>
    </xdr:from>
    <xdr:to>
      <xdr:col>85</xdr:col>
      <xdr:colOff>127000</xdr:colOff>
      <xdr:row>97</xdr:row>
      <xdr:rowOff>96870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16042"/>
          <a:ext cx="8382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85392</xdr:rowOff>
    </xdr:from>
    <xdr:to>
      <xdr:col>81</xdr:col>
      <xdr:colOff>50800</xdr:colOff>
      <xdr:row>97</xdr:row>
      <xdr:rowOff>106919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16042"/>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106919</xdr:rowOff>
    </xdr:from>
    <xdr:to>
      <xdr:col>76</xdr:col>
      <xdr:colOff>114300</xdr:colOff>
      <xdr:row>97</xdr:row>
      <xdr:rowOff>118518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37569"/>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115478</xdr:rowOff>
    </xdr:from>
    <xdr:to>
      <xdr:col>71</xdr:col>
      <xdr:colOff>177800</xdr:colOff>
      <xdr:row>97</xdr:row>
      <xdr:rowOff>118518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4612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46070</xdr:rowOff>
    </xdr:from>
    <xdr:to>
      <xdr:col>85</xdr:col>
      <xdr:colOff>177800</xdr:colOff>
      <xdr:row>97</xdr:row>
      <xdr:rowOff>147670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6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68947</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34592</xdr:rowOff>
    </xdr:from>
    <xdr:to>
      <xdr:col>81</xdr:col>
      <xdr:colOff>101600</xdr:colOff>
      <xdr:row>97</xdr:row>
      <xdr:rowOff>136192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152719</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44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56119</xdr:rowOff>
    </xdr:from>
    <xdr:to>
      <xdr:col>76</xdr:col>
      <xdr:colOff>165100</xdr:colOff>
      <xdr:row>97</xdr:row>
      <xdr:rowOff>157719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2796</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4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67718</xdr:rowOff>
    </xdr:from>
    <xdr:to>
      <xdr:col>72</xdr:col>
      <xdr:colOff>38100</xdr:colOff>
      <xdr:row>97</xdr:row>
      <xdr:rowOff>169318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4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64678</xdr:rowOff>
    </xdr:from>
    <xdr:to>
      <xdr:col>67</xdr:col>
      <xdr:colOff>101600</xdr:colOff>
      <xdr:row>97</xdr:row>
      <xdr:rowOff>166278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11355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4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人減少し、住民一人当たり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万円となっている。前年度から減少となったのは、財政調整基金積立事業費などの減少や移住促進拠点整備事業の終了などが主な要因である。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人減少し、住民一人当たり</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万円となっている。類似団体平均より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人高い水準となったのは、市が保育所及び認定こども園を直接運営していることによる職員人件費などが主な要因である。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人減少し、住民一人当たり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万円となっている。類似団体平均より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人低い水準となったのは、口山基幹集落センター解体事業費の終了などが主な要因である。</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商工費</a:t>
          </a: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人減少し、住民一人当たり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万円となっている。類似単体平均より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人低い水準となったのは、企業応援給付金事業や地方創生テレワーク交付金事業の終了などが主な要因である。</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土木費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人減少し、住民一人当たり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万円となっている。類似単体平均より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人低い水準となったのは、道整備交付金事業費の減少や都市再生整備計画事業（美馬地区）の終了などが主な要因である。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人増加し、住民一人当たり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万円となっている。類似単体平均より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人高い水準となったのは、学校給食センター整備事業費の増加が主な要因である。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千円増加となった。</a:t>
          </a:r>
          <a:endParaRPr lang="ja-JP" altLang="ja-JP" sz="1400">
            <a:effectLst/>
          </a:endParaRPr>
        </a:p>
        <a:p>
          <a:r>
            <a:rPr kumimoji="1" lang="ja-JP" altLang="ja-JP" sz="1100">
              <a:solidFill>
                <a:schemeClr val="dk1"/>
              </a:solidFill>
              <a:effectLst/>
              <a:latin typeface="+mn-lt"/>
              <a:ea typeface="+mn-ea"/>
              <a:cs typeface="+mn-cs"/>
            </a:rPr>
            <a:t>　実質単年度収支は、前年度より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千円減少し、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2,717</a:t>
          </a:r>
          <a:r>
            <a:rPr kumimoji="1" lang="ja-JP" altLang="ja-JP" sz="1100">
              <a:solidFill>
                <a:schemeClr val="dk1"/>
              </a:solidFill>
              <a:effectLst/>
              <a:latin typeface="+mn-lt"/>
              <a:ea typeface="+mn-ea"/>
              <a:cs typeface="+mn-cs"/>
            </a:rPr>
            <a:t>万円の黒字となった。</a:t>
          </a:r>
          <a:endParaRPr lang="ja-JP" altLang="ja-JP" sz="1400">
            <a:effectLst/>
          </a:endParaRPr>
        </a:p>
        <a:p>
          <a:r>
            <a:rPr kumimoji="1" lang="ja-JP" altLang="ja-JP" sz="1100">
              <a:solidFill>
                <a:schemeClr val="dk1"/>
              </a:solidFill>
              <a:effectLst/>
              <a:latin typeface="+mn-lt"/>
              <a:ea typeface="+mn-ea"/>
              <a:cs typeface="+mn-cs"/>
            </a:rPr>
            <a:t>　なお、実質収支は、前年度より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2,138</a:t>
          </a:r>
          <a:r>
            <a:rPr kumimoji="1" lang="ja-JP" altLang="ja-JP" sz="1100">
              <a:solidFill>
                <a:schemeClr val="dk1"/>
              </a:solidFill>
              <a:effectLst/>
              <a:latin typeface="+mn-lt"/>
              <a:ea typeface="+mn-ea"/>
              <a:cs typeface="+mn-cs"/>
            </a:rPr>
            <a:t>万円増加し、</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1,720</a:t>
          </a:r>
          <a:r>
            <a:rPr kumimoji="1" lang="ja-JP" altLang="ja-JP" sz="1100">
              <a:solidFill>
                <a:schemeClr val="dk1"/>
              </a:solidFill>
              <a:effectLst/>
              <a:latin typeface="+mn-lt"/>
              <a:ea typeface="+mn-ea"/>
              <a:cs typeface="+mn-cs"/>
            </a:rPr>
            <a:t>万円の黒字となっている。 </a:t>
          </a:r>
          <a:endParaRPr lang="ja-JP" altLang="ja-JP" sz="1400">
            <a:effectLst/>
          </a:endParaRPr>
        </a:p>
        <a:p>
          <a:r>
            <a:rPr kumimoji="1" lang="ja-JP" altLang="ja-JP" sz="1100">
              <a:solidFill>
                <a:schemeClr val="dk1"/>
              </a:solidFill>
              <a:effectLst/>
              <a:latin typeface="+mn-lt"/>
              <a:ea typeface="+mn-ea"/>
              <a:cs typeface="+mn-cs"/>
            </a:rPr>
            <a:t>　歳入・歳出の両面において、持続可能な財政運営を継続していくための取り組みを進める。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平成２６年度から工業用水道事業会計を、その他会計として平成２７年度から小水力発電事業特別会計を設置している。</a:t>
          </a:r>
          <a:endParaRPr lang="ja-JP" altLang="ja-JP" sz="1400">
            <a:effectLst/>
          </a:endParaRPr>
        </a:p>
        <a:p>
          <a:r>
            <a:rPr kumimoji="1" lang="ja-JP" altLang="ja-JP" sz="1100">
              <a:solidFill>
                <a:schemeClr val="dk1"/>
              </a:solidFill>
              <a:effectLst/>
              <a:latin typeface="+mn-lt"/>
              <a:ea typeface="+mn-ea"/>
              <a:cs typeface="+mn-cs"/>
            </a:rPr>
            <a:t>　令和４年度決算においても、一般会計、各特別会計及び各企業会計について、すべて黒字となっている。</a:t>
          </a:r>
          <a:endParaRPr lang="ja-JP" altLang="ja-JP" sz="1400">
            <a:effectLst/>
          </a:endParaRPr>
        </a:p>
        <a:p>
          <a:r>
            <a:rPr kumimoji="1" lang="ja-JP" altLang="ja-JP" sz="1100">
              <a:solidFill>
                <a:schemeClr val="dk1"/>
              </a:solidFill>
              <a:effectLst/>
              <a:latin typeface="+mn-lt"/>
              <a:ea typeface="+mn-ea"/>
              <a:cs typeface="+mn-cs"/>
            </a:rPr>
            <a:t>　今後も同水準を維持できるよう、引き続き経費削減に努め適正な財政運営を推進する。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実質公債費比率の分子は平成３０年度から横ばい傾向にある。これは</a:t>
          </a:r>
          <a:r>
            <a:rPr kumimoji="1" lang="ja-JP" altLang="ja-JP" sz="1100">
              <a:solidFill>
                <a:schemeClr val="dk1"/>
              </a:solidFill>
              <a:effectLst/>
              <a:latin typeface="+mn-lt"/>
              <a:ea typeface="+mn-ea"/>
              <a:cs typeface="+mn-cs"/>
            </a:rPr>
            <a:t>穴吹庁舎増築・改修事業債などの</a:t>
          </a:r>
          <a:r>
            <a:rPr lang="ja-JP" altLang="ja-JP" sz="1100">
              <a:solidFill>
                <a:schemeClr val="dk1"/>
              </a:solidFill>
              <a:effectLst/>
              <a:latin typeface="+mn-lt"/>
              <a:ea typeface="+mn-ea"/>
              <a:cs typeface="+mn-cs"/>
            </a:rPr>
            <a:t>元利償還が終了したものの、</a:t>
          </a:r>
          <a:r>
            <a:rPr kumimoji="1" lang="ja-JP" altLang="ja-JP" sz="1100">
              <a:solidFill>
                <a:schemeClr val="dk1"/>
              </a:solidFill>
              <a:effectLst/>
              <a:latin typeface="+mn-lt"/>
              <a:ea typeface="+mn-ea"/>
              <a:cs typeface="+mn-cs"/>
            </a:rPr>
            <a:t>地域交流センター整備事業債などの元金償還の開始</a:t>
          </a:r>
          <a:r>
            <a:rPr lang="ja-JP" altLang="ja-JP" sz="1100">
              <a:solidFill>
                <a:schemeClr val="dk1"/>
              </a:solidFill>
              <a:effectLst/>
              <a:latin typeface="+mn-lt"/>
              <a:ea typeface="+mn-ea"/>
              <a:cs typeface="+mn-cs"/>
            </a:rPr>
            <a:t>などが要因として考えられる。</a:t>
          </a:r>
          <a:endParaRPr lang="ja-JP" altLang="ja-JP" sz="1400">
            <a:effectLst/>
          </a:endParaRPr>
        </a:p>
        <a:p>
          <a:r>
            <a:rPr kumimoji="1" lang="ja-JP" altLang="ja-JP" sz="1100">
              <a:solidFill>
                <a:schemeClr val="dk1"/>
              </a:solidFill>
              <a:effectLst/>
              <a:latin typeface="+mn-lt"/>
              <a:ea typeface="+mn-ea"/>
              <a:cs typeface="+mn-cs"/>
            </a:rPr>
            <a:t>　今後は、毎年度の当初予算編成時における市債発行限度額の設定などにより、公債費の抑制に取り組むこととしているが、吉野川環境整備組合の汚泥再生処理施設整備事業や学校給食センター整備事業など大型事業の実施により、公債費の増加が見込まれるため、より一層の抑制に取り組む。</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一般会計等に係る地方債残高は、平成３０年度に借入れた合併特例事業債などの元金償還により、前年度から１２億１６百万円の減少となった。</a:t>
          </a:r>
          <a:endParaRPr lang="ja-JP" altLang="ja-JP" sz="1400">
            <a:effectLst/>
          </a:endParaRPr>
        </a:p>
        <a:p>
          <a:r>
            <a:rPr kumimoji="1" lang="ja-JP" altLang="ja-JP" sz="1100">
              <a:solidFill>
                <a:schemeClr val="dk1"/>
              </a:solidFill>
              <a:effectLst/>
              <a:latin typeface="+mn-lt"/>
              <a:ea typeface="+mn-ea"/>
              <a:cs typeface="+mn-cs"/>
            </a:rPr>
            <a:t>加えて、公営企業債等繰入見込額が６１百万円減少するなど、将来負担額は全体で１３億１５百万円の減少となった。</a:t>
          </a:r>
          <a:endParaRPr lang="ja-JP" altLang="ja-JP" sz="1400">
            <a:effectLst/>
          </a:endParaRPr>
        </a:p>
        <a:p>
          <a:r>
            <a:rPr kumimoji="1" lang="ja-JP" altLang="ja-JP" sz="1100">
              <a:solidFill>
                <a:schemeClr val="dk1"/>
              </a:solidFill>
              <a:effectLst/>
              <a:latin typeface="+mn-lt"/>
              <a:ea typeface="+mn-ea"/>
              <a:cs typeface="+mn-cs"/>
            </a:rPr>
            <a:t>　また、充当可能財源等については、充当可能基金が１億１３百万円減少し、基準財政需要額算入見込額についても５億８千万円減少したことなどにより、６億９８百万円の減少となった。</a:t>
          </a:r>
          <a:endParaRPr lang="ja-JP" altLang="ja-JP" sz="1400">
            <a:effectLst/>
          </a:endParaRPr>
        </a:p>
        <a:p>
          <a:r>
            <a:rPr kumimoji="1" lang="ja-JP" altLang="ja-JP" sz="1100">
              <a:solidFill>
                <a:schemeClr val="dk1"/>
              </a:solidFill>
              <a:effectLst/>
              <a:latin typeface="+mn-lt"/>
              <a:ea typeface="+mn-ea"/>
              <a:cs typeface="+mn-cs"/>
            </a:rPr>
            <a:t>　今後は、毎年度の当初予算編成時における市債発行限度額の設定などにより、公債費の抑制に取り組むこととしている。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普通交付税の減少などにより、基金全体の残高は３億２千万円の減少となった。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令和２年度以降の「財政健全化目標」の達成を念頭に置いた財政運営を基本としつつ、各年度の財源不足については最小限度の基金取崩し等により対応することとしている。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・地域振興基金：市民の連帯の強化及び地域振興</a:t>
          </a:r>
          <a:endParaRPr lang="ja-JP" altLang="ja-JP" sz="1400">
            <a:effectLst/>
          </a:endParaRPr>
        </a:p>
        <a:p>
          <a:r>
            <a:rPr kumimoji="1" lang="ja-JP" altLang="ja-JP" sz="1100">
              <a:solidFill>
                <a:schemeClr val="dk1"/>
              </a:solidFill>
              <a:effectLst/>
              <a:latin typeface="+mn-lt"/>
              <a:ea typeface="+mn-ea"/>
              <a:cs typeface="+mn-cs"/>
            </a:rPr>
            <a:t>・オラレまちづくり基金：オラレ美馬の運営協力、周辺対策及び本市の活力あるまちづくり事業の推進</a:t>
          </a:r>
          <a:endParaRPr lang="ja-JP" altLang="ja-JP" sz="1400">
            <a:effectLst/>
          </a:endParaRPr>
        </a:p>
        <a:p>
          <a:r>
            <a:rPr kumimoji="1" lang="ja-JP" altLang="ja-JP" sz="1100">
              <a:solidFill>
                <a:schemeClr val="dk1"/>
              </a:solidFill>
              <a:effectLst/>
              <a:latin typeface="+mn-lt"/>
              <a:ea typeface="+mn-ea"/>
              <a:cs typeface="+mn-cs"/>
            </a:rPr>
            <a:t>・まちづくり基金：人材育成、地域経済活性化、人口減少抑制、結婚・出産・子育て支援、自然環境保全、伝統・文化遺産保存、</a:t>
          </a:r>
          <a:endParaRPr lang="ja-JP" altLang="ja-JP" sz="1400">
            <a:effectLst/>
          </a:endParaRPr>
        </a:p>
        <a:p>
          <a:r>
            <a:rPr kumimoji="1" lang="ja-JP" altLang="ja-JP" sz="1100">
              <a:solidFill>
                <a:schemeClr val="dk1"/>
              </a:solidFill>
              <a:effectLst/>
              <a:latin typeface="+mn-lt"/>
              <a:ea typeface="+mn-ea"/>
              <a:cs typeface="+mn-cs"/>
            </a:rPr>
            <a:t>　　　　　　　　　安全・安心な暮らしの実現等まちづくり施策の推進</a:t>
          </a:r>
          <a:endParaRPr lang="ja-JP" altLang="ja-JP" sz="1400">
            <a:effectLst/>
          </a:endParaRPr>
        </a:p>
        <a:p>
          <a:r>
            <a:rPr kumimoji="1" lang="ja-JP" altLang="ja-JP" sz="1100">
              <a:solidFill>
                <a:schemeClr val="dk1"/>
              </a:solidFill>
              <a:effectLst/>
              <a:latin typeface="+mn-lt"/>
              <a:ea typeface="+mn-ea"/>
              <a:cs typeface="+mn-cs"/>
            </a:rPr>
            <a:t>・公共施設等総合管理基金：公共施設等の計画的修繕・改修・更新</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・まちづくり基金：積立の原資となった指定寄附の目的に応じた事業に充てたため、基金残高は８９百万円の減少となった。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・公共施設等総合管理基金：令和４年度は取り崩しは行わず、基金利子を積み立てたことにより増加となった。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・オラレまちづくり基金：事業収益の減少により、基金残高は４百万円の減少となった。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・森林環境基金：</a:t>
          </a:r>
          <a:r>
            <a:rPr kumimoji="1" lang="ja-JP" altLang="ja-JP" sz="1100">
              <a:solidFill>
                <a:schemeClr val="dk1"/>
              </a:solidFill>
              <a:effectLst/>
              <a:latin typeface="+mn-lt"/>
              <a:ea typeface="+mn-ea"/>
              <a:cs typeface="+mn-cs"/>
            </a:rPr>
            <a:t>令和４年度は取り崩しは行わず、基金利子を積み立てたことにより増加となった。</a:t>
          </a:r>
          <a:endParaRPr lang="ja-JP" altLang="ja-JP" sz="1400">
            <a:effectLst/>
          </a:endParaRPr>
        </a:p>
        <a:p>
          <a:r>
            <a:rPr kumimoji="1" lang="ja-JP" altLang="ja-JP" sz="1100">
              <a:solidFill>
                <a:schemeClr val="dk1"/>
              </a:solidFill>
              <a:effectLst/>
              <a:latin typeface="+mn-lt"/>
              <a:ea typeface="+mn-ea"/>
              <a:cs typeface="+mn-cs"/>
            </a:rPr>
            <a:t>○特定目的基金及び定額運用基金を再編整理し、「まちづくり基金」及び「公共施設等総合管理基金」を平成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年度に創設した。</a:t>
          </a:r>
          <a:endParaRPr lang="ja-JP" altLang="ja-JP" sz="1400">
            <a:effectLst/>
          </a:endParaRPr>
        </a:p>
        <a:p>
          <a:r>
            <a:rPr kumimoji="1" lang="ja-JP" altLang="ja-JP" sz="1100">
              <a:solidFill>
                <a:schemeClr val="dk1"/>
              </a:solidFill>
              <a:effectLst/>
              <a:latin typeface="+mn-lt"/>
              <a:ea typeface="+mn-ea"/>
              <a:cs typeface="+mn-cs"/>
            </a:rPr>
            <a:t>　特定目的基金及び定額運用基金の数 ･･･ 平成２９年度：１２基金 → 平成３０年度：６基金</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令和２年度以降の「財政健全化目標」の達成を念頭に置いた財政運営を基本としつつ、各年度の財源不足については最小限度の基金取崩し等により対応することとしている。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令和４年度は取り崩しは行わず、基金利子を積み立てたことにより増加となった。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令和２年度以降目指すべき「財政健全化目標」として、財政調整基金及び減債基金の年度末残高の合計を１５億円以上確保することとしている。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令和４年度は、取り崩しを行ったことにより基金残高は３０百万円の減少となった。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学教給食センター整備事業債などの大型事業の償還が見込まれるため、減債基金残高は減少傾向が続く見込みである。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BD2B5A-05BA-46E4-B417-A6ECA202D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E82010-F8E0-4BE9-9E19-F2D3DCB4A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5ED4CCE-64C8-4A78-AB41-44439D31F5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18D7A3B-8FDB-4E2D-8A75-4598DB3DF33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3AC715-356C-44A9-8DF2-7DFC8CE534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DD97B5D-EFF9-490A-93A2-A8512E9A89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50E36E-9630-4CAB-ABD9-CF249B3810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1E96F66-5509-489E-9F05-CCFA63DC8F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224DA19-25A1-4D9A-B76E-D382D15C0D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56EA83D-0764-49C8-B6E2-444C65DE74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1C3DEF-51EB-498E-BD94-5F3AE77F9C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0311477-62B1-4A97-A4E4-25BBB4CC3AA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CDBA4E-A6C2-4134-8273-550636FAA5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F4F94EC-D171-4F07-BD05-B3C6A5E834E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87F923B-8669-4957-A53E-DB247D9173F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E48A2D-B649-4BD8-8E48-84CD86A7DC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92830A-4C26-47E1-8825-14ADE1A3C5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B9CA30-6E15-41EF-A71F-04263EA8C0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FFD8833-900D-40E3-A337-9FF069CC43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63C4619-A4AB-41E0-9B6C-3EC3C8C647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2C0220-0396-46A5-87DA-13CAC7248A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524C931-97D9-4C5D-B579-31F7246B31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B94D4C-D71B-455C-A985-C2FD7F0D13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22AD81C-B07D-4554-9CE5-F365FBAD20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E0F702-3190-45D7-A4F4-2F6077B28FC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BE9C6C-CEB7-43BD-A93C-2B6F57E137A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6FAF0A-00D9-473A-A089-1ADDA73A70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419422-45CF-4F21-9E90-3B35E879FA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07125B0-4236-4A8F-BEC5-B44BB9A426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8DDCFEC-3F30-4C79-91BE-ECF15FA3A3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B521D9-F03F-4FFA-BAA9-6607B61CA2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B6C65B3-3E5D-4FFF-A52D-DE9CF4A6CF4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6C0F037-38FF-4AD9-A041-89D8A59B1E2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6A20DD-BBFB-4D7E-AAB8-CCD4E1363FD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AD1C7C-F43A-4D6D-8232-DFCE2119714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378C595-B2B5-4AA9-B60C-28E0E46D61C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B3DD3AE-BAB5-4013-8DC2-942074F424B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F67F0A-ECFA-49B9-99DE-0283AFFF5A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E51360C-1660-4F7D-A1ED-E259072734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D958262-84ED-421E-92D0-F9F0BB19F9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926B88-A06A-449D-A684-710A8D5E538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FCD0740-FDA1-4CC7-8F5B-4C4F69AC1F0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D977B42-4107-40FE-9F34-DFE9556B5F5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31611DA-BA48-4AA0-B663-629BD843D0D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6143CD1-BED8-47DB-9642-E8C20CB9F2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A570C00-8642-44CA-83BD-0C65E4FC91B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C68F29-6E7A-4B9E-B27F-DF8559CFF0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類似団体内の平均値を下回っているが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年度は学校給食センターの整備や、</a:t>
          </a:r>
          <a:r>
            <a:rPr kumimoji="1" lang="ja-JP" altLang="ja-JP" sz="1100">
              <a:solidFill>
                <a:schemeClr val="dk1"/>
              </a:solidFill>
              <a:effectLst/>
              <a:latin typeface="+mn-lt"/>
              <a:ea typeface="+mn-ea"/>
              <a:cs typeface="+mn-cs"/>
            </a:rPr>
            <a:t>過疎・辺地計画等に沿っ</a:t>
          </a:r>
          <a:r>
            <a:rPr kumimoji="1" lang="ja-JP" altLang="en-US" sz="1100">
              <a:solidFill>
                <a:schemeClr val="dk1"/>
              </a:solidFill>
              <a:effectLst/>
              <a:latin typeface="+mn-lt"/>
              <a:ea typeface="+mn-ea"/>
              <a:cs typeface="+mn-cs"/>
            </a:rPr>
            <a:t>た道路等の</a:t>
          </a:r>
          <a:r>
            <a:rPr kumimoji="1" lang="ja-JP" altLang="ja-JP" sz="1100">
              <a:solidFill>
                <a:schemeClr val="dk1"/>
              </a:solidFill>
              <a:effectLst/>
              <a:latin typeface="+mn-lt"/>
              <a:ea typeface="+mn-ea"/>
              <a:cs typeface="+mn-cs"/>
            </a:rPr>
            <a:t>改良</a:t>
          </a:r>
          <a:r>
            <a:rPr kumimoji="1" lang="ja-JP" altLang="en-US" sz="1100">
              <a:solidFill>
                <a:schemeClr val="dk1"/>
              </a:solidFill>
              <a:effectLst/>
              <a:latin typeface="+mn-lt"/>
              <a:ea typeface="+mn-ea"/>
              <a:cs typeface="+mn-cs"/>
            </a:rPr>
            <a:t>、老朽化した施設の解体など</a:t>
          </a:r>
          <a:r>
            <a:rPr kumimoji="1" lang="ja-JP" altLang="ja-JP" sz="1100">
              <a:solidFill>
                <a:schemeClr val="dk1"/>
              </a:solidFill>
              <a:effectLst/>
              <a:latin typeface="+mn-lt"/>
              <a:ea typeface="+mn-ea"/>
              <a:cs typeface="+mn-cs"/>
            </a:rPr>
            <a:t>を行っ</a:t>
          </a:r>
          <a:r>
            <a:rPr kumimoji="1" lang="ja-JP" altLang="en-US" sz="1100">
              <a:solidFill>
                <a:schemeClr val="dk1"/>
              </a:solidFill>
              <a:effectLst/>
              <a:latin typeface="+mn-lt"/>
              <a:ea typeface="+mn-ea"/>
              <a:cs typeface="+mn-cs"/>
            </a:rPr>
            <a:t>たものの、既存施設の減価償却額の増加に伴い、前年度に比べて上昇した</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4AFD9F4-23B0-4EF8-87BF-982E12D9F68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88294F-CE7C-435E-B032-DC2822DC3E2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67C3851-126E-42C4-9D7C-FBECAF9D4DB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2E368A1-1AA2-4E54-A72F-AEF2D178FAB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F745114-2F78-491D-B761-D7EB16C9B56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45709C3-E705-4530-A577-9C4073D79BE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6C475EF-53DF-400A-ABA5-D786EB78403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7694DBD-C459-4664-861E-AAFE84DE1EA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603BF96-D3AD-4CB6-B8EB-E493512DC6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4A21066-88F3-4AF4-AFC1-2B7BDBE344F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0B5C304-4033-4788-BA96-DFCB38B23F3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60B5B57-C133-4910-AD38-E5BD490B421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A5243FE-D4E6-4DB0-872F-12321A461D1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EF3B88F-89CE-4292-B79A-2942BE43D82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901DDFF-75CB-434C-B3C5-76D0C8154BA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1E08866-DE92-42A7-AACD-1CE89CB8BB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D44F5B47-1E7A-4FD9-91DC-275B435C1E4F}"/>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11BF8FF4-03E0-4FCC-8C89-8A2E7AEE21BF}"/>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D256BFE6-2643-4B47-B6A2-E7280BDD3232}"/>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F4156638-58C0-4B23-8B0C-AB2F583C3467}"/>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588769E-AAFF-4A23-BE4E-AF0FCE76D562}"/>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30289A9A-6E11-4633-AC10-6684D123554A}"/>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595883A2-32EA-4AE4-BE38-8C446E47731C}"/>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6F43D825-F5B6-41DF-909C-D737E13CCB5E}"/>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B4DC8006-396D-4659-A516-1F8D2A147C7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13260006-1662-4B18-BF0D-556E97648831}"/>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2DC92717-1AC0-447C-913C-BA02AB00D4C4}"/>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03F8473-3FFF-4511-84F8-B3D34A70441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B43A167-F88A-44C9-B4B9-EC69750AA06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0583DDB-7AE2-4697-BB75-4575487BE5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4ABF20-E75D-441A-A09A-6D7C70198DD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316131-1F29-4907-901B-1D3A4A609C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a:extLst>
            <a:ext uri="{FF2B5EF4-FFF2-40B4-BE49-F238E27FC236}">
              <a16:creationId xmlns:a16="http://schemas.microsoft.com/office/drawing/2014/main" id="{FD92018D-DAF5-4AED-B8FB-B5041B7DF1F8}"/>
            </a:ext>
          </a:extLst>
        </xdr:cNvPr>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a:extLst>
            <a:ext uri="{FF2B5EF4-FFF2-40B4-BE49-F238E27FC236}">
              <a16:creationId xmlns:a16="http://schemas.microsoft.com/office/drawing/2014/main" id="{C1323B23-E642-4B15-AC2A-871165538343}"/>
            </a:ext>
          </a:extLst>
        </xdr:cNvPr>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3" name="楕円 82">
          <a:extLst>
            <a:ext uri="{FF2B5EF4-FFF2-40B4-BE49-F238E27FC236}">
              <a16:creationId xmlns:a16="http://schemas.microsoft.com/office/drawing/2014/main" id="{59752484-3B87-47AE-9130-711C966E5627}"/>
            </a:ext>
          </a:extLst>
        </xdr:cNvPr>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30</xdr:row>
      <xdr:rowOff>142663</xdr:rowOff>
    </xdr:to>
    <xdr:cxnSp macro="">
      <xdr:nvCxnSpPr>
        <xdr:cNvPr id="84" name="直線コネクタ 83">
          <a:extLst>
            <a:ext uri="{FF2B5EF4-FFF2-40B4-BE49-F238E27FC236}">
              <a16:creationId xmlns:a16="http://schemas.microsoft.com/office/drawing/2014/main" id="{4D49DB08-D429-4BDB-A96D-9B699449FB51}"/>
            </a:ext>
          </a:extLst>
        </xdr:cNvPr>
        <xdr:cNvCxnSpPr/>
      </xdr:nvCxnSpPr>
      <xdr:spPr>
        <a:xfrm>
          <a:off x="4051300" y="6027103"/>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21696</xdr:rowOff>
    </xdr:from>
    <xdr:to>
      <xdr:col>15</xdr:col>
      <xdr:colOff>187325</xdr:colOff>
      <xdr:row>30</xdr:row>
      <xdr:rowOff>123296</xdr:rowOff>
    </xdr:to>
    <xdr:sp macro="" textlink="">
      <xdr:nvSpPr>
        <xdr:cNvPr id="85" name="楕円 84">
          <a:extLst>
            <a:ext uri="{FF2B5EF4-FFF2-40B4-BE49-F238E27FC236}">
              <a16:creationId xmlns:a16="http://schemas.microsoft.com/office/drawing/2014/main" id="{639E7F77-DF04-4963-A3A0-989637F63C59}"/>
            </a:ext>
          </a:extLst>
        </xdr:cNvPr>
        <xdr:cNvSpPr/>
      </xdr:nvSpPr>
      <xdr:spPr>
        <a:xfrm>
          <a:off x="3238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72496</xdr:rowOff>
    </xdr:from>
    <xdr:to>
      <xdr:col>19</xdr:col>
      <xdr:colOff>136525</xdr:colOff>
      <xdr:row>30</xdr:row>
      <xdr:rowOff>112078</xdr:rowOff>
    </xdr:to>
    <xdr:cxnSp macro="">
      <xdr:nvCxnSpPr>
        <xdr:cNvPr id="86" name="直線コネクタ 85">
          <a:extLst>
            <a:ext uri="{FF2B5EF4-FFF2-40B4-BE49-F238E27FC236}">
              <a16:creationId xmlns:a16="http://schemas.microsoft.com/office/drawing/2014/main" id="{CC325D46-A724-453D-8815-F6B968DD7D1D}"/>
            </a:ext>
          </a:extLst>
        </xdr:cNvPr>
        <xdr:cNvCxnSpPr/>
      </xdr:nvCxnSpPr>
      <xdr:spPr>
        <a:xfrm>
          <a:off x="3289300" y="5987521"/>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167958</xdr:rowOff>
    </xdr:from>
    <xdr:to>
      <xdr:col>11</xdr:col>
      <xdr:colOff>187325</xdr:colOff>
      <xdr:row>30</xdr:row>
      <xdr:rowOff>98108</xdr:rowOff>
    </xdr:to>
    <xdr:sp macro="" textlink="">
      <xdr:nvSpPr>
        <xdr:cNvPr id="87" name="楕円 86">
          <a:extLst>
            <a:ext uri="{FF2B5EF4-FFF2-40B4-BE49-F238E27FC236}">
              <a16:creationId xmlns:a16="http://schemas.microsoft.com/office/drawing/2014/main" id="{1E0CD3C2-3C38-4FD6-B062-1FCBC8C2FBCD}"/>
            </a:ext>
          </a:extLst>
        </xdr:cNvPr>
        <xdr:cNvSpPr/>
      </xdr:nvSpPr>
      <xdr:spPr>
        <a:xfrm>
          <a:off x="2476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72496</xdr:rowOff>
    </xdr:to>
    <xdr:cxnSp macro="">
      <xdr:nvCxnSpPr>
        <xdr:cNvPr id="88" name="直線コネクタ 87">
          <a:extLst>
            <a:ext uri="{FF2B5EF4-FFF2-40B4-BE49-F238E27FC236}">
              <a16:creationId xmlns:a16="http://schemas.microsoft.com/office/drawing/2014/main" id="{B76B8C11-9998-47E5-A6B3-2ACA9A04897B}"/>
            </a:ext>
          </a:extLst>
        </xdr:cNvPr>
        <xdr:cNvCxnSpPr/>
      </xdr:nvCxnSpPr>
      <xdr:spPr>
        <a:xfrm>
          <a:off x="2527300" y="596233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142769</xdr:rowOff>
    </xdr:from>
    <xdr:to>
      <xdr:col>7</xdr:col>
      <xdr:colOff>187325</xdr:colOff>
      <xdr:row>30</xdr:row>
      <xdr:rowOff>72919</xdr:rowOff>
    </xdr:to>
    <xdr:sp macro="" textlink="">
      <xdr:nvSpPr>
        <xdr:cNvPr id="89" name="楕円 88">
          <a:extLst>
            <a:ext uri="{FF2B5EF4-FFF2-40B4-BE49-F238E27FC236}">
              <a16:creationId xmlns:a16="http://schemas.microsoft.com/office/drawing/2014/main" id="{D92C4029-6CAD-412A-BA92-9630FECCD067}"/>
            </a:ext>
          </a:extLst>
        </xdr:cNvPr>
        <xdr:cNvSpPr/>
      </xdr:nvSpPr>
      <xdr:spPr>
        <a:xfrm>
          <a:off x="1714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22119</xdr:rowOff>
    </xdr:from>
    <xdr:to>
      <xdr:col>11</xdr:col>
      <xdr:colOff>136525</xdr:colOff>
      <xdr:row>30</xdr:row>
      <xdr:rowOff>47308</xdr:rowOff>
    </xdr:to>
    <xdr:cxnSp macro="">
      <xdr:nvCxnSpPr>
        <xdr:cNvPr id="90" name="直線コネクタ 89">
          <a:extLst>
            <a:ext uri="{FF2B5EF4-FFF2-40B4-BE49-F238E27FC236}">
              <a16:creationId xmlns:a16="http://schemas.microsoft.com/office/drawing/2014/main" id="{AACBF76F-3620-40AB-922C-AB6AC760E994}"/>
            </a:ext>
          </a:extLst>
        </xdr:cNvPr>
        <xdr:cNvCxnSpPr/>
      </xdr:nvCxnSpPr>
      <xdr:spPr>
        <a:xfrm>
          <a:off x="1765300" y="593714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E9886493-878F-4F85-ADE4-B05439E2EF02}"/>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3F656E85-1FFD-46FE-8942-CE8A6BBAFAE7}"/>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4DDA8733-7F4E-4154-9D88-C92A7FA4E44D}"/>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AB45A8AB-4D59-40C9-BF73-AA9CC9ABAA6A}"/>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5" name="n_1mainValue有形固定資産減価償却率">
          <a:extLst>
            <a:ext uri="{FF2B5EF4-FFF2-40B4-BE49-F238E27FC236}">
              <a16:creationId xmlns:a16="http://schemas.microsoft.com/office/drawing/2014/main" id="{30DEAF8C-9D67-4533-A8FB-BABA524EF585}"/>
            </a:ext>
          </a:extLst>
        </xdr:cNvPr>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139823</xdr:rowOff>
    </xdr:from>
    <xdr:ext cx="405111" cy="259045"/>
    <xdr:sp macro="" textlink="">
      <xdr:nvSpPr>
        <xdr:cNvPr id="96" name="n_2mainValue有形固定資産減価償却率">
          <a:extLst>
            <a:ext uri="{FF2B5EF4-FFF2-40B4-BE49-F238E27FC236}">
              <a16:creationId xmlns:a16="http://schemas.microsoft.com/office/drawing/2014/main" id="{151E7BCA-C449-41B8-9657-FF396D386344}"/>
            </a:ext>
          </a:extLst>
        </xdr:cNvPr>
        <xdr:cNvSpPr txBox="1"/>
      </xdr:nvSpPr>
      <xdr:spPr>
        <a:xfrm>
          <a:off x="3086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114635</xdr:rowOff>
    </xdr:from>
    <xdr:ext cx="405111" cy="259045"/>
    <xdr:sp macro="" textlink="">
      <xdr:nvSpPr>
        <xdr:cNvPr id="97" name="n_3mainValue有形固定資産減価償却率">
          <a:extLst>
            <a:ext uri="{FF2B5EF4-FFF2-40B4-BE49-F238E27FC236}">
              <a16:creationId xmlns:a16="http://schemas.microsoft.com/office/drawing/2014/main" id="{8C14C5F5-7EAD-436C-BBF8-2F95B427BE80}"/>
            </a:ext>
          </a:extLst>
        </xdr:cNvPr>
        <xdr:cNvSpPr txBox="1"/>
      </xdr:nvSpPr>
      <xdr:spPr>
        <a:xfrm>
          <a:off x="2324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89446</xdr:rowOff>
    </xdr:from>
    <xdr:ext cx="405111" cy="259045"/>
    <xdr:sp macro="" textlink="">
      <xdr:nvSpPr>
        <xdr:cNvPr id="98" name="n_4mainValue有形固定資産減価償却率">
          <a:extLst>
            <a:ext uri="{FF2B5EF4-FFF2-40B4-BE49-F238E27FC236}">
              <a16:creationId xmlns:a16="http://schemas.microsoft.com/office/drawing/2014/main" id="{9C8FA6E5-974B-4681-B224-B86B02C4AC0A}"/>
            </a:ext>
          </a:extLst>
        </xdr:cNvPr>
        <xdr:cNvSpPr txBox="1"/>
      </xdr:nvSpPr>
      <xdr:spPr>
        <a:xfrm>
          <a:off x="1562744" y="566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126F9D1-6945-484B-89B4-7A3A774E1BA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CC34742-B980-4A2A-A633-240E419D81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AB94D62-37CE-4866-84A4-E40ABB09CB0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C06668A-1D56-48E4-9631-CF82328BC2B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C3733D6-4AFC-4E39-BEBF-49E46D45B5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AB1645C-85AF-47D5-9DB7-F245042989F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AB15942-7301-4B89-8C14-EC3BD28A327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5B95BA7-AC7E-4B10-8D31-8EBD7F24A2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20B7A92-C63C-4D16-97BC-8FC753BC5D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DCC18C6-531E-4968-8EF5-60AC56C5A6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C185B6A-5094-4327-AD53-33083BC576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32D589B-E7C8-4BCD-904C-E1202F300F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D8C46E4-CEE5-4C01-89F1-08337D5EBFD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将来負担額の約９割を占める地方債年度末残高が、平成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年度に借入れた</a:t>
          </a:r>
          <a:r>
            <a:rPr kumimoji="1" lang="ja-JP" altLang="en-US" sz="1100">
              <a:solidFill>
                <a:schemeClr val="dk1"/>
              </a:solidFill>
              <a:effectLst/>
              <a:latin typeface="+mn-lt"/>
              <a:ea typeface="+mn-ea"/>
              <a:cs typeface="+mn-cs"/>
            </a:rPr>
            <a:t>穴吹認定こども園建設事業債</a:t>
          </a:r>
          <a:r>
            <a:rPr kumimoji="1" lang="ja-JP" altLang="ja-JP" sz="1100">
              <a:solidFill>
                <a:schemeClr val="dk1"/>
              </a:solidFill>
              <a:effectLst/>
              <a:latin typeface="+mn-lt"/>
              <a:ea typeface="+mn-ea"/>
              <a:cs typeface="+mn-cs"/>
            </a:rPr>
            <a:t>の元金償還の開始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、将来負担額が減少したものの、</a:t>
          </a:r>
          <a:r>
            <a:rPr kumimoji="1" lang="ja-JP" altLang="en-US" sz="1100">
              <a:solidFill>
                <a:schemeClr val="dk1"/>
              </a:solidFill>
              <a:effectLst/>
              <a:latin typeface="+mn-lt"/>
              <a:ea typeface="+mn-ea"/>
              <a:cs typeface="+mn-cs"/>
            </a:rPr>
            <a:t>分母となる経常一般財源等や臨時財政対策債発行可能額が減少したことにより</a:t>
          </a:r>
          <a:r>
            <a:rPr kumimoji="1" lang="ja-JP" altLang="ja-JP" sz="1100">
              <a:solidFill>
                <a:schemeClr val="dk1"/>
              </a:solidFill>
              <a:effectLst/>
              <a:latin typeface="+mn-lt"/>
              <a:ea typeface="+mn-ea"/>
              <a:cs typeface="+mn-cs"/>
            </a:rPr>
            <a:t>、類似団体内平均値を上回った</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A83A6B0-FA33-4E2F-8E73-21FEFEA6C76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DDF731B-7BC5-429D-955F-E63AC011D9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B429E53-3783-4847-9F89-C6017D8EB6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F11284D-F3B7-4BC3-9209-C82CCBA0DB5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7FFFA24-1633-46D5-879C-9D0473EC056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8B77A65-3292-4547-8EB0-4E03E082A56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B914CA8-8E80-4B5A-82FE-23DF9E861B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C26B209-7ACF-4CF7-94DC-EA988F6279A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F31772E-2944-4EE2-BD5F-A07A1EF4676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BE8AE0B-E1DD-4FF4-A16F-605D309C186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DDDD3A2-0DA6-42BF-A900-75513BA2128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51D0105-3FE8-40EF-85FA-E2E9E924570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A3B0B28-E9F2-4FF8-8899-DD8073EAE09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700E21D-E03A-4E1B-B6A3-FDA95B4E87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C2DE14F-D0D7-49ED-8280-EE819056C5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7EF3F30-7E00-4F90-89B2-D1622BA59058}"/>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742636DE-662E-44CB-843E-FB3302377B02}"/>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89B971D7-D68B-41BC-8110-457C65C51C4C}"/>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4C5EA78-6353-4739-AEAC-A7DB5099AB5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96A6751-9496-4E9C-BF6C-AE60585EB90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7C510470-8F28-4264-9D03-0765E98BFC9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1418D595-2633-4522-8006-6CE6363A5D18}"/>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942ABD78-4B83-436F-9E26-B9F29A2459B7}"/>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7CA7B92-6530-449B-849E-5F644E9E3082}"/>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E235DAA6-8D95-43BF-B414-47C7F5EA5854}"/>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88BA9F46-4375-472C-8D14-38EF4FC7F96F}"/>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4F0B669-4102-4AC7-B9BD-2C0D0AA91DF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BF29DE5-0C0A-433E-A199-33D50A500A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AB82D15-09C4-47F1-BC0F-F528A816528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4E9CE8A-FB55-435A-B5C7-019D3E4D97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697CD95-7231-4577-85BB-8847102862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134563</xdr:rowOff>
    </xdr:from>
    <xdr:to>
      <xdr:col>76</xdr:col>
      <xdr:colOff>73025</xdr:colOff>
      <xdr:row>31</xdr:row>
      <xdr:rowOff>64713</xdr:rowOff>
    </xdr:to>
    <xdr:sp macro="" textlink="">
      <xdr:nvSpPr>
        <xdr:cNvPr id="143" name="楕円 142">
          <a:extLst>
            <a:ext uri="{FF2B5EF4-FFF2-40B4-BE49-F238E27FC236}">
              <a16:creationId xmlns:a16="http://schemas.microsoft.com/office/drawing/2014/main" id="{12D387BC-C4E3-42CA-B092-8AF9295F9696}"/>
            </a:ext>
          </a:extLst>
        </xdr:cNvPr>
        <xdr:cNvSpPr/>
      </xdr:nvSpPr>
      <xdr:spPr>
        <a:xfrm>
          <a:off x="14744700" y="60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112990</xdr:rowOff>
    </xdr:from>
    <xdr:ext cx="469744" cy="259045"/>
    <xdr:sp macro="" textlink="">
      <xdr:nvSpPr>
        <xdr:cNvPr id="144" name="債務償還比率該当値テキスト">
          <a:extLst>
            <a:ext uri="{FF2B5EF4-FFF2-40B4-BE49-F238E27FC236}">
              <a16:creationId xmlns:a16="http://schemas.microsoft.com/office/drawing/2014/main" id="{B0E7A71F-D019-4309-A1F6-35ECB947D142}"/>
            </a:ext>
          </a:extLst>
        </xdr:cNvPr>
        <xdr:cNvSpPr txBox="1"/>
      </xdr:nvSpPr>
      <xdr:spPr>
        <a:xfrm>
          <a:off x="14846300" y="602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67395</xdr:rowOff>
    </xdr:from>
    <xdr:to>
      <xdr:col>72</xdr:col>
      <xdr:colOff>123825</xdr:colOff>
      <xdr:row>30</xdr:row>
      <xdr:rowOff>168995</xdr:rowOff>
    </xdr:to>
    <xdr:sp macro="" textlink="">
      <xdr:nvSpPr>
        <xdr:cNvPr id="145" name="楕円 144">
          <a:extLst>
            <a:ext uri="{FF2B5EF4-FFF2-40B4-BE49-F238E27FC236}">
              <a16:creationId xmlns:a16="http://schemas.microsoft.com/office/drawing/2014/main" id="{0D303CBF-6A66-4308-A010-7151CD1978E6}"/>
            </a:ext>
          </a:extLst>
        </xdr:cNvPr>
        <xdr:cNvSpPr/>
      </xdr:nvSpPr>
      <xdr:spPr>
        <a:xfrm>
          <a:off x="14033500" y="59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118195</xdr:rowOff>
    </xdr:from>
    <xdr:to>
      <xdr:col>76</xdr:col>
      <xdr:colOff>22225</xdr:colOff>
      <xdr:row>31</xdr:row>
      <xdr:rowOff>13913</xdr:rowOff>
    </xdr:to>
    <xdr:cxnSp macro="">
      <xdr:nvCxnSpPr>
        <xdr:cNvPr id="146" name="直線コネクタ 145">
          <a:extLst>
            <a:ext uri="{FF2B5EF4-FFF2-40B4-BE49-F238E27FC236}">
              <a16:creationId xmlns:a16="http://schemas.microsoft.com/office/drawing/2014/main" id="{D64273AE-0C01-4DE0-BB20-F30EA55FB968}"/>
            </a:ext>
          </a:extLst>
        </xdr:cNvPr>
        <xdr:cNvCxnSpPr/>
      </xdr:nvCxnSpPr>
      <xdr:spPr>
        <a:xfrm>
          <a:off x="14084300" y="6033220"/>
          <a:ext cx="711200" cy="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130196</xdr:rowOff>
    </xdr:from>
    <xdr:to>
      <xdr:col>68</xdr:col>
      <xdr:colOff>123825</xdr:colOff>
      <xdr:row>32</xdr:row>
      <xdr:rowOff>60346</xdr:rowOff>
    </xdr:to>
    <xdr:sp macro="" textlink="">
      <xdr:nvSpPr>
        <xdr:cNvPr id="147" name="楕円 146">
          <a:extLst>
            <a:ext uri="{FF2B5EF4-FFF2-40B4-BE49-F238E27FC236}">
              <a16:creationId xmlns:a16="http://schemas.microsoft.com/office/drawing/2014/main" id="{F9656A48-9531-444E-B5F7-434925FBDFD4}"/>
            </a:ext>
          </a:extLst>
        </xdr:cNvPr>
        <xdr:cNvSpPr/>
      </xdr:nvSpPr>
      <xdr:spPr>
        <a:xfrm>
          <a:off x="13271500" y="62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118195</xdr:rowOff>
    </xdr:from>
    <xdr:to>
      <xdr:col>72</xdr:col>
      <xdr:colOff>73025</xdr:colOff>
      <xdr:row>32</xdr:row>
      <xdr:rowOff>9546</xdr:rowOff>
    </xdr:to>
    <xdr:cxnSp macro="">
      <xdr:nvCxnSpPr>
        <xdr:cNvPr id="148" name="直線コネクタ 147">
          <a:extLst>
            <a:ext uri="{FF2B5EF4-FFF2-40B4-BE49-F238E27FC236}">
              <a16:creationId xmlns:a16="http://schemas.microsoft.com/office/drawing/2014/main" id="{A1C3CCEE-91D3-43BB-93D0-6CA9A87F9E96}"/>
            </a:ext>
          </a:extLst>
        </xdr:cNvPr>
        <xdr:cNvCxnSpPr/>
      </xdr:nvCxnSpPr>
      <xdr:spPr>
        <a:xfrm flipV="1">
          <a:off x="13322300" y="6033220"/>
          <a:ext cx="762000" cy="2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83658</xdr:rowOff>
    </xdr:from>
    <xdr:to>
      <xdr:col>64</xdr:col>
      <xdr:colOff>123825</xdr:colOff>
      <xdr:row>32</xdr:row>
      <xdr:rowOff>13808</xdr:rowOff>
    </xdr:to>
    <xdr:sp macro="" textlink="">
      <xdr:nvSpPr>
        <xdr:cNvPr id="149" name="楕円 148">
          <a:extLst>
            <a:ext uri="{FF2B5EF4-FFF2-40B4-BE49-F238E27FC236}">
              <a16:creationId xmlns:a16="http://schemas.microsoft.com/office/drawing/2014/main" id="{CEB86898-43E3-4BF3-8690-77D779F3C6CC}"/>
            </a:ext>
          </a:extLst>
        </xdr:cNvPr>
        <xdr:cNvSpPr/>
      </xdr:nvSpPr>
      <xdr:spPr>
        <a:xfrm>
          <a:off x="12509500" y="61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134458</xdr:rowOff>
    </xdr:from>
    <xdr:to>
      <xdr:col>68</xdr:col>
      <xdr:colOff>73025</xdr:colOff>
      <xdr:row>32</xdr:row>
      <xdr:rowOff>9546</xdr:rowOff>
    </xdr:to>
    <xdr:cxnSp macro="">
      <xdr:nvCxnSpPr>
        <xdr:cNvPr id="150" name="直線コネクタ 149">
          <a:extLst>
            <a:ext uri="{FF2B5EF4-FFF2-40B4-BE49-F238E27FC236}">
              <a16:creationId xmlns:a16="http://schemas.microsoft.com/office/drawing/2014/main" id="{E0B823FA-00A2-4E70-8F7E-A14BD9954362}"/>
            </a:ext>
          </a:extLst>
        </xdr:cNvPr>
        <xdr:cNvCxnSpPr/>
      </xdr:nvCxnSpPr>
      <xdr:spPr>
        <a:xfrm>
          <a:off x="12560300" y="6220933"/>
          <a:ext cx="762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77541</xdr:rowOff>
    </xdr:from>
    <xdr:to>
      <xdr:col>60</xdr:col>
      <xdr:colOff>123825</xdr:colOff>
      <xdr:row>32</xdr:row>
      <xdr:rowOff>7691</xdr:rowOff>
    </xdr:to>
    <xdr:sp macro="" textlink="">
      <xdr:nvSpPr>
        <xdr:cNvPr id="151" name="楕円 150">
          <a:extLst>
            <a:ext uri="{FF2B5EF4-FFF2-40B4-BE49-F238E27FC236}">
              <a16:creationId xmlns:a16="http://schemas.microsoft.com/office/drawing/2014/main" id="{3E0E1106-3049-4427-BED2-7A526ED8F08B}"/>
            </a:ext>
          </a:extLst>
        </xdr:cNvPr>
        <xdr:cNvSpPr/>
      </xdr:nvSpPr>
      <xdr:spPr>
        <a:xfrm>
          <a:off x="11747500" y="61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128341</xdr:rowOff>
    </xdr:from>
    <xdr:to>
      <xdr:col>64</xdr:col>
      <xdr:colOff>73025</xdr:colOff>
      <xdr:row>31</xdr:row>
      <xdr:rowOff>134458</xdr:rowOff>
    </xdr:to>
    <xdr:cxnSp macro="">
      <xdr:nvCxnSpPr>
        <xdr:cNvPr id="152" name="直線コネクタ 151">
          <a:extLst>
            <a:ext uri="{FF2B5EF4-FFF2-40B4-BE49-F238E27FC236}">
              <a16:creationId xmlns:a16="http://schemas.microsoft.com/office/drawing/2014/main" id="{D64875F9-F41B-4E27-9078-78AB7DAA89D1}"/>
            </a:ext>
          </a:extLst>
        </xdr:cNvPr>
        <xdr:cNvCxnSpPr/>
      </xdr:nvCxnSpPr>
      <xdr:spPr>
        <a:xfrm>
          <a:off x="11798300" y="6214816"/>
          <a:ext cx="762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40E6794E-D515-4B1B-A1D8-80D0E91B6891}"/>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B2500781-DC9D-4D70-B1AD-4302E73A774F}"/>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01953F32-870F-4DB6-A4F6-92FC2AC93C3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CAE77247-D643-4531-A728-37EEB2600812}"/>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160122</xdr:rowOff>
    </xdr:from>
    <xdr:ext cx="469744" cy="259045"/>
    <xdr:sp macro="" textlink="">
      <xdr:nvSpPr>
        <xdr:cNvPr id="157" name="n_1mainValue債務償還比率">
          <a:extLst>
            <a:ext uri="{FF2B5EF4-FFF2-40B4-BE49-F238E27FC236}">
              <a16:creationId xmlns:a16="http://schemas.microsoft.com/office/drawing/2014/main" id="{99B8D962-55EF-407E-A69F-D8C63FE7D3BC}"/>
            </a:ext>
          </a:extLst>
        </xdr:cNvPr>
        <xdr:cNvSpPr txBox="1"/>
      </xdr:nvSpPr>
      <xdr:spPr>
        <a:xfrm>
          <a:off x="13836727" y="60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51473</xdr:rowOff>
    </xdr:from>
    <xdr:ext cx="469744" cy="259045"/>
    <xdr:sp macro="" textlink="">
      <xdr:nvSpPr>
        <xdr:cNvPr id="158" name="n_2mainValue債務償還比率">
          <a:extLst>
            <a:ext uri="{FF2B5EF4-FFF2-40B4-BE49-F238E27FC236}">
              <a16:creationId xmlns:a16="http://schemas.microsoft.com/office/drawing/2014/main" id="{1F0E35EA-648E-4A6C-84AA-692508C27524}"/>
            </a:ext>
          </a:extLst>
        </xdr:cNvPr>
        <xdr:cNvSpPr txBox="1"/>
      </xdr:nvSpPr>
      <xdr:spPr>
        <a:xfrm>
          <a:off x="13087427" y="63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4935</xdr:rowOff>
    </xdr:from>
    <xdr:ext cx="469744" cy="259045"/>
    <xdr:sp macro="" textlink="">
      <xdr:nvSpPr>
        <xdr:cNvPr id="159" name="n_3mainValue債務償還比率">
          <a:extLst>
            <a:ext uri="{FF2B5EF4-FFF2-40B4-BE49-F238E27FC236}">
              <a16:creationId xmlns:a16="http://schemas.microsoft.com/office/drawing/2014/main" id="{48F8D20F-0E0F-4A77-BDD0-DC825BD87941}"/>
            </a:ext>
          </a:extLst>
        </xdr:cNvPr>
        <xdr:cNvSpPr txBox="1"/>
      </xdr:nvSpPr>
      <xdr:spPr>
        <a:xfrm>
          <a:off x="12325427" y="626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170268</xdr:rowOff>
    </xdr:from>
    <xdr:ext cx="469744" cy="259045"/>
    <xdr:sp macro="" textlink="">
      <xdr:nvSpPr>
        <xdr:cNvPr id="160" name="n_4mainValue債務償還比率">
          <a:extLst>
            <a:ext uri="{FF2B5EF4-FFF2-40B4-BE49-F238E27FC236}">
              <a16:creationId xmlns:a16="http://schemas.microsoft.com/office/drawing/2014/main" id="{137BE1E6-4C0E-406D-B7C8-1155C23333D8}"/>
            </a:ext>
          </a:extLst>
        </xdr:cNvPr>
        <xdr:cNvSpPr txBox="1"/>
      </xdr:nvSpPr>
      <xdr:spPr>
        <a:xfrm>
          <a:off x="11563427"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0B39071-0E4B-4A04-97D7-E6FD2D445B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93C3B70-D6F9-4D6C-9333-E81E848765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0341865-FF2A-4D43-BC0B-FDE9F5B71C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4C6530D-192B-4EA0-B6C7-260B49CB337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C4DE3EA-E383-4F9F-8A76-52DDE249AD2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140FC2C-E0DC-494A-A21C-46E94C9FCC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40ED70-B8D6-4E92-9879-D0D5B68D12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0A9FF9-3529-43BA-B5AC-C1CD458131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A8AD52-7549-4387-9586-A47C84AA20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961441-228B-4761-B0B2-AEC690843D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42B3CD-EA95-4633-8435-86D72D8BD4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F05E3D-1D16-4370-9A03-F9088C5B14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E46423-9512-44F2-8E99-EF55B31D3F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B96B80-5F51-4556-9C70-F8D37664DC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4A3BB7-C11A-4D24-AD69-3EA7C1B472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1D4A6F-33F9-4CE0-BD18-436188361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C621EC-9941-46D4-8B0C-B1B72157A4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D43E80-E5CC-4462-BC66-A5C70EAB9F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AE3E9A-1F71-43A6-828B-CFB8D2446C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1865A4-213A-4684-8CD3-6D5BD562A6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263BB5-B2AD-4CC9-992E-BBF890DE7F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47CF5C-AFBC-42EF-B346-AFD94734D4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F0EDDC-2940-43B1-96FE-51FEB178E0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CAF139-9421-47C0-B143-04F96C0771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74263C-83D8-46A1-BEF4-CF53EBC6A4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9D3A95-F978-49BB-89E7-CCEC54C28F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B154C0-AF2D-49F4-8A2D-FB6C50BBA0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ED18E8-CB09-462D-BAD5-72D4269E62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7DF6F0-6618-491B-B91E-F9BB769589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545309-EA36-4C95-89AE-BE1F63D989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0C61FB-5C26-4E24-8395-17691CFA90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C08AB3-3D45-4864-8996-B044A288E1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B95535-F386-4D21-A965-EA1410C62F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86351B-19F2-4573-921E-2D771A50EF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59E9D4-8E49-4F4A-80F4-65C2DD857A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51CB98-2FB3-4406-BAE7-B7691C6B00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3D6E3B-22FE-4A6C-B9E0-5080952FFC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C71876-07F8-4A69-8E0D-FA7168274B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FE297D-1016-4ED2-AD31-0661E87ABB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693495-DCBA-4FAD-B5BD-CF8C75FEA4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2654D5-F0A2-419A-85F7-6390F52A2F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182CBB-BC7A-4931-8FAC-A8CBFE2C70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F88314-507F-45ED-A2D0-5087D89130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50B24E-C4F1-4144-AD48-C33749A03E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A4018B-EE76-4D1A-945E-01A206CFC1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501F8F-7EE6-4D21-AC30-AEC605B05F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E6441E-DFBE-47DC-8935-A0A31F2F3F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8D5C48-C827-4B76-8630-1AA23176BE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5E8746E-C0D0-44DE-92BF-8182B145CE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61DF7D-4342-4077-B9B7-ED56B07A026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2E52718-864B-4269-B372-E84ED79309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9069CD9-A1F9-4261-9292-CCD8C482525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A69B6E1-5957-4B7C-895B-2D71656B31B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14715E7-A545-4EB1-8D16-2472F3AC22A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24D7A62-0BA5-40D1-93A9-8D5D9B3BAF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2D413D-109B-469B-BD46-BEE1CFDF30A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B3CF0F-C9BC-47D3-BE14-4B022C8512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25B0A3-FCC1-4079-8B90-D377BD15293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882274-32C8-4B72-9CA7-455A4A5AFF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441A7A-A049-4285-BE31-CCA18989953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3AF2B6-B561-4DAA-A2AE-4507BDF871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1C3A072-9F06-4344-B9E1-B89E70973D3D}"/>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9940ADF-5D6C-4A49-9F88-897FB53C88D3}"/>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23F242EB-C9FE-4879-AAFF-737D8A57C80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313B643C-07F3-4CFD-A368-0C6FB149AEA7}"/>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8C2F0A85-5793-4804-9906-5F704B13BE5C}"/>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83905F66-4ED5-4D6C-A6AA-FEC78D9A2029}"/>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246426D7-5DD6-43BE-9AB7-E37EFE8D93AE}"/>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7CF937F-64AD-4025-B50C-C7CE5CFEC588}"/>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CE435726-71C8-4755-9AC6-B3DB1A7FBDDB}"/>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81617398-CBA4-40FF-91FD-C6530C8AFB4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AB002BFE-879E-42FD-A2C3-9255D28E5E49}"/>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CF29D8B-FFD4-494B-8ED1-8909CE1B68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96016E-E009-4E45-9CA4-9E516B1D66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6151FD-B7B3-4E83-B9D6-85B72679CD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60C6FD-EC05-4E51-954D-160E83CA88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E2BCCC-C65F-4140-B400-8A526EB160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3" name="楕円 72">
          <a:extLst>
            <a:ext uri="{FF2B5EF4-FFF2-40B4-BE49-F238E27FC236}">
              <a16:creationId xmlns:a16="http://schemas.microsoft.com/office/drawing/2014/main" id="{A2C9CEBB-ED89-4695-95AB-F6D3694361BD}"/>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4BAF7038-7B80-44E9-9322-EFB087C1BA94}"/>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75" name="楕円 74">
          <a:extLst>
            <a:ext uri="{FF2B5EF4-FFF2-40B4-BE49-F238E27FC236}">
              <a16:creationId xmlns:a16="http://schemas.microsoft.com/office/drawing/2014/main" id="{529BDE59-872D-4775-8E68-8A015E1D0815}"/>
            </a:ext>
          </a:extLst>
        </xdr:cNvPr>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30480</xdr:rowOff>
    </xdr:to>
    <xdr:cxnSp macro="">
      <xdr:nvCxnSpPr>
        <xdr:cNvPr id="76" name="直線コネクタ 75">
          <a:extLst>
            <a:ext uri="{FF2B5EF4-FFF2-40B4-BE49-F238E27FC236}">
              <a16:creationId xmlns:a16="http://schemas.microsoft.com/office/drawing/2014/main" id="{F770CB33-F036-4069-A6E7-D2BD54416356}"/>
            </a:ext>
          </a:extLst>
        </xdr:cNvPr>
        <xdr:cNvCxnSpPr/>
      </xdr:nvCxnSpPr>
      <xdr:spPr>
        <a:xfrm>
          <a:off x="3797300" y="6341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a:extLst>
            <a:ext uri="{FF2B5EF4-FFF2-40B4-BE49-F238E27FC236}">
              <a16:creationId xmlns:a16="http://schemas.microsoft.com/office/drawing/2014/main" id="{A19B4D03-C107-4F25-9013-29540D4DDF16}"/>
            </a:ext>
          </a:extLst>
        </xdr:cNvPr>
        <xdr:cNvSpPr/>
      </xdr:nvSpPr>
      <xdr:spPr>
        <a:xfrm>
          <a:off x="285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169545</xdr:rowOff>
    </xdr:to>
    <xdr:cxnSp macro="">
      <xdr:nvCxnSpPr>
        <xdr:cNvPr id="78" name="直線コネクタ 77">
          <a:extLst>
            <a:ext uri="{FF2B5EF4-FFF2-40B4-BE49-F238E27FC236}">
              <a16:creationId xmlns:a16="http://schemas.microsoft.com/office/drawing/2014/main" id="{1B15F508-51B3-4442-BB44-8F282461B98D}"/>
            </a:ext>
          </a:extLst>
        </xdr:cNvPr>
        <xdr:cNvCxnSpPr/>
      </xdr:nvCxnSpPr>
      <xdr:spPr>
        <a:xfrm>
          <a:off x="2908300" y="62693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21590</xdr:rowOff>
    </xdr:from>
    <xdr:to>
      <xdr:col>10</xdr:col>
      <xdr:colOff>165100</xdr:colOff>
      <xdr:row>36</xdr:row>
      <xdr:rowOff>123190</xdr:rowOff>
    </xdr:to>
    <xdr:sp macro="" textlink="">
      <xdr:nvSpPr>
        <xdr:cNvPr id="79" name="楕円 78">
          <a:extLst>
            <a:ext uri="{FF2B5EF4-FFF2-40B4-BE49-F238E27FC236}">
              <a16:creationId xmlns:a16="http://schemas.microsoft.com/office/drawing/2014/main" id="{A561F8DF-EF44-4765-994F-7BB349F2E575}"/>
            </a:ext>
          </a:extLst>
        </xdr:cNvPr>
        <xdr:cNvSpPr/>
      </xdr:nvSpPr>
      <xdr:spPr>
        <a:xfrm>
          <a:off x="1968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72390</xdr:rowOff>
    </xdr:from>
    <xdr:to>
      <xdr:col>15</xdr:col>
      <xdr:colOff>50800</xdr:colOff>
      <xdr:row>36</xdr:row>
      <xdr:rowOff>97155</xdr:rowOff>
    </xdr:to>
    <xdr:cxnSp macro="">
      <xdr:nvCxnSpPr>
        <xdr:cNvPr id="80" name="直線コネクタ 79">
          <a:extLst>
            <a:ext uri="{FF2B5EF4-FFF2-40B4-BE49-F238E27FC236}">
              <a16:creationId xmlns:a16="http://schemas.microsoft.com/office/drawing/2014/main" id="{CA4ACB37-E268-4CC1-B1F5-CAFDBD74450A}"/>
            </a:ext>
          </a:extLst>
        </xdr:cNvPr>
        <xdr:cNvCxnSpPr/>
      </xdr:nvCxnSpPr>
      <xdr:spPr>
        <a:xfrm>
          <a:off x="2019300" y="6244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a:extLst>
            <a:ext uri="{FF2B5EF4-FFF2-40B4-BE49-F238E27FC236}">
              <a16:creationId xmlns:a16="http://schemas.microsoft.com/office/drawing/2014/main" id="{5666788C-AE54-4AF4-AB28-3744D1101EDE}"/>
            </a:ext>
          </a:extLst>
        </xdr:cNvPr>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72390</xdr:rowOff>
    </xdr:to>
    <xdr:cxnSp macro="">
      <xdr:nvCxnSpPr>
        <xdr:cNvPr id="82" name="直線コネクタ 81">
          <a:extLst>
            <a:ext uri="{FF2B5EF4-FFF2-40B4-BE49-F238E27FC236}">
              <a16:creationId xmlns:a16="http://schemas.microsoft.com/office/drawing/2014/main" id="{F108F89E-DFBF-42F1-8016-12519BE5B6F4}"/>
            </a:ext>
          </a:extLst>
        </xdr:cNvPr>
        <xdr:cNvCxnSpPr/>
      </xdr:nvCxnSpPr>
      <xdr:spPr>
        <a:xfrm>
          <a:off x="1130300" y="62198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5225B1ED-2AB4-46BF-8A73-73283EA41CE1}"/>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9A177B29-F6CA-4891-B55E-9BD49062787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81B28D1-E340-403C-9EF7-F24872BEBF0D}"/>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648DD689-DA98-4A96-BC6F-A9BFF0C3795A}"/>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FCD79C2D-A2C6-4BC0-9388-738EBD4C1275}"/>
            </a:ext>
          </a:extLst>
        </xdr:cNvPr>
        <xdr:cNvSpPr txBox="1"/>
      </xdr:nvSpPr>
      <xdr:spPr>
        <a:xfrm>
          <a:off x="3582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164482</xdr:rowOff>
    </xdr:from>
    <xdr:ext cx="405111" cy="259045"/>
    <xdr:sp macro="" textlink="">
      <xdr:nvSpPr>
        <xdr:cNvPr id="88" name="n_2mainValue【道路】&#10;有形固定資産減価償却率">
          <a:extLst>
            <a:ext uri="{FF2B5EF4-FFF2-40B4-BE49-F238E27FC236}">
              <a16:creationId xmlns:a16="http://schemas.microsoft.com/office/drawing/2014/main" id="{DAA553C4-BAE9-4D16-8C1E-EC75525E9A7D}"/>
            </a:ext>
          </a:extLst>
        </xdr:cNvPr>
        <xdr:cNvSpPr txBox="1"/>
      </xdr:nvSpPr>
      <xdr:spPr>
        <a:xfrm>
          <a:off x="2705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CF4124D2-EE3A-4B15-A247-767735852ECC}"/>
            </a:ext>
          </a:extLst>
        </xdr:cNvPr>
        <xdr:cNvSpPr txBox="1"/>
      </xdr:nvSpPr>
      <xdr:spPr>
        <a:xfrm>
          <a:off x="1816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E38C2B04-7B17-4F61-AFE4-4F55293178F1}"/>
            </a:ext>
          </a:extLst>
        </xdr:cNvPr>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FF30775-A59B-4344-8D1D-E2FE9B82B0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404FEB8-EBE3-4C58-BDC4-84A005665D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C7BB558-7AC9-4865-947C-B8ED931256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FF72F36-FB5C-4221-9D60-98AA73BC00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DD4AB58-5ABC-413F-A187-64F103C143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D735991-A0B7-462F-9E72-4B34DFF56B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0C120F3-08E2-4E3F-8E6C-23E5AF34DF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7949F3-CB20-40CF-8EC8-87D17F60A9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D2B7960-FA61-4E7F-AB2E-C55C2B2310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C4780F-CA2E-4AB5-831E-9D7F2FD815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B30CAD4-2812-40E5-9A74-996C57E06E6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54546C8-09A5-4101-8FBF-D07AE0113AC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89655E8-D317-40AA-9C9B-098AA37F1F6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CCBD1A3-FBE2-4638-8F52-38E846559AF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5E7454B-E506-4240-8AAF-69C3580D7C8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C31E79D4-FEEF-4BB1-872F-79F6116800E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C1040CA-75DF-44F9-87DA-F0BCD704DB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BBDD94C-DE90-47C7-9DFE-E3742DA386B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9015B47-11D5-484D-8BBA-68C436CB9B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D182DA3-5928-446C-95B7-215BCFD41B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4AB634A-2F46-4F69-8987-FC6A6ADAE5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7F310556-4D73-4E42-9F56-25D5DFD7D019}"/>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98472C4F-5270-49B7-B50D-8A9C578C24BA}"/>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B8C83DDD-4494-426F-B2A9-84FAF2AA1DDC}"/>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B07334E-427B-4055-82BF-1504BD6DBCA3}"/>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E4361AB8-643B-4B24-B7F3-2F9197413956}"/>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742D300C-588D-4A9F-9164-835D44F0E9CB}"/>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1CD16461-148A-4412-AE7B-D95CB774B958}"/>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E0F06132-B030-483A-BD97-5BB4C0D6DF3E}"/>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3C6383BC-6BBB-4D02-BC69-83C9A0FDBD79}"/>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DE67F69E-AD71-4C37-B8E2-46E83131710C}"/>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F1AEED3F-3096-489A-8F75-83F829302E2B}"/>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3EFB86E-98F0-4597-B838-F77898CC62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0FF8A6-DAC4-4D21-8EE8-D684906410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41DD71-DF32-489E-96AF-95A90288E5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15FF0D-3FA8-4057-996C-6F4AC2E8D0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B55BAB-DB0F-4936-84AE-157CEAAEE7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xdr:rowOff>
    </xdr:from>
    <xdr:to>
      <xdr:col>55</xdr:col>
      <xdr:colOff>50800</xdr:colOff>
      <xdr:row>39</xdr:row>
      <xdr:rowOff>116713</xdr:rowOff>
    </xdr:to>
    <xdr:sp macro="" textlink="">
      <xdr:nvSpPr>
        <xdr:cNvPr id="128" name="楕円 127">
          <a:extLst>
            <a:ext uri="{FF2B5EF4-FFF2-40B4-BE49-F238E27FC236}">
              <a16:creationId xmlns:a16="http://schemas.microsoft.com/office/drawing/2014/main" id="{03EB30EC-9925-4DAD-B835-AF43A4C13910}"/>
            </a:ext>
          </a:extLst>
        </xdr:cNvPr>
        <xdr:cNvSpPr/>
      </xdr:nvSpPr>
      <xdr:spPr>
        <a:xfrm>
          <a:off x="10426700" y="67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37990</xdr:rowOff>
    </xdr:from>
    <xdr:ext cx="534377" cy="259045"/>
    <xdr:sp macro="" textlink="">
      <xdr:nvSpPr>
        <xdr:cNvPr id="129" name="【道路】&#10;一人当たり延長該当値テキスト">
          <a:extLst>
            <a:ext uri="{FF2B5EF4-FFF2-40B4-BE49-F238E27FC236}">
              <a16:creationId xmlns:a16="http://schemas.microsoft.com/office/drawing/2014/main" id="{E06869AB-9A93-4F37-82FC-DB4CD9461503}"/>
            </a:ext>
          </a:extLst>
        </xdr:cNvPr>
        <xdr:cNvSpPr txBox="1"/>
      </xdr:nvSpPr>
      <xdr:spPr>
        <a:xfrm>
          <a:off x="10515600" y="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101414</xdr:rowOff>
    </xdr:from>
    <xdr:to>
      <xdr:col>50</xdr:col>
      <xdr:colOff>165100</xdr:colOff>
      <xdr:row>39</xdr:row>
      <xdr:rowOff>31564</xdr:rowOff>
    </xdr:to>
    <xdr:sp macro="" textlink="">
      <xdr:nvSpPr>
        <xdr:cNvPr id="130" name="楕円 129">
          <a:extLst>
            <a:ext uri="{FF2B5EF4-FFF2-40B4-BE49-F238E27FC236}">
              <a16:creationId xmlns:a16="http://schemas.microsoft.com/office/drawing/2014/main" id="{2E72CECA-5502-424E-A17F-68A4E8DF64BE}"/>
            </a:ext>
          </a:extLst>
        </xdr:cNvPr>
        <xdr:cNvSpPr/>
      </xdr:nvSpPr>
      <xdr:spPr>
        <a:xfrm>
          <a:off x="9588500" y="66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152214</xdr:rowOff>
    </xdr:from>
    <xdr:to>
      <xdr:col>55</xdr:col>
      <xdr:colOff>0</xdr:colOff>
      <xdr:row>39</xdr:row>
      <xdr:rowOff>65913</xdr:rowOff>
    </xdr:to>
    <xdr:cxnSp macro="">
      <xdr:nvCxnSpPr>
        <xdr:cNvPr id="131" name="直線コネクタ 130">
          <a:extLst>
            <a:ext uri="{FF2B5EF4-FFF2-40B4-BE49-F238E27FC236}">
              <a16:creationId xmlns:a16="http://schemas.microsoft.com/office/drawing/2014/main" id="{4A3C6788-FBAC-4606-9B22-07568CABDCEB}"/>
            </a:ext>
          </a:extLst>
        </xdr:cNvPr>
        <xdr:cNvCxnSpPr/>
      </xdr:nvCxnSpPr>
      <xdr:spPr>
        <a:xfrm>
          <a:off x="9639300" y="6667314"/>
          <a:ext cx="838200" cy="8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112725</xdr:rowOff>
    </xdr:from>
    <xdr:to>
      <xdr:col>46</xdr:col>
      <xdr:colOff>38100</xdr:colOff>
      <xdr:row>39</xdr:row>
      <xdr:rowOff>42875</xdr:rowOff>
    </xdr:to>
    <xdr:sp macro="" textlink="">
      <xdr:nvSpPr>
        <xdr:cNvPr id="132" name="楕円 131">
          <a:extLst>
            <a:ext uri="{FF2B5EF4-FFF2-40B4-BE49-F238E27FC236}">
              <a16:creationId xmlns:a16="http://schemas.microsoft.com/office/drawing/2014/main" id="{E15F2AE1-02AB-40EE-8DEA-CF4853DC1514}"/>
            </a:ext>
          </a:extLst>
        </xdr:cNvPr>
        <xdr:cNvSpPr/>
      </xdr:nvSpPr>
      <xdr:spPr>
        <a:xfrm>
          <a:off x="8699500" y="66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152214</xdr:rowOff>
    </xdr:from>
    <xdr:to>
      <xdr:col>50</xdr:col>
      <xdr:colOff>114300</xdr:colOff>
      <xdr:row>38</xdr:row>
      <xdr:rowOff>163525</xdr:rowOff>
    </xdr:to>
    <xdr:cxnSp macro="">
      <xdr:nvCxnSpPr>
        <xdr:cNvPr id="133" name="直線コネクタ 132">
          <a:extLst>
            <a:ext uri="{FF2B5EF4-FFF2-40B4-BE49-F238E27FC236}">
              <a16:creationId xmlns:a16="http://schemas.microsoft.com/office/drawing/2014/main" id="{0C7A03B0-7525-4C62-A5B8-80D40ACAB43F}"/>
            </a:ext>
          </a:extLst>
        </xdr:cNvPr>
        <xdr:cNvCxnSpPr/>
      </xdr:nvCxnSpPr>
      <xdr:spPr>
        <a:xfrm flipV="1">
          <a:off x="8750300" y="6667314"/>
          <a:ext cx="8890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121659</xdr:rowOff>
    </xdr:from>
    <xdr:to>
      <xdr:col>41</xdr:col>
      <xdr:colOff>101600</xdr:colOff>
      <xdr:row>39</xdr:row>
      <xdr:rowOff>51809</xdr:rowOff>
    </xdr:to>
    <xdr:sp macro="" textlink="">
      <xdr:nvSpPr>
        <xdr:cNvPr id="134" name="楕円 133">
          <a:extLst>
            <a:ext uri="{FF2B5EF4-FFF2-40B4-BE49-F238E27FC236}">
              <a16:creationId xmlns:a16="http://schemas.microsoft.com/office/drawing/2014/main" id="{7EC34808-C6C6-490C-B6A8-F64B9893886B}"/>
            </a:ext>
          </a:extLst>
        </xdr:cNvPr>
        <xdr:cNvSpPr/>
      </xdr:nvSpPr>
      <xdr:spPr>
        <a:xfrm>
          <a:off x="7810500" y="66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163525</xdr:rowOff>
    </xdr:from>
    <xdr:to>
      <xdr:col>45</xdr:col>
      <xdr:colOff>177800</xdr:colOff>
      <xdr:row>39</xdr:row>
      <xdr:rowOff>1009</xdr:rowOff>
    </xdr:to>
    <xdr:cxnSp macro="">
      <xdr:nvCxnSpPr>
        <xdr:cNvPr id="135" name="直線コネクタ 134">
          <a:extLst>
            <a:ext uri="{FF2B5EF4-FFF2-40B4-BE49-F238E27FC236}">
              <a16:creationId xmlns:a16="http://schemas.microsoft.com/office/drawing/2014/main" id="{9D8C2393-367A-4007-8A53-517D0C86DC77}"/>
            </a:ext>
          </a:extLst>
        </xdr:cNvPr>
        <xdr:cNvCxnSpPr/>
      </xdr:nvCxnSpPr>
      <xdr:spPr>
        <a:xfrm flipV="1">
          <a:off x="7861300" y="6678625"/>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130803</xdr:rowOff>
    </xdr:from>
    <xdr:to>
      <xdr:col>36</xdr:col>
      <xdr:colOff>165100</xdr:colOff>
      <xdr:row>39</xdr:row>
      <xdr:rowOff>60953</xdr:rowOff>
    </xdr:to>
    <xdr:sp macro="" textlink="">
      <xdr:nvSpPr>
        <xdr:cNvPr id="136" name="楕円 135">
          <a:extLst>
            <a:ext uri="{FF2B5EF4-FFF2-40B4-BE49-F238E27FC236}">
              <a16:creationId xmlns:a16="http://schemas.microsoft.com/office/drawing/2014/main" id="{D244C494-FD3D-416C-A8C2-077F3560B5F2}"/>
            </a:ext>
          </a:extLst>
        </xdr:cNvPr>
        <xdr:cNvSpPr/>
      </xdr:nvSpPr>
      <xdr:spPr>
        <a:xfrm>
          <a:off x="6921500" y="66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1009</xdr:rowOff>
    </xdr:from>
    <xdr:to>
      <xdr:col>41</xdr:col>
      <xdr:colOff>50800</xdr:colOff>
      <xdr:row>39</xdr:row>
      <xdr:rowOff>10153</xdr:rowOff>
    </xdr:to>
    <xdr:cxnSp macro="">
      <xdr:nvCxnSpPr>
        <xdr:cNvPr id="137" name="直線コネクタ 136">
          <a:extLst>
            <a:ext uri="{FF2B5EF4-FFF2-40B4-BE49-F238E27FC236}">
              <a16:creationId xmlns:a16="http://schemas.microsoft.com/office/drawing/2014/main" id="{BF2A6FB0-80D7-4D38-8FB8-F2489B7C5FB8}"/>
            </a:ext>
          </a:extLst>
        </xdr:cNvPr>
        <xdr:cNvCxnSpPr/>
      </xdr:nvCxnSpPr>
      <xdr:spPr>
        <a:xfrm flipV="1">
          <a:off x="6972300" y="66875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2530F261-5C52-4CB0-B09E-71E90964775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22DD6BD5-6703-4BE0-B0AF-F76CCA7418C8}"/>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38E0BB6F-E234-4F16-9396-D6696D7BE075}"/>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6027FAB2-DF1B-4E24-99F1-11DCFBA8BF3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48091</xdr:rowOff>
    </xdr:from>
    <xdr:ext cx="534377" cy="259045"/>
    <xdr:sp macro="" textlink="">
      <xdr:nvSpPr>
        <xdr:cNvPr id="142" name="n_1mainValue【道路】&#10;一人当たり延長">
          <a:extLst>
            <a:ext uri="{FF2B5EF4-FFF2-40B4-BE49-F238E27FC236}">
              <a16:creationId xmlns:a16="http://schemas.microsoft.com/office/drawing/2014/main" id="{7C555D10-3EC3-424D-AC41-AF3CEF04F943}"/>
            </a:ext>
          </a:extLst>
        </xdr:cNvPr>
        <xdr:cNvSpPr txBox="1"/>
      </xdr:nvSpPr>
      <xdr:spPr>
        <a:xfrm>
          <a:off x="9359411" y="63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59402</xdr:rowOff>
    </xdr:from>
    <xdr:ext cx="534377" cy="259045"/>
    <xdr:sp macro="" textlink="">
      <xdr:nvSpPr>
        <xdr:cNvPr id="143" name="n_2mainValue【道路】&#10;一人当たり延長">
          <a:extLst>
            <a:ext uri="{FF2B5EF4-FFF2-40B4-BE49-F238E27FC236}">
              <a16:creationId xmlns:a16="http://schemas.microsoft.com/office/drawing/2014/main" id="{02CBA6DC-832E-4906-89F3-A060EF06AC16}"/>
            </a:ext>
          </a:extLst>
        </xdr:cNvPr>
        <xdr:cNvSpPr txBox="1"/>
      </xdr:nvSpPr>
      <xdr:spPr>
        <a:xfrm>
          <a:off x="8483111" y="64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68336</xdr:rowOff>
    </xdr:from>
    <xdr:ext cx="534377" cy="259045"/>
    <xdr:sp macro="" textlink="">
      <xdr:nvSpPr>
        <xdr:cNvPr id="144" name="n_3mainValue【道路】&#10;一人当たり延長">
          <a:extLst>
            <a:ext uri="{FF2B5EF4-FFF2-40B4-BE49-F238E27FC236}">
              <a16:creationId xmlns:a16="http://schemas.microsoft.com/office/drawing/2014/main" id="{0B5F8913-734F-4847-8560-DC6EB3A3C36E}"/>
            </a:ext>
          </a:extLst>
        </xdr:cNvPr>
        <xdr:cNvSpPr txBox="1"/>
      </xdr:nvSpPr>
      <xdr:spPr>
        <a:xfrm>
          <a:off x="7594111" y="64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77480</xdr:rowOff>
    </xdr:from>
    <xdr:ext cx="534377" cy="259045"/>
    <xdr:sp macro="" textlink="">
      <xdr:nvSpPr>
        <xdr:cNvPr id="145" name="n_4mainValue【道路】&#10;一人当たり延長">
          <a:extLst>
            <a:ext uri="{FF2B5EF4-FFF2-40B4-BE49-F238E27FC236}">
              <a16:creationId xmlns:a16="http://schemas.microsoft.com/office/drawing/2014/main" id="{D1F84DFB-BC64-4E21-A569-FBBDD793C082}"/>
            </a:ext>
          </a:extLst>
        </xdr:cNvPr>
        <xdr:cNvSpPr txBox="1"/>
      </xdr:nvSpPr>
      <xdr:spPr>
        <a:xfrm>
          <a:off x="6705111" y="64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8B857A0-F175-4852-8DCE-07524D3D94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B372BE1-92CE-4942-8C21-9AAB2D7D64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7D171D9-14B6-4DAF-9D10-ECCDCF1D2F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CFBE13E-27FF-46A6-8CC0-676C8A872F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E5555AA-827A-4840-B897-905443D3F2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17D2CE5-8757-45A2-9FB5-73AB1E3FFB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CEB9E7A-EC5D-4A6B-9CE1-85F3699997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A7C4226-771F-426F-BB0E-7F553E80CE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52E639C-07B7-4059-A2E2-0E2DD600E3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EF8DD6A-2545-41F3-884D-E498D947B0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E5ECDFA-A4BB-49B9-8E1A-DCAA4EB59E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CB655D-E08F-484C-A435-66BEE5E4810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FF59BE6-9B11-489D-8BF2-523058D096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9334009-D88B-4804-9247-E46882D470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73BC7C0-6DBA-4267-B43C-5BEED3A419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7F16A74-A301-4A6B-836F-0EF668BAC2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8BE378C-AEAE-49DB-BD9A-594D14326B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084042B-2993-4C1A-BC33-959A7400FC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FE39636-F701-44A5-86F6-005FE9408A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A5BACD0-3E94-4300-8F70-4DD82E2BB3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0B121B0-EFB2-4898-8DD9-3B87ED3995F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4D83695-DEDF-48E7-965F-5E850386EBD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B230983-0F82-4813-8A7A-8AEB3FBEF0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7D8349A-C637-4E7C-ACFF-F3203E9888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25EA8EC-D716-40DA-B723-E0DB606C4D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885141BC-1ECF-4B26-8F9F-5A7D93FF679F}"/>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6BB564B-D121-461E-A286-F2A0102AA19A}"/>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5043C37C-B30D-4005-A9B8-BA4EA4B08E31}"/>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8B4A962-689E-40DA-9D1A-21F01A02A039}"/>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2AD1979D-BA8B-4E46-938E-6A9CE749BE53}"/>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EF3F06E-84D4-40C6-BDFC-61A1B61BE6D2}"/>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43249B3A-701B-4F4E-9F6E-CD2E0BBB2A67}"/>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6B234490-750D-4F17-809D-35A39DFEA4B7}"/>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327341CF-2A98-4924-97FD-26557C3965E6}"/>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A1D90C3F-E208-4FEF-9EB1-7ADF52653941}"/>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4730894D-E1B7-4FAD-9431-861875A47E51}"/>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55F096-D0C5-406D-99EE-9C79E989A7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3E592F-2B95-4E00-AD0B-54C525A17B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08E9A37-179D-4B6E-AAEE-4F3ACFDFD1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D9B38D-9B28-4029-815E-ABB1C4331F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371C46-EBFF-4EDB-9BB9-ED33DB0DB2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a:extLst>
            <a:ext uri="{FF2B5EF4-FFF2-40B4-BE49-F238E27FC236}">
              <a16:creationId xmlns:a16="http://schemas.microsoft.com/office/drawing/2014/main" id="{717EEC98-7EF9-4DDE-A11A-FDB48C96473F}"/>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35458CC-9195-4853-907E-206C66DE424B}"/>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89" name="楕円 188">
          <a:extLst>
            <a:ext uri="{FF2B5EF4-FFF2-40B4-BE49-F238E27FC236}">
              <a16:creationId xmlns:a16="http://schemas.microsoft.com/office/drawing/2014/main" id="{3B2344B5-69B7-423D-9FB4-09FAACC6FC1C}"/>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81643</xdr:rowOff>
    </xdr:to>
    <xdr:cxnSp macro="">
      <xdr:nvCxnSpPr>
        <xdr:cNvPr id="190" name="直線コネクタ 189">
          <a:extLst>
            <a:ext uri="{FF2B5EF4-FFF2-40B4-BE49-F238E27FC236}">
              <a16:creationId xmlns:a16="http://schemas.microsoft.com/office/drawing/2014/main" id="{71114F04-2D7D-4612-A677-89F401A0B338}"/>
            </a:ext>
          </a:extLst>
        </xdr:cNvPr>
        <xdr:cNvCxnSpPr/>
      </xdr:nvCxnSpPr>
      <xdr:spPr>
        <a:xfrm>
          <a:off x="3797300" y="105172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1" name="楕円 190">
          <a:extLst>
            <a:ext uri="{FF2B5EF4-FFF2-40B4-BE49-F238E27FC236}">
              <a16:creationId xmlns:a16="http://schemas.microsoft.com/office/drawing/2014/main" id="{2686E118-169D-4D3F-94D5-BFA7E1564BB6}"/>
            </a:ext>
          </a:extLst>
        </xdr:cNvPr>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58783</xdr:rowOff>
    </xdr:to>
    <xdr:cxnSp macro="">
      <xdr:nvCxnSpPr>
        <xdr:cNvPr id="192" name="直線コネクタ 191">
          <a:extLst>
            <a:ext uri="{FF2B5EF4-FFF2-40B4-BE49-F238E27FC236}">
              <a16:creationId xmlns:a16="http://schemas.microsoft.com/office/drawing/2014/main" id="{46C9020F-FBA7-4630-830D-EFC557722BF2}"/>
            </a:ext>
          </a:extLst>
        </xdr:cNvPr>
        <xdr:cNvCxnSpPr/>
      </xdr:nvCxnSpPr>
      <xdr:spPr>
        <a:xfrm>
          <a:off x="2908300" y="105009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3" name="楕円 192">
          <a:extLst>
            <a:ext uri="{FF2B5EF4-FFF2-40B4-BE49-F238E27FC236}">
              <a16:creationId xmlns:a16="http://schemas.microsoft.com/office/drawing/2014/main" id="{B6EE0B07-8EFE-40FF-B410-1720C11F9FF7}"/>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42454</xdr:rowOff>
    </xdr:to>
    <xdr:cxnSp macro="">
      <xdr:nvCxnSpPr>
        <xdr:cNvPr id="194" name="直線コネクタ 193">
          <a:extLst>
            <a:ext uri="{FF2B5EF4-FFF2-40B4-BE49-F238E27FC236}">
              <a16:creationId xmlns:a16="http://schemas.microsoft.com/office/drawing/2014/main" id="{3A5AEB9C-448A-4F6C-B83E-2ABA4EF75CAD}"/>
            </a:ext>
          </a:extLst>
        </xdr:cNvPr>
        <xdr:cNvCxnSpPr/>
      </xdr:nvCxnSpPr>
      <xdr:spPr>
        <a:xfrm>
          <a:off x="2019300" y="104764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5" name="楕円 194">
          <a:extLst>
            <a:ext uri="{FF2B5EF4-FFF2-40B4-BE49-F238E27FC236}">
              <a16:creationId xmlns:a16="http://schemas.microsoft.com/office/drawing/2014/main" id="{E8A07924-DFFB-4121-B13C-5600916F7AE5}"/>
            </a:ext>
          </a:extLst>
        </xdr:cNvPr>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166551</xdr:rowOff>
    </xdr:from>
    <xdr:to>
      <xdr:col>10</xdr:col>
      <xdr:colOff>114300</xdr:colOff>
      <xdr:row>61</xdr:row>
      <xdr:rowOff>17962</xdr:rowOff>
    </xdr:to>
    <xdr:cxnSp macro="">
      <xdr:nvCxnSpPr>
        <xdr:cNvPr id="196" name="直線コネクタ 195">
          <a:extLst>
            <a:ext uri="{FF2B5EF4-FFF2-40B4-BE49-F238E27FC236}">
              <a16:creationId xmlns:a16="http://schemas.microsoft.com/office/drawing/2014/main" id="{F408EF80-F82F-49A0-A19E-DF1D3EE49609}"/>
            </a:ext>
          </a:extLst>
        </xdr:cNvPr>
        <xdr:cNvCxnSpPr/>
      </xdr:nvCxnSpPr>
      <xdr:spPr>
        <a:xfrm>
          <a:off x="1130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C31A2B8-E8CB-4900-8611-4D0C3E6708EF}"/>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2525919-4A76-4389-A820-A50F243D8578}"/>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6FE6F04-D6D8-4807-896B-A4B0322C1C86}"/>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B7F1E6F-C91B-499E-A27F-2B644DD2DF9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ADF91E6-E07B-4A0D-B8DF-641ABF50C9AD}"/>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54021F1-B718-4311-92A6-B319A91F50DB}"/>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29A691F-1F41-473E-8152-5DF874D82CE7}"/>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D84F7BA-C421-48E2-A9FE-0D2B555B696F}"/>
            </a:ext>
          </a:extLst>
        </xdr:cNvPr>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9482F00-9011-47AD-BC38-989D6E471C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8AA94DB-B46D-4A0D-B0E4-83E24D0E51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9803FB-6D74-4F92-A868-1870BDE5F6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3456AA4-00F1-4C39-8DF6-F3823F3386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4356AB7-7A29-4863-A6C1-C789DF18AB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0273B8C-4912-490B-A221-69FFFBD2B3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64625DB-9826-4967-A905-FA62E053DB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565AF21-218E-4476-B43E-A01F90F365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357F753-23A0-41BE-8995-83D8F86E0F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0A63A28-2D65-4A8A-AB13-5E45E68D4D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86C77FC-AF8B-44BF-A787-5BC4937750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C955614-6E92-42E9-A92F-70A0A3392C1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2C86218-95B6-468A-AA26-8EBF7AF46C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013A44F-AB83-4F8A-9EB1-4B6CCD96D9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220F0F9-FCF6-4981-85F9-412281400A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132A5BC-916A-4E73-86BA-FC0CAF36D12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927AD7B-54AD-4277-A485-ECCB16A854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4CE3030-9025-4139-A845-FDF76113A7D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CBA87C1-0EED-4207-8C2E-EF90680F7A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DF2E150-014E-495D-A8A8-9E79BEFF076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F8AB82E-C763-4E66-A63C-F76702EEE5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AD19A30-4C47-4277-BB3E-C19DDFB06F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6D8ED23-8E66-4D23-845E-5F58C785A3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DB46D88D-2C04-4D91-A981-7810219330E6}"/>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B11015FB-EEBC-475A-B173-4709672907D3}"/>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74F31390-BEC4-4882-A525-BB11BD7D8B61}"/>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D1C7DB8-F1B6-41B9-86D1-4B6C555D4D71}"/>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3F151821-4FF9-4A4C-8EF7-1A9C5A0DBDCD}"/>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0A4D040-E47B-4ADD-BE3C-0603F6C4A1E7}"/>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2971350-7D21-4FA0-990E-E467BD1C1713}"/>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6DB8E2-381F-42D6-98C2-6119DF2C6624}"/>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34467556-1782-471A-9EB1-4FDBC49318B4}"/>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10BBB1EC-66AF-429D-A250-8BB25B81F1EA}"/>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876864FA-42DA-41D8-99F0-6D5BFBD7DC68}"/>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82A12ED-F34E-4F49-A45B-95C0D9016A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2289B1-3A91-4761-AF9E-D9FFFABD51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DF859F-C72B-45AB-92A8-3461B0450B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A8CC40E-7034-4D75-890F-AA9B4653F9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5C8253-B485-4DD4-ADF7-C23724D4FE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68692</xdr:rowOff>
    </xdr:from>
    <xdr:to>
      <xdr:col>55</xdr:col>
      <xdr:colOff>50800</xdr:colOff>
      <xdr:row>61</xdr:row>
      <xdr:rowOff>170292</xdr:rowOff>
    </xdr:to>
    <xdr:sp macro="" textlink="">
      <xdr:nvSpPr>
        <xdr:cNvPr id="244" name="楕円 243">
          <a:extLst>
            <a:ext uri="{FF2B5EF4-FFF2-40B4-BE49-F238E27FC236}">
              <a16:creationId xmlns:a16="http://schemas.microsoft.com/office/drawing/2014/main" id="{23F049B1-6329-4562-91E8-0F1C9ACFF51F}"/>
            </a:ext>
          </a:extLst>
        </xdr:cNvPr>
        <xdr:cNvSpPr/>
      </xdr:nvSpPr>
      <xdr:spPr>
        <a:xfrm>
          <a:off x="10426700" y="105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91569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40FEFBE-6613-4EA8-9CC6-AE674F84D316}"/>
            </a:ext>
          </a:extLst>
        </xdr:cNvPr>
        <xdr:cNvSpPr txBox="1"/>
      </xdr:nvSpPr>
      <xdr:spPr>
        <a:xfrm>
          <a:off x="10515600" y="1037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75765</xdr:rowOff>
    </xdr:from>
    <xdr:to>
      <xdr:col>50</xdr:col>
      <xdr:colOff>165100</xdr:colOff>
      <xdr:row>62</xdr:row>
      <xdr:rowOff>5915</xdr:rowOff>
    </xdr:to>
    <xdr:sp macro="" textlink="">
      <xdr:nvSpPr>
        <xdr:cNvPr id="246" name="楕円 245">
          <a:extLst>
            <a:ext uri="{FF2B5EF4-FFF2-40B4-BE49-F238E27FC236}">
              <a16:creationId xmlns:a16="http://schemas.microsoft.com/office/drawing/2014/main" id="{7E925A8D-8630-4EA8-B7E6-6B1F681CD0C5}"/>
            </a:ext>
          </a:extLst>
        </xdr:cNvPr>
        <xdr:cNvSpPr/>
      </xdr:nvSpPr>
      <xdr:spPr>
        <a:xfrm>
          <a:off x="9588500" y="105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119492</xdr:rowOff>
    </xdr:from>
    <xdr:to>
      <xdr:col>55</xdr:col>
      <xdr:colOff>0</xdr:colOff>
      <xdr:row>61</xdr:row>
      <xdr:rowOff>126565</xdr:rowOff>
    </xdr:to>
    <xdr:cxnSp macro="">
      <xdr:nvCxnSpPr>
        <xdr:cNvPr id="247" name="直線コネクタ 246">
          <a:extLst>
            <a:ext uri="{FF2B5EF4-FFF2-40B4-BE49-F238E27FC236}">
              <a16:creationId xmlns:a16="http://schemas.microsoft.com/office/drawing/2014/main" id="{3F09DED5-7A4C-4282-86CB-12A445B6A686}"/>
            </a:ext>
          </a:extLst>
        </xdr:cNvPr>
        <xdr:cNvCxnSpPr/>
      </xdr:nvCxnSpPr>
      <xdr:spPr>
        <a:xfrm flipV="1">
          <a:off x="9639300" y="10577942"/>
          <a:ext cx="8382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70942</xdr:rowOff>
    </xdr:from>
    <xdr:to>
      <xdr:col>46</xdr:col>
      <xdr:colOff>38100</xdr:colOff>
      <xdr:row>63</xdr:row>
      <xdr:rowOff>1092</xdr:rowOff>
    </xdr:to>
    <xdr:sp macro="" textlink="">
      <xdr:nvSpPr>
        <xdr:cNvPr id="248" name="楕円 247">
          <a:extLst>
            <a:ext uri="{FF2B5EF4-FFF2-40B4-BE49-F238E27FC236}">
              <a16:creationId xmlns:a16="http://schemas.microsoft.com/office/drawing/2014/main" id="{A79B6F42-061A-4613-8C5B-CFF951ECE355}"/>
            </a:ext>
          </a:extLst>
        </xdr:cNvPr>
        <xdr:cNvSpPr/>
      </xdr:nvSpPr>
      <xdr:spPr>
        <a:xfrm>
          <a:off x="8699500" y="107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126565</xdr:rowOff>
    </xdr:from>
    <xdr:to>
      <xdr:col>50</xdr:col>
      <xdr:colOff>114300</xdr:colOff>
      <xdr:row>62</xdr:row>
      <xdr:rowOff>121742</xdr:rowOff>
    </xdr:to>
    <xdr:cxnSp macro="">
      <xdr:nvCxnSpPr>
        <xdr:cNvPr id="249" name="直線コネクタ 248">
          <a:extLst>
            <a:ext uri="{FF2B5EF4-FFF2-40B4-BE49-F238E27FC236}">
              <a16:creationId xmlns:a16="http://schemas.microsoft.com/office/drawing/2014/main" id="{7E9D01E4-0E2D-4C2E-AC25-8EABEA62AF1C}"/>
            </a:ext>
          </a:extLst>
        </xdr:cNvPr>
        <xdr:cNvCxnSpPr/>
      </xdr:nvCxnSpPr>
      <xdr:spPr>
        <a:xfrm flipV="1">
          <a:off x="8750300" y="10585015"/>
          <a:ext cx="889000" cy="1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76383</xdr:rowOff>
    </xdr:from>
    <xdr:to>
      <xdr:col>41</xdr:col>
      <xdr:colOff>101600</xdr:colOff>
      <xdr:row>63</xdr:row>
      <xdr:rowOff>6533</xdr:rowOff>
    </xdr:to>
    <xdr:sp macro="" textlink="">
      <xdr:nvSpPr>
        <xdr:cNvPr id="250" name="楕円 249">
          <a:extLst>
            <a:ext uri="{FF2B5EF4-FFF2-40B4-BE49-F238E27FC236}">
              <a16:creationId xmlns:a16="http://schemas.microsoft.com/office/drawing/2014/main" id="{06096DCF-1D9D-4B0B-9482-BFC664963971}"/>
            </a:ext>
          </a:extLst>
        </xdr:cNvPr>
        <xdr:cNvSpPr/>
      </xdr:nvSpPr>
      <xdr:spPr>
        <a:xfrm>
          <a:off x="7810500" y="107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121742</xdr:rowOff>
    </xdr:from>
    <xdr:to>
      <xdr:col>45</xdr:col>
      <xdr:colOff>177800</xdr:colOff>
      <xdr:row>62</xdr:row>
      <xdr:rowOff>127183</xdr:rowOff>
    </xdr:to>
    <xdr:cxnSp macro="">
      <xdr:nvCxnSpPr>
        <xdr:cNvPr id="251" name="直線コネクタ 250">
          <a:extLst>
            <a:ext uri="{FF2B5EF4-FFF2-40B4-BE49-F238E27FC236}">
              <a16:creationId xmlns:a16="http://schemas.microsoft.com/office/drawing/2014/main" id="{6CE8000D-F34B-4543-B19B-06C1023147E5}"/>
            </a:ext>
          </a:extLst>
        </xdr:cNvPr>
        <xdr:cNvCxnSpPr/>
      </xdr:nvCxnSpPr>
      <xdr:spPr>
        <a:xfrm flipV="1">
          <a:off x="7861300" y="1075164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81749</xdr:rowOff>
    </xdr:from>
    <xdr:to>
      <xdr:col>36</xdr:col>
      <xdr:colOff>165100</xdr:colOff>
      <xdr:row>63</xdr:row>
      <xdr:rowOff>11899</xdr:rowOff>
    </xdr:to>
    <xdr:sp macro="" textlink="">
      <xdr:nvSpPr>
        <xdr:cNvPr id="252" name="楕円 251">
          <a:extLst>
            <a:ext uri="{FF2B5EF4-FFF2-40B4-BE49-F238E27FC236}">
              <a16:creationId xmlns:a16="http://schemas.microsoft.com/office/drawing/2014/main" id="{FC26BB39-D48C-46D9-9FDD-D4EAA4C1EE0D}"/>
            </a:ext>
          </a:extLst>
        </xdr:cNvPr>
        <xdr:cNvSpPr/>
      </xdr:nvSpPr>
      <xdr:spPr>
        <a:xfrm>
          <a:off x="6921500" y="107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127183</xdr:rowOff>
    </xdr:from>
    <xdr:to>
      <xdr:col>41</xdr:col>
      <xdr:colOff>50800</xdr:colOff>
      <xdr:row>62</xdr:row>
      <xdr:rowOff>132549</xdr:rowOff>
    </xdr:to>
    <xdr:cxnSp macro="">
      <xdr:nvCxnSpPr>
        <xdr:cNvPr id="253" name="直線コネクタ 252">
          <a:extLst>
            <a:ext uri="{FF2B5EF4-FFF2-40B4-BE49-F238E27FC236}">
              <a16:creationId xmlns:a16="http://schemas.microsoft.com/office/drawing/2014/main" id="{768BA1EC-9366-48DA-93D0-69B562C3B09D}"/>
            </a:ext>
          </a:extLst>
        </xdr:cNvPr>
        <xdr:cNvCxnSpPr/>
      </xdr:nvCxnSpPr>
      <xdr:spPr>
        <a:xfrm flipV="1">
          <a:off x="6972300" y="10757083"/>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F16B2CE-625C-40BF-B4A8-6F9C6ACCA3DB}"/>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D6977AA-78BA-48FC-9557-0F3FA6EB186A}"/>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4851E2A-C270-46E0-AF6C-769AB20FCEB7}"/>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42D7DE2-1896-48AE-9B1D-219A828C6FC6}"/>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22442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FF325C4-7372-4F81-BCCF-223302A6D39B}"/>
            </a:ext>
          </a:extLst>
        </xdr:cNvPr>
        <xdr:cNvSpPr txBox="1"/>
      </xdr:nvSpPr>
      <xdr:spPr>
        <a:xfrm>
          <a:off x="9327095" y="103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17619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C381D6D-F133-4007-BC6D-49F7DDFC1FB9}"/>
            </a:ext>
          </a:extLst>
        </xdr:cNvPr>
        <xdr:cNvSpPr txBox="1"/>
      </xdr:nvSpPr>
      <xdr:spPr>
        <a:xfrm>
          <a:off x="8450795" y="1047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23060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CB9584A-2FBD-4E6A-A000-77B234B8822C}"/>
            </a:ext>
          </a:extLst>
        </xdr:cNvPr>
        <xdr:cNvSpPr txBox="1"/>
      </xdr:nvSpPr>
      <xdr:spPr>
        <a:xfrm>
          <a:off x="7561795" y="1048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28426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7DB8966-3345-4218-A42A-4C0AA5F65F86}"/>
            </a:ext>
          </a:extLst>
        </xdr:cNvPr>
        <xdr:cNvSpPr txBox="1"/>
      </xdr:nvSpPr>
      <xdr:spPr>
        <a:xfrm>
          <a:off x="6672795" y="104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1F3F314-BE02-41F5-8D97-300B13C040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1FB8709-58CB-4CE6-9B4A-EDCCE996BB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C403CE3-3365-4780-837F-FA7D8EF507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9E4F379-1247-4B57-B03B-D48B575F35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E36C88E-2572-495C-87D9-8E1E6193EF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7F7968E-F411-41AF-ADCE-B39EF95316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A0A9B27-B012-4DEE-B23F-DD51DE3648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A08FA40-8FEA-4AAC-BAD4-43A2AE6368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2AA9593-0DE0-44C5-8FE2-FE3B785DB3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FB68C01-353D-4B1B-A5B0-12036C8A0D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461B637-CA54-4E4B-AE3C-42DB9098BB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4DD54A1-8684-49BB-8E69-7783336E8F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FE8A231-9AF9-4B12-865E-8CACC1B093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E4A8938-E8EB-4511-BBA4-E92CF4EF3F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D64DD29-3751-4364-B3C6-FD44E10268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D14B087-BF52-4C74-AD99-CE57818DF1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2102763-494E-44C4-822A-0580A039BB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CDBA42A-1682-4749-A34B-FB7A8A7FE7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B4440F5-561B-4F61-A17C-D566CDDC39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4D0B860-7E89-4360-A3E5-2D6D20E814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5315AD5-BC83-4D3F-8012-A047489795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F24CB1A-7D95-460F-AC5D-607992FFC4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AE916E1-A3F9-4CFC-8917-1A2F2482979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0F5E658-3C21-4FE5-A398-D32D71C968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C9735B67-5190-4D0D-8723-DAB7BA63EF54}"/>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521C4F5-68CA-4D0E-9146-77D19802680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5DCB2E4-2800-435F-AAD4-38184F2D192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2FDD757-FB17-4BDA-8622-A9CD11907CD5}"/>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F35AD86E-EB16-4036-8DB0-B19209A9AAA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B938F5B-1BFC-4A23-988F-02B06140BECE}"/>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980F3EB4-CA37-4B30-8323-131C56E2765F}"/>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A9A9747E-4904-4D3A-8827-0055537F6E31}"/>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7FAD46B1-C329-41BC-94D0-04C0EECCB9CB}"/>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95C477EE-769A-4F52-B151-EEEA7D25E05D}"/>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E039097F-A326-4E26-84B7-80C4B337BC75}"/>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AEA10ED-CB5B-40D8-BE0A-90CDD79CFE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6E02DA-792F-4557-A830-DF688A9B9B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5EFFA5-EC2A-4D73-9003-9822629946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E3D431-4685-4B42-9DD7-79FD15BA5D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DAB331D-7E85-420B-B0D7-E467D91537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139700</xdr:rowOff>
    </xdr:from>
    <xdr:to>
      <xdr:col>24</xdr:col>
      <xdr:colOff>114300</xdr:colOff>
      <xdr:row>86</xdr:row>
      <xdr:rowOff>69850</xdr:rowOff>
    </xdr:to>
    <xdr:sp macro="" textlink="">
      <xdr:nvSpPr>
        <xdr:cNvPr id="302" name="楕円 301">
          <a:extLst>
            <a:ext uri="{FF2B5EF4-FFF2-40B4-BE49-F238E27FC236}">
              <a16:creationId xmlns:a16="http://schemas.microsoft.com/office/drawing/2014/main" id="{59668A31-48B9-4783-B951-27CAA294059E}"/>
            </a:ext>
          </a:extLst>
        </xdr:cNvPr>
        <xdr:cNvSpPr/>
      </xdr:nvSpPr>
      <xdr:spPr>
        <a:xfrm>
          <a:off x="4584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54627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571CAFF-A0D6-4538-B67D-1CD5A418853C}"/>
            </a:ext>
          </a:extLst>
        </xdr:cNvPr>
        <xdr:cNvSpPr txBox="1"/>
      </xdr:nvSpPr>
      <xdr:spPr>
        <a:xfrm>
          <a:off x="4673600" y="1462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116839</xdr:rowOff>
    </xdr:from>
    <xdr:to>
      <xdr:col>20</xdr:col>
      <xdr:colOff>38100</xdr:colOff>
      <xdr:row>86</xdr:row>
      <xdr:rowOff>46989</xdr:rowOff>
    </xdr:to>
    <xdr:sp macro="" textlink="">
      <xdr:nvSpPr>
        <xdr:cNvPr id="304" name="楕円 303">
          <a:extLst>
            <a:ext uri="{FF2B5EF4-FFF2-40B4-BE49-F238E27FC236}">
              <a16:creationId xmlns:a16="http://schemas.microsoft.com/office/drawing/2014/main" id="{56E3BBDF-70E9-4B8A-B0FF-AD72F0A3B1E6}"/>
            </a:ext>
          </a:extLst>
        </xdr:cNvPr>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167639</xdr:rowOff>
    </xdr:from>
    <xdr:to>
      <xdr:col>24</xdr:col>
      <xdr:colOff>63500</xdr:colOff>
      <xdr:row>86</xdr:row>
      <xdr:rowOff>19050</xdr:rowOff>
    </xdr:to>
    <xdr:cxnSp macro="">
      <xdr:nvCxnSpPr>
        <xdr:cNvPr id="305" name="直線コネクタ 304">
          <a:extLst>
            <a:ext uri="{FF2B5EF4-FFF2-40B4-BE49-F238E27FC236}">
              <a16:creationId xmlns:a16="http://schemas.microsoft.com/office/drawing/2014/main" id="{94F13939-BB81-4E76-9EED-8C145CDBB654}"/>
            </a:ext>
          </a:extLst>
        </xdr:cNvPr>
        <xdr:cNvCxnSpPr/>
      </xdr:nvCxnSpPr>
      <xdr:spPr>
        <a:xfrm>
          <a:off x="3797300" y="147408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86361</xdr:rowOff>
    </xdr:from>
    <xdr:to>
      <xdr:col>15</xdr:col>
      <xdr:colOff>101600</xdr:colOff>
      <xdr:row>86</xdr:row>
      <xdr:rowOff>16511</xdr:rowOff>
    </xdr:to>
    <xdr:sp macro="" textlink="">
      <xdr:nvSpPr>
        <xdr:cNvPr id="306" name="楕円 305">
          <a:extLst>
            <a:ext uri="{FF2B5EF4-FFF2-40B4-BE49-F238E27FC236}">
              <a16:creationId xmlns:a16="http://schemas.microsoft.com/office/drawing/2014/main" id="{4B38B3A4-06A0-4A02-802C-DEE05B6AE0C6}"/>
            </a:ext>
          </a:extLst>
        </xdr:cNvPr>
        <xdr:cNvSpPr/>
      </xdr:nvSpPr>
      <xdr:spPr>
        <a:xfrm>
          <a:off x="2857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137161</xdr:rowOff>
    </xdr:from>
    <xdr:to>
      <xdr:col>19</xdr:col>
      <xdr:colOff>177800</xdr:colOff>
      <xdr:row>85</xdr:row>
      <xdr:rowOff>167639</xdr:rowOff>
    </xdr:to>
    <xdr:cxnSp macro="">
      <xdr:nvCxnSpPr>
        <xdr:cNvPr id="307" name="直線コネクタ 306">
          <a:extLst>
            <a:ext uri="{FF2B5EF4-FFF2-40B4-BE49-F238E27FC236}">
              <a16:creationId xmlns:a16="http://schemas.microsoft.com/office/drawing/2014/main" id="{C9FF8CCF-EE3C-4CF5-8E86-8F96A80CEE42}"/>
            </a:ext>
          </a:extLst>
        </xdr:cNvPr>
        <xdr:cNvCxnSpPr/>
      </xdr:nvCxnSpPr>
      <xdr:spPr>
        <a:xfrm>
          <a:off x="2908300" y="14710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57786</xdr:rowOff>
    </xdr:from>
    <xdr:to>
      <xdr:col>10</xdr:col>
      <xdr:colOff>165100</xdr:colOff>
      <xdr:row>85</xdr:row>
      <xdr:rowOff>159386</xdr:rowOff>
    </xdr:to>
    <xdr:sp macro="" textlink="">
      <xdr:nvSpPr>
        <xdr:cNvPr id="308" name="楕円 307">
          <a:extLst>
            <a:ext uri="{FF2B5EF4-FFF2-40B4-BE49-F238E27FC236}">
              <a16:creationId xmlns:a16="http://schemas.microsoft.com/office/drawing/2014/main" id="{34FFBC1A-500E-4230-8E1B-476753C7381C}"/>
            </a:ext>
          </a:extLst>
        </xdr:cNvPr>
        <xdr:cNvSpPr/>
      </xdr:nvSpPr>
      <xdr:spPr>
        <a:xfrm>
          <a:off x="1968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108586</xdr:rowOff>
    </xdr:from>
    <xdr:to>
      <xdr:col>15</xdr:col>
      <xdr:colOff>50800</xdr:colOff>
      <xdr:row>85</xdr:row>
      <xdr:rowOff>137161</xdr:rowOff>
    </xdr:to>
    <xdr:cxnSp macro="">
      <xdr:nvCxnSpPr>
        <xdr:cNvPr id="309" name="直線コネクタ 308">
          <a:extLst>
            <a:ext uri="{FF2B5EF4-FFF2-40B4-BE49-F238E27FC236}">
              <a16:creationId xmlns:a16="http://schemas.microsoft.com/office/drawing/2014/main" id="{918C2780-32BE-43D9-96E7-E67B29FD690D}"/>
            </a:ext>
          </a:extLst>
        </xdr:cNvPr>
        <xdr:cNvCxnSpPr/>
      </xdr:nvCxnSpPr>
      <xdr:spPr>
        <a:xfrm>
          <a:off x="2019300" y="14681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27305</xdr:rowOff>
    </xdr:from>
    <xdr:to>
      <xdr:col>6</xdr:col>
      <xdr:colOff>38100</xdr:colOff>
      <xdr:row>85</xdr:row>
      <xdr:rowOff>128905</xdr:rowOff>
    </xdr:to>
    <xdr:sp macro="" textlink="">
      <xdr:nvSpPr>
        <xdr:cNvPr id="310" name="楕円 309">
          <a:extLst>
            <a:ext uri="{FF2B5EF4-FFF2-40B4-BE49-F238E27FC236}">
              <a16:creationId xmlns:a16="http://schemas.microsoft.com/office/drawing/2014/main" id="{0A1780EC-4234-4850-B8BA-AB9F09F54C06}"/>
            </a:ext>
          </a:extLst>
        </xdr:cNvPr>
        <xdr:cNvSpPr/>
      </xdr:nvSpPr>
      <xdr:spPr>
        <a:xfrm>
          <a:off x="107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78105</xdr:rowOff>
    </xdr:from>
    <xdr:to>
      <xdr:col>10</xdr:col>
      <xdr:colOff>114300</xdr:colOff>
      <xdr:row>85</xdr:row>
      <xdr:rowOff>108586</xdr:rowOff>
    </xdr:to>
    <xdr:cxnSp macro="">
      <xdr:nvCxnSpPr>
        <xdr:cNvPr id="311" name="直線コネクタ 310">
          <a:extLst>
            <a:ext uri="{FF2B5EF4-FFF2-40B4-BE49-F238E27FC236}">
              <a16:creationId xmlns:a16="http://schemas.microsoft.com/office/drawing/2014/main" id="{04FD3E72-036B-4C4D-B063-14193B0339C1}"/>
            </a:ext>
          </a:extLst>
        </xdr:cNvPr>
        <xdr:cNvCxnSpPr/>
      </xdr:nvCxnSpPr>
      <xdr:spPr>
        <a:xfrm>
          <a:off x="1130300" y="14651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38AF00FF-8364-43A5-8367-1BD805B22F13}"/>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EBB2D8A4-D06B-4632-B88E-1D738732E1F5}"/>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D5D6E86C-5CFE-4307-9A2A-366547B2319E}"/>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F04D8142-B89D-4D07-AD15-696AA1428369}"/>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38116</xdr:rowOff>
    </xdr:from>
    <xdr:ext cx="405111" cy="259045"/>
    <xdr:sp macro="" textlink="">
      <xdr:nvSpPr>
        <xdr:cNvPr id="316" name="n_1mainValue【公営住宅】&#10;有形固定資産減価償却率">
          <a:extLst>
            <a:ext uri="{FF2B5EF4-FFF2-40B4-BE49-F238E27FC236}">
              <a16:creationId xmlns:a16="http://schemas.microsoft.com/office/drawing/2014/main" id="{3E1A59C1-F76E-4520-BB71-B53522E59C3F}"/>
            </a:ext>
          </a:extLst>
        </xdr:cNvPr>
        <xdr:cNvSpPr txBox="1"/>
      </xdr:nvSpPr>
      <xdr:spPr>
        <a:xfrm>
          <a:off x="35820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7638</xdr:rowOff>
    </xdr:from>
    <xdr:ext cx="405111" cy="259045"/>
    <xdr:sp macro="" textlink="">
      <xdr:nvSpPr>
        <xdr:cNvPr id="317" name="n_2mainValue【公営住宅】&#10;有形固定資産減価償却率">
          <a:extLst>
            <a:ext uri="{FF2B5EF4-FFF2-40B4-BE49-F238E27FC236}">
              <a16:creationId xmlns:a16="http://schemas.microsoft.com/office/drawing/2014/main" id="{F5122905-AB80-4B37-BB89-CE1DFA47E7EE}"/>
            </a:ext>
          </a:extLst>
        </xdr:cNvPr>
        <xdr:cNvSpPr txBox="1"/>
      </xdr:nvSpPr>
      <xdr:spPr>
        <a:xfrm>
          <a:off x="2705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150513</xdr:rowOff>
    </xdr:from>
    <xdr:ext cx="405111" cy="259045"/>
    <xdr:sp macro="" textlink="">
      <xdr:nvSpPr>
        <xdr:cNvPr id="318" name="n_3mainValue【公営住宅】&#10;有形固定資産減価償却率">
          <a:extLst>
            <a:ext uri="{FF2B5EF4-FFF2-40B4-BE49-F238E27FC236}">
              <a16:creationId xmlns:a16="http://schemas.microsoft.com/office/drawing/2014/main" id="{73D46D7E-3DD7-495B-8412-858F8838A8C9}"/>
            </a:ext>
          </a:extLst>
        </xdr:cNvPr>
        <xdr:cNvSpPr txBox="1"/>
      </xdr:nvSpPr>
      <xdr:spPr>
        <a:xfrm>
          <a:off x="1816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120032</xdr:rowOff>
    </xdr:from>
    <xdr:ext cx="405111" cy="259045"/>
    <xdr:sp macro="" textlink="">
      <xdr:nvSpPr>
        <xdr:cNvPr id="319" name="n_4mainValue【公営住宅】&#10;有形固定資産減価償却率">
          <a:extLst>
            <a:ext uri="{FF2B5EF4-FFF2-40B4-BE49-F238E27FC236}">
              <a16:creationId xmlns:a16="http://schemas.microsoft.com/office/drawing/2014/main" id="{4F868E21-39AD-4B57-8F9B-AA23A39A14DB}"/>
            </a:ext>
          </a:extLst>
        </xdr:cNvPr>
        <xdr:cNvSpPr txBox="1"/>
      </xdr:nvSpPr>
      <xdr:spPr>
        <a:xfrm>
          <a:off x="927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19A6E5D-95D2-446A-84FC-EF97790269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A622CDE-5061-4BCC-82B5-54E1A2B3C3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DEA89CF-DA78-48B3-A4A9-43C5F25AD3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F22473B-C42F-443C-8F46-3FE237B50C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305E947-0560-4285-8D59-BE28DC9E0D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F54ECC1-9FAE-40BE-8ACD-3EBB9644B3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989DC34-44AD-4EA6-8B86-2456328884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F1985FA-3620-43D4-B977-995EF6CF24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9883A12-1C70-49F4-B207-10AFE166F5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4D9F43C-50E2-47BA-A02D-3DBA0D9B1A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00F76EF-6F4D-4BEE-BE95-7BBBF6EC385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5241C829-BFC3-4B19-9560-D10913739B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0D165EA-A941-442F-B4E3-2C6377B17ED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98EA08F-F525-48F1-8ABA-BE4A56C1CAA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9999E93-A0D0-4657-BE57-1CBAF57BBBA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65CF64C-80C2-4436-BEEE-7B97150DFB1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55001C4-8158-43BE-8C9D-0795601327B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CDC4FC7-BCBB-496D-B6D1-9B34ECEFD5E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0C54D87-EB50-4817-94BB-8BF841C868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A9F498C-80F5-42F9-9D06-61932F4885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8B80E3E-68CD-4FE6-9713-31C9F487C5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B7AA5E6D-D45F-4FA4-AC27-0311C4B9620B}"/>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4DCD6DBD-E9FE-4CF6-80AF-58A757854ECE}"/>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6B828366-8487-422A-8FED-E49D84944339}"/>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AE1C8480-6C68-472F-AF84-6E750FE91B6B}"/>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156DCD39-9D91-46DD-843D-112ED2FA8FD8}"/>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476D9406-BD9B-4BAC-8DD9-4A81BE5F6FB5}"/>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89C87745-D35C-46CC-9B35-910AB6D27C12}"/>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887B7AEF-241D-4E9D-9949-44A7CAC7553D}"/>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1923D5CC-1441-4902-BC66-B984346351FC}"/>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C5C5EF9-1303-49FF-A7A2-F8901B9C6F8C}"/>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3E28249-660D-421B-AABE-9AFE16521A2B}"/>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7F817E4-A843-4346-A197-14C17D6DBF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129D03E-B75B-4631-90B4-676F8BE119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8A3046D-07D9-476C-9E4F-890C9C0A7A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84C89EC-5421-449E-9D49-00B9077C20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4908273-36D7-4422-92B4-900059A983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57252</xdr:rowOff>
    </xdr:from>
    <xdr:to>
      <xdr:col>55</xdr:col>
      <xdr:colOff>50800</xdr:colOff>
      <xdr:row>85</xdr:row>
      <xdr:rowOff>158852</xdr:rowOff>
    </xdr:to>
    <xdr:sp macro="" textlink="">
      <xdr:nvSpPr>
        <xdr:cNvPr id="357" name="楕円 356">
          <a:extLst>
            <a:ext uri="{FF2B5EF4-FFF2-40B4-BE49-F238E27FC236}">
              <a16:creationId xmlns:a16="http://schemas.microsoft.com/office/drawing/2014/main" id="{41DF26DF-F367-4C3B-8837-8DE28525AB3B}"/>
            </a:ext>
          </a:extLst>
        </xdr:cNvPr>
        <xdr:cNvSpPr/>
      </xdr:nvSpPr>
      <xdr:spPr>
        <a:xfrm>
          <a:off x="104267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16629</xdr:rowOff>
    </xdr:from>
    <xdr:ext cx="469744" cy="259045"/>
    <xdr:sp macro="" textlink="">
      <xdr:nvSpPr>
        <xdr:cNvPr id="358" name="【公営住宅】&#10;一人当たり面積該当値テキスト">
          <a:extLst>
            <a:ext uri="{FF2B5EF4-FFF2-40B4-BE49-F238E27FC236}">
              <a16:creationId xmlns:a16="http://schemas.microsoft.com/office/drawing/2014/main" id="{A331B337-1BCD-492B-8ED0-53E38551D7B4}"/>
            </a:ext>
          </a:extLst>
        </xdr:cNvPr>
        <xdr:cNvSpPr txBox="1"/>
      </xdr:nvSpPr>
      <xdr:spPr>
        <a:xfrm>
          <a:off x="10515600" y="144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58761</xdr:rowOff>
    </xdr:from>
    <xdr:to>
      <xdr:col>50</xdr:col>
      <xdr:colOff>165100</xdr:colOff>
      <xdr:row>85</xdr:row>
      <xdr:rowOff>160361</xdr:rowOff>
    </xdr:to>
    <xdr:sp macro="" textlink="">
      <xdr:nvSpPr>
        <xdr:cNvPr id="359" name="楕円 358">
          <a:extLst>
            <a:ext uri="{FF2B5EF4-FFF2-40B4-BE49-F238E27FC236}">
              <a16:creationId xmlns:a16="http://schemas.microsoft.com/office/drawing/2014/main" id="{046A9E29-6C4D-4DC8-A31D-2F7F2059A064}"/>
            </a:ext>
          </a:extLst>
        </xdr:cNvPr>
        <xdr:cNvSpPr/>
      </xdr:nvSpPr>
      <xdr:spPr>
        <a:xfrm>
          <a:off x="9588500" y="146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108052</xdr:rowOff>
    </xdr:from>
    <xdr:to>
      <xdr:col>55</xdr:col>
      <xdr:colOff>0</xdr:colOff>
      <xdr:row>85</xdr:row>
      <xdr:rowOff>109561</xdr:rowOff>
    </xdr:to>
    <xdr:cxnSp macro="">
      <xdr:nvCxnSpPr>
        <xdr:cNvPr id="360" name="直線コネクタ 359">
          <a:extLst>
            <a:ext uri="{FF2B5EF4-FFF2-40B4-BE49-F238E27FC236}">
              <a16:creationId xmlns:a16="http://schemas.microsoft.com/office/drawing/2014/main" id="{341083D8-D0BA-4B7C-823E-887220874743}"/>
            </a:ext>
          </a:extLst>
        </xdr:cNvPr>
        <xdr:cNvCxnSpPr/>
      </xdr:nvCxnSpPr>
      <xdr:spPr>
        <a:xfrm flipV="1">
          <a:off x="9639300" y="14681302"/>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60406</xdr:rowOff>
    </xdr:from>
    <xdr:to>
      <xdr:col>46</xdr:col>
      <xdr:colOff>38100</xdr:colOff>
      <xdr:row>85</xdr:row>
      <xdr:rowOff>162006</xdr:rowOff>
    </xdr:to>
    <xdr:sp macro="" textlink="">
      <xdr:nvSpPr>
        <xdr:cNvPr id="361" name="楕円 360">
          <a:extLst>
            <a:ext uri="{FF2B5EF4-FFF2-40B4-BE49-F238E27FC236}">
              <a16:creationId xmlns:a16="http://schemas.microsoft.com/office/drawing/2014/main" id="{DD06DCCA-833F-4AC0-AC28-5AED51C3847A}"/>
            </a:ext>
          </a:extLst>
        </xdr:cNvPr>
        <xdr:cNvSpPr/>
      </xdr:nvSpPr>
      <xdr:spPr>
        <a:xfrm>
          <a:off x="8699500" y="14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109561</xdr:rowOff>
    </xdr:from>
    <xdr:to>
      <xdr:col>50</xdr:col>
      <xdr:colOff>114300</xdr:colOff>
      <xdr:row>85</xdr:row>
      <xdr:rowOff>111206</xdr:rowOff>
    </xdr:to>
    <xdr:cxnSp macro="">
      <xdr:nvCxnSpPr>
        <xdr:cNvPr id="362" name="直線コネクタ 361">
          <a:extLst>
            <a:ext uri="{FF2B5EF4-FFF2-40B4-BE49-F238E27FC236}">
              <a16:creationId xmlns:a16="http://schemas.microsoft.com/office/drawing/2014/main" id="{E7BE3548-ACAF-471C-99E1-013F48C008C4}"/>
            </a:ext>
          </a:extLst>
        </xdr:cNvPr>
        <xdr:cNvCxnSpPr/>
      </xdr:nvCxnSpPr>
      <xdr:spPr>
        <a:xfrm flipV="1">
          <a:off x="8750300" y="1468281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62099</xdr:rowOff>
    </xdr:from>
    <xdr:to>
      <xdr:col>41</xdr:col>
      <xdr:colOff>101600</xdr:colOff>
      <xdr:row>85</xdr:row>
      <xdr:rowOff>163699</xdr:rowOff>
    </xdr:to>
    <xdr:sp macro="" textlink="">
      <xdr:nvSpPr>
        <xdr:cNvPr id="363" name="楕円 362">
          <a:extLst>
            <a:ext uri="{FF2B5EF4-FFF2-40B4-BE49-F238E27FC236}">
              <a16:creationId xmlns:a16="http://schemas.microsoft.com/office/drawing/2014/main" id="{B84ADCE5-B9AE-46A7-AC9F-181F49B742D7}"/>
            </a:ext>
          </a:extLst>
        </xdr:cNvPr>
        <xdr:cNvSpPr/>
      </xdr:nvSpPr>
      <xdr:spPr>
        <a:xfrm>
          <a:off x="7810500" y="14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111206</xdr:rowOff>
    </xdr:from>
    <xdr:to>
      <xdr:col>45</xdr:col>
      <xdr:colOff>177800</xdr:colOff>
      <xdr:row>85</xdr:row>
      <xdr:rowOff>112899</xdr:rowOff>
    </xdr:to>
    <xdr:cxnSp macro="">
      <xdr:nvCxnSpPr>
        <xdr:cNvPr id="364" name="直線コネクタ 363">
          <a:extLst>
            <a:ext uri="{FF2B5EF4-FFF2-40B4-BE49-F238E27FC236}">
              <a16:creationId xmlns:a16="http://schemas.microsoft.com/office/drawing/2014/main" id="{A6026A19-37C0-49BA-8A1E-F6325BE4091C}"/>
            </a:ext>
          </a:extLst>
        </xdr:cNvPr>
        <xdr:cNvCxnSpPr/>
      </xdr:nvCxnSpPr>
      <xdr:spPr>
        <a:xfrm flipV="1">
          <a:off x="7861300" y="14684456"/>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63469</xdr:rowOff>
    </xdr:from>
    <xdr:to>
      <xdr:col>36</xdr:col>
      <xdr:colOff>165100</xdr:colOff>
      <xdr:row>85</xdr:row>
      <xdr:rowOff>165069</xdr:rowOff>
    </xdr:to>
    <xdr:sp macro="" textlink="">
      <xdr:nvSpPr>
        <xdr:cNvPr id="365" name="楕円 364">
          <a:extLst>
            <a:ext uri="{FF2B5EF4-FFF2-40B4-BE49-F238E27FC236}">
              <a16:creationId xmlns:a16="http://schemas.microsoft.com/office/drawing/2014/main" id="{9EB13895-A8DC-4331-A86A-CA88B9C0C7E6}"/>
            </a:ext>
          </a:extLst>
        </xdr:cNvPr>
        <xdr:cNvSpPr/>
      </xdr:nvSpPr>
      <xdr:spPr>
        <a:xfrm>
          <a:off x="6921500" y="146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112899</xdr:rowOff>
    </xdr:from>
    <xdr:to>
      <xdr:col>41</xdr:col>
      <xdr:colOff>50800</xdr:colOff>
      <xdr:row>85</xdr:row>
      <xdr:rowOff>114269</xdr:rowOff>
    </xdr:to>
    <xdr:cxnSp macro="">
      <xdr:nvCxnSpPr>
        <xdr:cNvPr id="366" name="直線コネクタ 365">
          <a:extLst>
            <a:ext uri="{FF2B5EF4-FFF2-40B4-BE49-F238E27FC236}">
              <a16:creationId xmlns:a16="http://schemas.microsoft.com/office/drawing/2014/main" id="{03FB1382-B528-428A-A1BC-2AAC7C0FF324}"/>
            </a:ext>
          </a:extLst>
        </xdr:cNvPr>
        <xdr:cNvCxnSpPr/>
      </xdr:nvCxnSpPr>
      <xdr:spPr>
        <a:xfrm flipV="1">
          <a:off x="6972300" y="1468614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2E8652EB-ED23-4D32-907F-C2212987C7E5}"/>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BE75AD36-C7F7-4452-8524-A2489EA12F77}"/>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EC9819EC-91A4-40B1-8F9C-619373E37A7C}"/>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41E7503F-5725-4EDB-B253-53744C482977}"/>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5438</xdr:rowOff>
    </xdr:from>
    <xdr:ext cx="469744" cy="259045"/>
    <xdr:sp macro="" textlink="">
      <xdr:nvSpPr>
        <xdr:cNvPr id="371" name="n_1mainValue【公営住宅】&#10;一人当たり面積">
          <a:extLst>
            <a:ext uri="{FF2B5EF4-FFF2-40B4-BE49-F238E27FC236}">
              <a16:creationId xmlns:a16="http://schemas.microsoft.com/office/drawing/2014/main" id="{69E2B901-2B36-436F-A682-B072618F3710}"/>
            </a:ext>
          </a:extLst>
        </xdr:cNvPr>
        <xdr:cNvSpPr txBox="1"/>
      </xdr:nvSpPr>
      <xdr:spPr>
        <a:xfrm>
          <a:off x="9391727" y="1440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7083</xdr:rowOff>
    </xdr:from>
    <xdr:ext cx="469744" cy="259045"/>
    <xdr:sp macro="" textlink="">
      <xdr:nvSpPr>
        <xdr:cNvPr id="372" name="n_2mainValue【公営住宅】&#10;一人当たり面積">
          <a:extLst>
            <a:ext uri="{FF2B5EF4-FFF2-40B4-BE49-F238E27FC236}">
              <a16:creationId xmlns:a16="http://schemas.microsoft.com/office/drawing/2014/main" id="{50F23AA8-D4C0-4E91-B3E0-C42DE24E642A}"/>
            </a:ext>
          </a:extLst>
        </xdr:cNvPr>
        <xdr:cNvSpPr txBox="1"/>
      </xdr:nvSpPr>
      <xdr:spPr>
        <a:xfrm>
          <a:off x="8515427" y="144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8776</xdr:rowOff>
    </xdr:from>
    <xdr:ext cx="469744" cy="259045"/>
    <xdr:sp macro="" textlink="">
      <xdr:nvSpPr>
        <xdr:cNvPr id="373" name="n_3mainValue【公営住宅】&#10;一人当たり面積">
          <a:extLst>
            <a:ext uri="{FF2B5EF4-FFF2-40B4-BE49-F238E27FC236}">
              <a16:creationId xmlns:a16="http://schemas.microsoft.com/office/drawing/2014/main" id="{56747546-F140-4780-9FB5-6EF88D6096DE}"/>
            </a:ext>
          </a:extLst>
        </xdr:cNvPr>
        <xdr:cNvSpPr txBox="1"/>
      </xdr:nvSpPr>
      <xdr:spPr>
        <a:xfrm>
          <a:off x="7626427" y="144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10146</xdr:rowOff>
    </xdr:from>
    <xdr:ext cx="469744" cy="259045"/>
    <xdr:sp macro="" textlink="">
      <xdr:nvSpPr>
        <xdr:cNvPr id="374" name="n_4mainValue【公営住宅】&#10;一人当たり面積">
          <a:extLst>
            <a:ext uri="{FF2B5EF4-FFF2-40B4-BE49-F238E27FC236}">
              <a16:creationId xmlns:a16="http://schemas.microsoft.com/office/drawing/2014/main" id="{B6000705-5B80-4DDB-B3B2-33CC57AA7295}"/>
            </a:ext>
          </a:extLst>
        </xdr:cNvPr>
        <xdr:cNvSpPr txBox="1"/>
      </xdr:nvSpPr>
      <xdr:spPr>
        <a:xfrm>
          <a:off x="6737427" y="1441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26FFD84-A835-49BD-AB7C-4EE65DCDF4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6298991-D6C9-4C06-818A-4144E21916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0B0FEC1-597C-499C-90EC-58147AB205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E9367C8-68AD-4635-A22D-99D85A7E9D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9A69A9D-2B73-463F-8BA6-B41C5F8C5E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00165D4-6FF4-41E2-88C2-55ECA1F9F6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13002E8-B748-40AB-9CF3-4447D4F9F0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2381303-780B-4F01-AAC2-EAE12A1A30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685DB09-C34D-42DB-A3B4-4B8AFF1996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64529006-05A5-42A7-917F-ADED969EC3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50E6F68-61B6-4C15-853F-BEC2252606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8747146-3E56-4E0B-939D-14D21B1DFD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334C5B5B-A069-4AE5-97EC-183BCDCE8F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4F21D3F-E948-4F2A-99B6-A2896D127E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218F0DD-1177-4130-869B-9E70F6E1B3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30DF089-AC71-4372-900E-DD2F55B738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C4E845C-AA0B-48C4-B3DE-B969060E1C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DB0CFB7-2320-4A3A-8AC7-C0E542131A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E8B6FAA-6B6F-499A-81F3-CD750E5C50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3A602FF-6BDA-4910-B02A-1DA45E6CFA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22A1F15-93D5-41A3-B721-12C58E4355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5DE9348-9748-4F06-BEBB-E5591F24F1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1910FE1-D0B7-4F60-9A1F-12C352BEC9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C9E62C-A31E-4857-BAD4-C76438FF31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CB8A624-57C8-4C98-9390-4C7F8D7448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9C1E859-8858-4910-A1AC-7949D07170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8BC6F83-8114-44B2-9410-41EEF9C501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4743BF8E-2256-4227-98D8-2975631ED9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F9C6CE0A-0EC6-4378-AD62-E26CF51CED3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89174584-5CE2-4AFC-8361-820928EB3B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6BA40779-B4A5-43C2-AB12-31AB488EA4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A818D6DD-1037-4AC9-95FA-98C322A8E2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F13333A8-C36F-40C5-8BC2-C75DAB9083B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DB66E1A2-6C34-45C4-BB9E-FC1A63D0E7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8D1A2432-7405-483E-8DB7-1F643F002E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81324A97-425F-4043-BB0E-6225B3BF00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D0A150A5-2E82-4EDF-A106-F6B2090955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32FBBA9-9D59-4D81-B687-353299EA6D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AF879211-7945-4DAA-8047-1DF35FC757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B35A91E0-A9BE-4B71-B4A9-8BE7D35274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3CDC8239-3B66-482A-9593-85C0F17274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24688807-24BA-4B29-B20D-DB93D36E1432}"/>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E36DFAFD-3642-43FC-AA9C-DBAB9F3559D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FF80EF28-E122-4F03-B8B2-C19BC36AC55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CC2D3659-068A-4525-A32D-AA1EE8A3DA04}"/>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00599751-6BD3-49A2-8A9C-64986D9A193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397C6C7F-39C3-4C8C-BF6B-E7B5FDB9C75C}"/>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F785F448-9383-47F2-B296-F89B812353DA}"/>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B9ECCBE0-4FD9-4599-A490-8F70134F4AEA}"/>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D05E6364-B7F6-4196-9B76-E79BF5630E31}"/>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8A72DEE8-1664-4D08-8393-F6CD3D69714C}"/>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D50638A3-F7CB-4D4F-BAF6-AFA8F1B0B683}"/>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E6D4A64-500B-40F3-93D5-CB4675F9F8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B74EB81-E97A-4274-BC8B-D57F6CD3F4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B84320E-4E0A-4401-8468-C41873E658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D62CB13-E779-43AC-B847-B6E9D1BF90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E15AD80-ED40-4140-AFBF-B1F5996150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32" name="楕円 431">
          <a:extLst>
            <a:ext uri="{FF2B5EF4-FFF2-40B4-BE49-F238E27FC236}">
              <a16:creationId xmlns:a16="http://schemas.microsoft.com/office/drawing/2014/main" id="{524BBCD0-9BC9-4592-993A-4A1053E465B4}"/>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DE6150C-55CE-4FE8-B7C8-73B2742C0885}"/>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434" name="楕円 433">
          <a:extLst>
            <a:ext uri="{FF2B5EF4-FFF2-40B4-BE49-F238E27FC236}">
              <a16:creationId xmlns:a16="http://schemas.microsoft.com/office/drawing/2014/main" id="{7F77EBA7-2AC7-4449-B391-9CE2A1A7CA19}"/>
            </a:ext>
          </a:extLst>
        </xdr:cNvPr>
        <xdr:cNvSpPr/>
      </xdr:nvSpPr>
      <xdr:spPr>
        <a:xfrm>
          <a:off x="15430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102326</xdr:rowOff>
    </xdr:to>
    <xdr:cxnSp macro="">
      <xdr:nvCxnSpPr>
        <xdr:cNvPr id="435" name="直線コネクタ 434">
          <a:extLst>
            <a:ext uri="{FF2B5EF4-FFF2-40B4-BE49-F238E27FC236}">
              <a16:creationId xmlns:a16="http://schemas.microsoft.com/office/drawing/2014/main" id="{8128A138-6008-4F3F-B9F7-27AA4FD51FD9}"/>
            </a:ext>
          </a:extLst>
        </xdr:cNvPr>
        <xdr:cNvCxnSpPr/>
      </xdr:nvCxnSpPr>
      <xdr:spPr>
        <a:xfrm>
          <a:off x="15481300" y="62353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165826</xdr:rowOff>
    </xdr:from>
    <xdr:to>
      <xdr:col>76</xdr:col>
      <xdr:colOff>165100</xdr:colOff>
      <xdr:row>36</xdr:row>
      <xdr:rowOff>95976</xdr:rowOff>
    </xdr:to>
    <xdr:sp macro="" textlink="">
      <xdr:nvSpPr>
        <xdr:cNvPr id="436" name="楕円 435">
          <a:extLst>
            <a:ext uri="{FF2B5EF4-FFF2-40B4-BE49-F238E27FC236}">
              <a16:creationId xmlns:a16="http://schemas.microsoft.com/office/drawing/2014/main" id="{47D3C7CB-3AFE-4B9C-BF28-FE2A5DF31CAB}"/>
            </a:ext>
          </a:extLst>
        </xdr:cNvPr>
        <xdr:cNvSpPr/>
      </xdr:nvSpPr>
      <xdr:spPr>
        <a:xfrm>
          <a:off x="14541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63137</xdr:rowOff>
    </xdr:to>
    <xdr:cxnSp macro="">
      <xdr:nvCxnSpPr>
        <xdr:cNvPr id="437" name="直線コネクタ 436">
          <a:extLst>
            <a:ext uri="{FF2B5EF4-FFF2-40B4-BE49-F238E27FC236}">
              <a16:creationId xmlns:a16="http://schemas.microsoft.com/office/drawing/2014/main" id="{ADB8E023-D02E-47D6-B30C-9CDF490AE8DD}"/>
            </a:ext>
          </a:extLst>
        </xdr:cNvPr>
        <xdr:cNvCxnSpPr/>
      </xdr:nvCxnSpPr>
      <xdr:spPr>
        <a:xfrm>
          <a:off x="14592300" y="62173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113574</xdr:rowOff>
    </xdr:from>
    <xdr:to>
      <xdr:col>72</xdr:col>
      <xdr:colOff>38100</xdr:colOff>
      <xdr:row>36</xdr:row>
      <xdr:rowOff>43724</xdr:rowOff>
    </xdr:to>
    <xdr:sp macro="" textlink="">
      <xdr:nvSpPr>
        <xdr:cNvPr id="438" name="楕円 437">
          <a:extLst>
            <a:ext uri="{FF2B5EF4-FFF2-40B4-BE49-F238E27FC236}">
              <a16:creationId xmlns:a16="http://schemas.microsoft.com/office/drawing/2014/main" id="{99A2B723-4061-4BFD-8AF2-8717FB0BE2F7}"/>
            </a:ext>
          </a:extLst>
        </xdr:cNvPr>
        <xdr:cNvSpPr/>
      </xdr:nvSpPr>
      <xdr:spPr>
        <a:xfrm>
          <a:off x="13652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164374</xdr:rowOff>
    </xdr:from>
    <xdr:to>
      <xdr:col>76</xdr:col>
      <xdr:colOff>114300</xdr:colOff>
      <xdr:row>36</xdr:row>
      <xdr:rowOff>45176</xdr:rowOff>
    </xdr:to>
    <xdr:cxnSp macro="">
      <xdr:nvCxnSpPr>
        <xdr:cNvPr id="439" name="直線コネクタ 438">
          <a:extLst>
            <a:ext uri="{FF2B5EF4-FFF2-40B4-BE49-F238E27FC236}">
              <a16:creationId xmlns:a16="http://schemas.microsoft.com/office/drawing/2014/main" id="{CA82D9A2-7A6B-4ACB-B5B9-A943C11EFCCC}"/>
            </a:ext>
          </a:extLst>
        </xdr:cNvPr>
        <xdr:cNvCxnSpPr/>
      </xdr:nvCxnSpPr>
      <xdr:spPr>
        <a:xfrm>
          <a:off x="13703300" y="61651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41728</xdr:rowOff>
    </xdr:from>
    <xdr:to>
      <xdr:col>67</xdr:col>
      <xdr:colOff>101600</xdr:colOff>
      <xdr:row>36</xdr:row>
      <xdr:rowOff>143328</xdr:rowOff>
    </xdr:to>
    <xdr:sp macro="" textlink="">
      <xdr:nvSpPr>
        <xdr:cNvPr id="440" name="楕円 439">
          <a:extLst>
            <a:ext uri="{FF2B5EF4-FFF2-40B4-BE49-F238E27FC236}">
              <a16:creationId xmlns:a16="http://schemas.microsoft.com/office/drawing/2014/main" id="{312C0C40-CA31-42DB-BEDC-4644164C7DBF}"/>
            </a:ext>
          </a:extLst>
        </xdr:cNvPr>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164374</xdr:rowOff>
    </xdr:from>
    <xdr:to>
      <xdr:col>71</xdr:col>
      <xdr:colOff>177800</xdr:colOff>
      <xdr:row>36</xdr:row>
      <xdr:rowOff>92528</xdr:rowOff>
    </xdr:to>
    <xdr:cxnSp macro="">
      <xdr:nvCxnSpPr>
        <xdr:cNvPr id="441" name="直線コネクタ 440">
          <a:extLst>
            <a:ext uri="{FF2B5EF4-FFF2-40B4-BE49-F238E27FC236}">
              <a16:creationId xmlns:a16="http://schemas.microsoft.com/office/drawing/2014/main" id="{7A9CE9F1-53BA-408F-9062-D72ECB0950B9}"/>
            </a:ext>
          </a:extLst>
        </xdr:cNvPr>
        <xdr:cNvCxnSpPr/>
      </xdr:nvCxnSpPr>
      <xdr:spPr>
        <a:xfrm flipV="1">
          <a:off x="12814300" y="616512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553D6A01-B788-4473-994D-A2433EDFAC52}"/>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6F2ABF81-44DE-41AD-B49E-0E4F6E2D1A3D}"/>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D338290E-4012-4BBD-9BEB-47498314A0D7}"/>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917BCD9-C08B-411E-9D9D-E10142A575C3}"/>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130464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DF0DE467-3C9E-4BBD-9175-B617CC21C2E9}"/>
            </a:ext>
          </a:extLst>
        </xdr:cNvPr>
        <xdr:cNvSpPr txBox="1"/>
      </xdr:nvSpPr>
      <xdr:spPr>
        <a:xfrm>
          <a:off x="15266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112503</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9C362140-6DB9-4990-A08E-FDD15FF33F94}"/>
            </a:ext>
          </a:extLst>
        </xdr:cNvPr>
        <xdr:cNvSpPr txBox="1"/>
      </xdr:nvSpPr>
      <xdr:spPr>
        <a:xfrm>
          <a:off x="14389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60251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BF016DC-1719-4ECD-BDA8-C369D782764A}"/>
            </a:ext>
          </a:extLst>
        </xdr:cNvPr>
        <xdr:cNvSpPr txBox="1"/>
      </xdr:nvSpPr>
      <xdr:spPr>
        <a:xfrm>
          <a:off x="13500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E9321F2F-6429-4DB3-8F40-B459D4B19BE0}"/>
            </a:ext>
          </a:extLst>
        </xdr:cNvPr>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655E009-970C-4A22-B827-F4091BA88F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36E480A-F88D-4DE9-8415-A4A2F28F8C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6F75D4A-CFCA-4DD7-8FA7-0B16B4D136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229CAED-7DFB-41F9-BB7F-3A767A0A8B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AD9A109-0FFD-4E07-88A5-B1163F1613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981D2459-8825-463A-944B-7AE026E27E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F98BC79-0615-44C8-9DBA-F0F94107C0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8A3DDC8-6A4B-4E94-BB1C-60B660D5BF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02AAFCE-5CFD-4B33-87F9-4EBFA3CAEC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930BEC6-D3E6-44BD-8AA1-F84951E644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2BFF7D4E-EE9F-46F7-A5AA-C6F240A3BC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40167F2A-DA15-4C70-B3CC-97FA75B83CB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2A2F24D0-4200-4AF2-908F-E13E91DC67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FC56ABCC-9A40-4EB6-9155-838120B6179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15C87BC8-E534-4C6C-9B9F-E3F4BF740E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1D2D59F2-7A7F-4213-AF97-A7C4FC61BDB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72CC80A1-4946-4DE9-86FF-A3DBF89671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E9E2814C-8F5C-4029-AC20-A9E07F2E8BC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C9F42365-1CEA-49DA-AEDF-35C1CFECA4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6F25C2B-BD51-42A1-9FA9-9E3020C9B7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2ECA3338-E227-450D-9B7B-88A24C46FD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407E7720-5849-4D16-9807-07F7C0C4FB6B}"/>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12F978A0-DAEF-422B-9915-E35F704EFF2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05B3166-9041-4174-9C88-333165E5DFD3}"/>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34D7BB1B-F1E5-4EA7-BFAD-E6640FF0CDBC}"/>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C4A62377-D3C2-49FB-9F89-8D5898630492}"/>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AC2E92D-D2F3-47A7-B667-E0A781132568}"/>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3F6DE9DE-6198-4CC2-B20B-A8B60E98A7FC}"/>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17306973-B9B1-4FDB-9E8D-CAE5C74B3ECA}"/>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AE910142-93D1-4A1E-8A81-55B2D9B54DA6}"/>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DCBBF8E6-BCB4-47FE-AA86-6488E806FE52}"/>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C8E07230-1F48-4A76-A086-D06AB7006386}"/>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E1853FA-D34F-40FF-81A5-E732DF85A1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D863F48-6D4A-4F84-87D3-F3134B04B8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9DE5DD8-D1F2-48FE-BBBC-2ACD9E0130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0810AE5-ACEF-4A1E-BA38-0B25BA9372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DEEEDBC-4B77-4672-822F-5C4C04F1A5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87" name="楕円 486">
          <a:extLst>
            <a:ext uri="{FF2B5EF4-FFF2-40B4-BE49-F238E27FC236}">
              <a16:creationId xmlns:a16="http://schemas.microsoft.com/office/drawing/2014/main" id="{E231A858-1E96-462B-B7BD-029A01FD6D96}"/>
            </a:ext>
          </a:extLst>
        </xdr:cNvPr>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6844AC7C-F521-4EC5-81BF-72A357468322}"/>
            </a:ext>
          </a:extLst>
        </xdr:cNvPr>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489" name="楕円 488">
          <a:extLst>
            <a:ext uri="{FF2B5EF4-FFF2-40B4-BE49-F238E27FC236}">
              <a16:creationId xmlns:a16="http://schemas.microsoft.com/office/drawing/2014/main" id="{2FD574DD-7CAC-48C0-BDC4-F109919623F6}"/>
            </a:ext>
          </a:extLst>
        </xdr:cNvPr>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53340</xdr:rowOff>
    </xdr:to>
    <xdr:cxnSp macro="">
      <xdr:nvCxnSpPr>
        <xdr:cNvPr id="490" name="直線コネクタ 489">
          <a:extLst>
            <a:ext uri="{FF2B5EF4-FFF2-40B4-BE49-F238E27FC236}">
              <a16:creationId xmlns:a16="http://schemas.microsoft.com/office/drawing/2014/main" id="{B505E0D2-5AEF-4F50-AC3D-6D84C8625922}"/>
            </a:ext>
          </a:extLst>
        </xdr:cNvPr>
        <xdr:cNvCxnSpPr/>
      </xdr:nvCxnSpPr>
      <xdr:spPr>
        <a:xfrm flipV="1">
          <a:off x="21323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148844</xdr:rowOff>
    </xdr:from>
    <xdr:to>
      <xdr:col>107</xdr:col>
      <xdr:colOff>101600</xdr:colOff>
      <xdr:row>37</xdr:row>
      <xdr:rowOff>78994</xdr:rowOff>
    </xdr:to>
    <xdr:sp macro="" textlink="">
      <xdr:nvSpPr>
        <xdr:cNvPr id="491" name="楕円 490">
          <a:extLst>
            <a:ext uri="{FF2B5EF4-FFF2-40B4-BE49-F238E27FC236}">
              <a16:creationId xmlns:a16="http://schemas.microsoft.com/office/drawing/2014/main" id="{2FD58C7F-1836-45F1-872D-E46B67A19CE5}"/>
            </a:ext>
          </a:extLst>
        </xdr:cNvPr>
        <xdr:cNvSpPr/>
      </xdr:nvSpPr>
      <xdr:spPr>
        <a:xfrm>
          <a:off x="20383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53340</xdr:rowOff>
    </xdr:to>
    <xdr:cxnSp macro="">
      <xdr:nvCxnSpPr>
        <xdr:cNvPr id="492" name="直線コネクタ 491">
          <a:extLst>
            <a:ext uri="{FF2B5EF4-FFF2-40B4-BE49-F238E27FC236}">
              <a16:creationId xmlns:a16="http://schemas.microsoft.com/office/drawing/2014/main" id="{00373615-2157-4B7D-A694-614F508A7DE0}"/>
            </a:ext>
          </a:extLst>
        </xdr:cNvPr>
        <xdr:cNvCxnSpPr/>
      </xdr:nvCxnSpPr>
      <xdr:spPr>
        <a:xfrm>
          <a:off x="20434300" y="63718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493" name="楕円 492">
          <a:extLst>
            <a:ext uri="{FF2B5EF4-FFF2-40B4-BE49-F238E27FC236}">
              <a16:creationId xmlns:a16="http://schemas.microsoft.com/office/drawing/2014/main" id="{B8FD93B9-8D4B-49D4-BD98-82D4B9A083A9}"/>
            </a:ext>
          </a:extLst>
        </xdr:cNvPr>
        <xdr:cNvSpPr/>
      </xdr:nvSpPr>
      <xdr:spPr>
        <a:xfrm>
          <a:off x="19494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28194</xdr:rowOff>
    </xdr:from>
    <xdr:to>
      <xdr:col>107</xdr:col>
      <xdr:colOff>50800</xdr:colOff>
      <xdr:row>37</xdr:row>
      <xdr:rowOff>41910</xdr:rowOff>
    </xdr:to>
    <xdr:cxnSp macro="">
      <xdr:nvCxnSpPr>
        <xdr:cNvPr id="494" name="直線コネクタ 493">
          <a:extLst>
            <a:ext uri="{FF2B5EF4-FFF2-40B4-BE49-F238E27FC236}">
              <a16:creationId xmlns:a16="http://schemas.microsoft.com/office/drawing/2014/main" id="{4A1D555A-D5C4-49FB-B743-F2DCE9425B07}"/>
            </a:ext>
          </a:extLst>
        </xdr:cNvPr>
        <xdr:cNvCxnSpPr/>
      </xdr:nvCxnSpPr>
      <xdr:spPr>
        <a:xfrm flipV="1">
          <a:off x="19545300" y="6371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55118</xdr:rowOff>
    </xdr:from>
    <xdr:to>
      <xdr:col>98</xdr:col>
      <xdr:colOff>38100</xdr:colOff>
      <xdr:row>37</xdr:row>
      <xdr:rowOff>156718</xdr:rowOff>
    </xdr:to>
    <xdr:sp macro="" textlink="">
      <xdr:nvSpPr>
        <xdr:cNvPr id="495" name="楕円 494">
          <a:extLst>
            <a:ext uri="{FF2B5EF4-FFF2-40B4-BE49-F238E27FC236}">
              <a16:creationId xmlns:a16="http://schemas.microsoft.com/office/drawing/2014/main" id="{6B8A6369-607E-46B0-8A5F-E49D9105E792}"/>
            </a:ext>
          </a:extLst>
        </xdr:cNvPr>
        <xdr:cNvSpPr/>
      </xdr:nvSpPr>
      <xdr:spPr>
        <a:xfrm>
          <a:off x="18605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105918</xdr:rowOff>
    </xdr:to>
    <xdr:cxnSp macro="">
      <xdr:nvCxnSpPr>
        <xdr:cNvPr id="496" name="直線コネクタ 495">
          <a:extLst>
            <a:ext uri="{FF2B5EF4-FFF2-40B4-BE49-F238E27FC236}">
              <a16:creationId xmlns:a16="http://schemas.microsoft.com/office/drawing/2014/main" id="{C41EDB8B-E246-4E81-B81A-48E482A38D3B}"/>
            </a:ext>
          </a:extLst>
        </xdr:cNvPr>
        <xdr:cNvCxnSpPr/>
      </xdr:nvCxnSpPr>
      <xdr:spPr>
        <a:xfrm flipV="1">
          <a:off x="18656300" y="63855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3AF994B-433A-4FFE-81E1-3E90D8296D58}"/>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FAA781EC-C515-4243-8318-0C6D3C478586}"/>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26FC5A1-04E8-456F-B250-EAD5C56BECF5}"/>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DC66F98-6B43-40E4-BAF3-E29588E6B3D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39D04579-AB9D-458C-A606-42D9337EF046}"/>
            </a:ext>
          </a:extLst>
        </xdr:cNvPr>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95521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D2903FB9-BF48-48BE-86E7-609CAD5629D7}"/>
            </a:ext>
          </a:extLst>
        </xdr:cNvPr>
        <xdr:cNvSpPr txBox="1"/>
      </xdr:nvSpPr>
      <xdr:spPr>
        <a:xfrm>
          <a:off x="20199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73D15381-51BB-40A5-8D76-2A5BEA89456B}"/>
            </a:ext>
          </a:extLst>
        </xdr:cNvPr>
        <xdr:cNvSpPr txBox="1"/>
      </xdr:nvSpPr>
      <xdr:spPr>
        <a:xfrm>
          <a:off x="19310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1795</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6C0CA7CA-A51C-4DB6-A20A-3FF205FF2CD9}"/>
            </a:ext>
          </a:extLst>
        </xdr:cNvPr>
        <xdr:cNvSpPr txBox="1"/>
      </xdr:nvSpPr>
      <xdr:spPr>
        <a:xfrm>
          <a:off x="18421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0C13887-CE98-4C57-A271-23B79536D6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C07C14-96EF-450B-9393-67F477E410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160C6DD7-8F22-4511-8885-73261D40BA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94FDD58-6C32-4C1B-85D6-7B6D42A991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561E9A8-BF8A-4C96-A34D-F78228504B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5306245-EFA8-4E04-AB63-5DFB291130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363BB61-97E4-461F-A84C-1D2D682721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6B450A5-C366-4729-BBF9-4D5FF2890D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ACCB264-7C48-4ADC-8359-DB1DADE83A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B96A6A0-566B-4805-BF60-E486D86DDC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641CF7C7-9833-4488-AC62-2472D115EA4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D2E844D6-2921-4891-ADA6-C7542825B62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CCFC55F0-E625-42FE-885F-2D0FCA28F4A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C43A6B96-BBB4-434F-B801-F8EA800FE60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82799BF9-23AD-4CFB-84EF-7F127BC01F3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A02BFF5A-146A-4B19-99C8-76D153B0467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4D196EDD-C763-4C91-8976-B489386131F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71136C99-AC39-430A-B942-76ECBA032AB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53C38EC4-A8C1-4C14-ABC1-A023516F6CA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C2A44115-2870-42B3-AFAA-E0BFCD2009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4C394B44-F469-4221-8893-CCAA7453C33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580BA966-91E6-43E1-9A32-05226FF1C3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DCC418F6-F4A9-4308-A6DA-16B0AC8B3581}"/>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E6940306-D7B0-49BF-BC5E-4B56CDA938D7}"/>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5F68275A-E0F6-41E8-8958-65A250EFC698}"/>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4CAFB270-E600-4ACD-A2C1-8C46A78A7054}"/>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81DE9664-A481-45A5-93B7-E7CCD31185EC}"/>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5E5CC79A-7E9F-42D6-A9D5-6208DE93B4DA}"/>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F19C32A4-0BBB-4978-8A94-FB0B94E68A42}"/>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97B50B2F-1E31-48F6-AD17-1BF5866A0829}"/>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E8F9E094-59D8-4005-A044-B2084380B124}"/>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1723FE47-C5C7-405F-85DF-91B27B5B1641}"/>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D325EA4C-FFD1-4AC6-81F4-9685C9C9BC13}"/>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570501B-52B1-4BF0-A558-3428C14DB3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23E0D40-2900-4FA0-90D1-6073D845CA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0E561D4-9B4C-45A3-9CA0-BB2B9B2567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04DC538-BD91-4F89-BD14-6F367CF05E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4B96B42-CB4B-4008-BAE8-D7AB2A5FB1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43" name="楕円 542">
          <a:extLst>
            <a:ext uri="{FF2B5EF4-FFF2-40B4-BE49-F238E27FC236}">
              <a16:creationId xmlns:a16="http://schemas.microsoft.com/office/drawing/2014/main" id="{DE06560C-721B-4270-9D66-35A1F2DBCC9C}"/>
            </a:ext>
          </a:extLst>
        </xdr:cNvPr>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A9A059D-BEED-495A-9B62-01A05220CCE1}"/>
            </a:ext>
          </a:extLst>
        </xdr:cNvPr>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111506</xdr:rowOff>
    </xdr:from>
    <xdr:to>
      <xdr:col>81</xdr:col>
      <xdr:colOff>101600</xdr:colOff>
      <xdr:row>59</xdr:row>
      <xdr:rowOff>41656</xdr:rowOff>
    </xdr:to>
    <xdr:sp macro="" textlink="">
      <xdr:nvSpPr>
        <xdr:cNvPr id="545" name="楕円 544">
          <a:extLst>
            <a:ext uri="{FF2B5EF4-FFF2-40B4-BE49-F238E27FC236}">
              <a16:creationId xmlns:a16="http://schemas.microsoft.com/office/drawing/2014/main" id="{92E2AD14-E852-4ABC-9805-D1E9C5CB41F1}"/>
            </a:ext>
          </a:extLst>
        </xdr:cNvPr>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162306</xdr:rowOff>
    </xdr:from>
    <xdr:to>
      <xdr:col>85</xdr:col>
      <xdr:colOff>127000</xdr:colOff>
      <xdr:row>59</xdr:row>
      <xdr:rowOff>20574</xdr:rowOff>
    </xdr:to>
    <xdr:cxnSp macro="">
      <xdr:nvCxnSpPr>
        <xdr:cNvPr id="546" name="直線コネクタ 545">
          <a:extLst>
            <a:ext uri="{FF2B5EF4-FFF2-40B4-BE49-F238E27FC236}">
              <a16:creationId xmlns:a16="http://schemas.microsoft.com/office/drawing/2014/main" id="{89DC6BA6-A8E9-414A-A92A-A777B21C0B98}"/>
            </a:ext>
          </a:extLst>
        </xdr:cNvPr>
        <xdr:cNvCxnSpPr/>
      </xdr:nvCxnSpPr>
      <xdr:spPr>
        <a:xfrm>
          <a:off x="15481300" y="1010640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56642</xdr:rowOff>
    </xdr:from>
    <xdr:to>
      <xdr:col>76</xdr:col>
      <xdr:colOff>165100</xdr:colOff>
      <xdr:row>58</xdr:row>
      <xdr:rowOff>158242</xdr:rowOff>
    </xdr:to>
    <xdr:sp macro="" textlink="">
      <xdr:nvSpPr>
        <xdr:cNvPr id="547" name="楕円 546">
          <a:extLst>
            <a:ext uri="{FF2B5EF4-FFF2-40B4-BE49-F238E27FC236}">
              <a16:creationId xmlns:a16="http://schemas.microsoft.com/office/drawing/2014/main" id="{9FEB94CD-9D54-4596-93ED-8E9FBDAB2E58}"/>
            </a:ext>
          </a:extLst>
        </xdr:cNvPr>
        <xdr:cNvSpPr/>
      </xdr:nvSpPr>
      <xdr:spPr>
        <a:xfrm>
          <a:off x="14541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107442</xdr:rowOff>
    </xdr:from>
    <xdr:to>
      <xdr:col>81</xdr:col>
      <xdr:colOff>50800</xdr:colOff>
      <xdr:row>58</xdr:row>
      <xdr:rowOff>162306</xdr:rowOff>
    </xdr:to>
    <xdr:cxnSp macro="">
      <xdr:nvCxnSpPr>
        <xdr:cNvPr id="548" name="直線コネクタ 547">
          <a:extLst>
            <a:ext uri="{FF2B5EF4-FFF2-40B4-BE49-F238E27FC236}">
              <a16:creationId xmlns:a16="http://schemas.microsoft.com/office/drawing/2014/main" id="{A9623924-C843-4915-9657-C6B023A88DC3}"/>
            </a:ext>
          </a:extLst>
        </xdr:cNvPr>
        <xdr:cNvCxnSpPr/>
      </xdr:nvCxnSpPr>
      <xdr:spPr>
        <a:xfrm>
          <a:off x="14592300" y="100515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xdr:rowOff>
    </xdr:from>
    <xdr:to>
      <xdr:col>72</xdr:col>
      <xdr:colOff>38100</xdr:colOff>
      <xdr:row>58</xdr:row>
      <xdr:rowOff>103378</xdr:rowOff>
    </xdr:to>
    <xdr:sp macro="" textlink="">
      <xdr:nvSpPr>
        <xdr:cNvPr id="549" name="楕円 548">
          <a:extLst>
            <a:ext uri="{FF2B5EF4-FFF2-40B4-BE49-F238E27FC236}">
              <a16:creationId xmlns:a16="http://schemas.microsoft.com/office/drawing/2014/main" id="{9C57896C-FBA1-403C-B844-DB777D702B0A}"/>
            </a:ext>
          </a:extLst>
        </xdr:cNvPr>
        <xdr:cNvSpPr/>
      </xdr:nvSpPr>
      <xdr:spPr>
        <a:xfrm>
          <a:off x="13652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52578</xdr:rowOff>
    </xdr:from>
    <xdr:to>
      <xdr:col>76</xdr:col>
      <xdr:colOff>114300</xdr:colOff>
      <xdr:row>58</xdr:row>
      <xdr:rowOff>107442</xdr:rowOff>
    </xdr:to>
    <xdr:cxnSp macro="">
      <xdr:nvCxnSpPr>
        <xdr:cNvPr id="550" name="直線コネクタ 549">
          <a:extLst>
            <a:ext uri="{FF2B5EF4-FFF2-40B4-BE49-F238E27FC236}">
              <a16:creationId xmlns:a16="http://schemas.microsoft.com/office/drawing/2014/main" id="{01D92124-E586-4A80-A152-3B6344CADA0D}"/>
            </a:ext>
          </a:extLst>
        </xdr:cNvPr>
        <xdr:cNvCxnSpPr/>
      </xdr:nvCxnSpPr>
      <xdr:spPr>
        <a:xfrm>
          <a:off x="13703300" y="99966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1" name="楕円 550">
          <a:extLst>
            <a:ext uri="{FF2B5EF4-FFF2-40B4-BE49-F238E27FC236}">
              <a16:creationId xmlns:a16="http://schemas.microsoft.com/office/drawing/2014/main" id="{582752A1-BE49-4803-9B31-19E2A90AD7C8}"/>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52578</xdr:rowOff>
    </xdr:to>
    <xdr:cxnSp macro="">
      <xdr:nvCxnSpPr>
        <xdr:cNvPr id="552" name="直線コネクタ 551">
          <a:extLst>
            <a:ext uri="{FF2B5EF4-FFF2-40B4-BE49-F238E27FC236}">
              <a16:creationId xmlns:a16="http://schemas.microsoft.com/office/drawing/2014/main" id="{08446080-47FC-422A-8144-0C192DDB0360}"/>
            </a:ext>
          </a:extLst>
        </xdr:cNvPr>
        <xdr:cNvCxnSpPr/>
      </xdr:nvCxnSpPr>
      <xdr:spPr>
        <a:xfrm>
          <a:off x="12814300" y="99669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28C9FB63-507C-46DE-8B09-9FC691C71F09}"/>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B42B00DB-11BE-4B19-A892-240BAE69A415}"/>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1C39C333-4260-40DA-9327-E0118BEBDF31}"/>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075D0A7A-C703-4FF9-8232-8D0C393CF83B}"/>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32783</xdr:rowOff>
    </xdr:from>
    <xdr:ext cx="405111" cy="259045"/>
    <xdr:sp macro="" textlink="">
      <xdr:nvSpPr>
        <xdr:cNvPr id="557" name="n_1mainValue【学校施設】&#10;有形固定資産減価償却率">
          <a:extLst>
            <a:ext uri="{FF2B5EF4-FFF2-40B4-BE49-F238E27FC236}">
              <a16:creationId xmlns:a16="http://schemas.microsoft.com/office/drawing/2014/main" id="{61CAE662-53D8-4170-8D00-38952C5689CB}"/>
            </a:ext>
          </a:extLst>
        </xdr:cNvPr>
        <xdr:cNvSpPr txBox="1"/>
      </xdr:nvSpPr>
      <xdr:spPr>
        <a:xfrm>
          <a:off x="152660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3319</xdr:rowOff>
    </xdr:from>
    <xdr:ext cx="405111" cy="259045"/>
    <xdr:sp macro="" textlink="">
      <xdr:nvSpPr>
        <xdr:cNvPr id="558" name="n_2mainValue【学校施設】&#10;有形固定資産減価償却率">
          <a:extLst>
            <a:ext uri="{FF2B5EF4-FFF2-40B4-BE49-F238E27FC236}">
              <a16:creationId xmlns:a16="http://schemas.microsoft.com/office/drawing/2014/main" id="{4AD62C49-B5B1-41EC-AB7B-EEAE616CFC53}"/>
            </a:ext>
          </a:extLst>
        </xdr:cNvPr>
        <xdr:cNvSpPr txBox="1"/>
      </xdr:nvSpPr>
      <xdr:spPr>
        <a:xfrm>
          <a:off x="14389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119905</xdr:rowOff>
    </xdr:from>
    <xdr:ext cx="405111" cy="259045"/>
    <xdr:sp macro="" textlink="">
      <xdr:nvSpPr>
        <xdr:cNvPr id="559" name="n_3mainValue【学校施設】&#10;有形固定資産減価償却率">
          <a:extLst>
            <a:ext uri="{FF2B5EF4-FFF2-40B4-BE49-F238E27FC236}">
              <a16:creationId xmlns:a16="http://schemas.microsoft.com/office/drawing/2014/main" id="{72B63B8E-1925-4314-9F3C-3FA33F4FF451}"/>
            </a:ext>
          </a:extLst>
        </xdr:cNvPr>
        <xdr:cNvSpPr txBox="1"/>
      </xdr:nvSpPr>
      <xdr:spPr>
        <a:xfrm>
          <a:off x="13500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0" name="n_4mainValue【学校施設】&#10;有形固定資産減価償却率">
          <a:extLst>
            <a:ext uri="{FF2B5EF4-FFF2-40B4-BE49-F238E27FC236}">
              <a16:creationId xmlns:a16="http://schemas.microsoft.com/office/drawing/2014/main" id="{FAC3EB9E-A71F-4BDD-9486-1420BD43670A}"/>
            </a:ext>
          </a:extLst>
        </xdr:cNvPr>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8E536A06-D9B5-438E-9480-BD8FCE2267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2E2C85E9-486A-4AD6-89F8-B6877EE709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2F32F1EE-300B-4870-BB14-454D7DE3B8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B52D97D-9FFF-4993-B31B-B9BF9E1A03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A3EACC15-62BD-4E3F-AB01-038AE8E446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2BB8C97-353F-453E-9D0B-853583FD7A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B8FF058-EF30-4301-B298-6268F8A981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7AACBA1C-E250-4B8E-BBF6-DB52003A7A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1EBCE84A-1FDD-4EA5-8008-6CEC9C5EBC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8E564F83-E527-4A54-9509-3BADCC4645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8787B32D-A908-49F9-A3EB-ED943803BB6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5F1552AF-D016-4B2B-A4AB-8BA60C00B6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6719CC9-E2FF-41A0-AAC3-CBF2C6C9E6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E1996DB9-8198-4B30-A91B-C9C791F577A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8B449778-95FD-4940-A3F8-E34BF7E68F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AAE5B793-1975-4B08-9A45-4DE33301FBD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7B39BCD6-DCB5-420B-841E-9DC1AF01519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BE6E4DC0-3E8E-493D-972C-9E7E40FEA7F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885FA64A-D159-40A0-85F0-CD5496CFD64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EC90B75D-060B-4768-B9B2-9FAA1654B3D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4897967-B5ED-4E65-A51B-8C2BE7EB0D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0AC41C9-509D-4D9A-92EF-5A631EC32E0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1C49A6B-78D2-4AB0-9E43-A4E8FBDFAD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BE5971C4-F329-441E-970F-91F1173E2447}"/>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379CC120-891C-415C-9856-3ED879B0E19D}"/>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BD3067CF-2876-468F-B2E5-935A0E94C185}"/>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8D072799-A857-454C-A79A-7B9335F86CCC}"/>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68F5F0D9-D3E7-491A-9653-D867D4E1750A}"/>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B3C5CE33-9792-4317-8CE7-6544D1E08DEF}"/>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DB71B61C-DB2B-4F26-A1EE-38CC8668A618}"/>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25377C2D-77DA-4EDA-A500-B7AC95BC9D36}"/>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48750E8B-1540-4D99-A9BC-66171CFACB78}"/>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E55A97FE-8974-46D1-805A-48DE59547A3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40313374-E22A-4E46-B97F-E24EC016BE4A}"/>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AD81DA7-C146-4A54-90E1-4C28D73B02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347E018-5CBE-4467-9F6C-DAAD6A8618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76A24C4-0141-46F0-9360-7115813517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CC1063E-D6DC-4C16-8565-CC8E2B02F3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A57AA5B-98A1-4546-B4DF-257DE0A445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107886</xdr:rowOff>
    </xdr:from>
    <xdr:to>
      <xdr:col>116</xdr:col>
      <xdr:colOff>114300</xdr:colOff>
      <xdr:row>62</xdr:row>
      <xdr:rowOff>38036</xdr:rowOff>
    </xdr:to>
    <xdr:sp macro="" textlink="">
      <xdr:nvSpPr>
        <xdr:cNvPr id="600" name="楕円 599">
          <a:extLst>
            <a:ext uri="{FF2B5EF4-FFF2-40B4-BE49-F238E27FC236}">
              <a16:creationId xmlns:a16="http://schemas.microsoft.com/office/drawing/2014/main" id="{2138F80A-F987-439A-88F0-3B3B947BA5C2}"/>
            </a:ext>
          </a:extLst>
        </xdr:cNvPr>
        <xdr:cNvSpPr/>
      </xdr:nvSpPr>
      <xdr:spPr>
        <a:xfrm>
          <a:off x="22110700" y="10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86313</xdr:rowOff>
    </xdr:from>
    <xdr:ext cx="469744" cy="259045"/>
    <xdr:sp macro="" textlink="">
      <xdr:nvSpPr>
        <xdr:cNvPr id="601" name="【学校施設】&#10;一人当たり面積該当値テキスト">
          <a:extLst>
            <a:ext uri="{FF2B5EF4-FFF2-40B4-BE49-F238E27FC236}">
              <a16:creationId xmlns:a16="http://schemas.microsoft.com/office/drawing/2014/main" id="{C2ABBCC3-0DD8-4CC2-93F5-43168B652D5A}"/>
            </a:ext>
          </a:extLst>
        </xdr:cNvPr>
        <xdr:cNvSpPr txBox="1"/>
      </xdr:nvSpPr>
      <xdr:spPr>
        <a:xfrm>
          <a:off x="22199600" y="105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98933</xdr:rowOff>
    </xdr:from>
    <xdr:to>
      <xdr:col>112</xdr:col>
      <xdr:colOff>38100</xdr:colOff>
      <xdr:row>62</xdr:row>
      <xdr:rowOff>29083</xdr:rowOff>
    </xdr:to>
    <xdr:sp macro="" textlink="">
      <xdr:nvSpPr>
        <xdr:cNvPr id="602" name="楕円 601">
          <a:extLst>
            <a:ext uri="{FF2B5EF4-FFF2-40B4-BE49-F238E27FC236}">
              <a16:creationId xmlns:a16="http://schemas.microsoft.com/office/drawing/2014/main" id="{71B40A78-D273-4589-985C-5AF1F293F89E}"/>
            </a:ext>
          </a:extLst>
        </xdr:cNvPr>
        <xdr:cNvSpPr/>
      </xdr:nvSpPr>
      <xdr:spPr>
        <a:xfrm>
          <a:off x="212725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149733</xdr:rowOff>
    </xdr:from>
    <xdr:to>
      <xdr:col>116</xdr:col>
      <xdr:colOff>63500</xdr:colOff>
      <xdr:row>61</xdr:row>
      <xdr:rowOff>158686</xdr:rowOff>
    </xdr:to>
    <xdr:cxnSp macro="">
      <xdr:nvCxnSpPr>
        <xdr:cNvPr id="603" name="直線コネクタ 602">
          <a:extLst>
            <a:ext uri="{FF2B5EF4-FFF2-40B4-BE49-F238E27FC236}">
              <a16:creationId xmlns:a16="http://schemas.microsoft.com/office/drawing/2014/main" id="{ED69EF0B-D0BA-48B8-A41E-7E0D2063F2B1}"/>
            </a:ext>
          </a:extLst>
        </xdr:cNvPr>
        <xdr:cNvCxnSpPr/>
      </xdr:nvCxnSpPr>
      <xdr:spPr>
        <a:xfrm>
          <a:off x="21323300" y="10608183"/>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108268</xdr:rowOff>
    </xdr:from>
    <xdr:to>
      <xdr:col>107</xdr:col>
      <xdr:colOff>101600</xdr:colOff>
      <xdr:row>62</xdr:row>
      <xdr:rowOff>38418</xdr:rowOff>
    </xdr:to>
    <xdr:sp macro="" textlink="">
      <xdr:nvSpPr>
        <xdr:cNvPr id="604" name="楕円 603">
          <a:extLst>
            <a:ext uri="{FF2B5EF4-FFF2-40B4-BE49-F238E27FC236}">
              <a16:creationId xmlns:a16="http://schemas.microsoft.com/office/drawing/2014/main" id="{BA116160-65FB-4CEC-BE77-96B7FE50F1E7}"/>
            </a:ext>
          </a:extLst>
        </xdr:cNvPr>
        <xdr:cNvSpPr/>
      </xdr:nvSpPr>
      <xdr:spPr>
        <a:xfrm>
          <a:off x="20383500" y="10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149733</xdr:rowOff>
    </xdr:from>
    <xdr:to>
      <xdr:col>111</xdr:col>
      <xdr:colOff>177800</xdr:colOff>
      <xdr:row>61</xdr:row>
      <xdr:rowOff>159068</xdr:rowOff>
    </xdr:to>
    <xdr:cxnSp macro="">
      <xdr:nvCxnSpPr>
        <xdr:cNvPr id="605" name="直線コネクタ 604">
          <a:extLst>
            <a:ext uri="{FF2B5EF4-FFF2-40B4-BE49-F238E27FC236}">
              <a16:creationId xmlns:a16="http://schemas.microsoft.com/office/drawing/2014/main" id="{B4B7C7B5-C7CD-4845-8283-06F751BFAC3B}"/>
            </a:ext>
          </a:extLst>
        </xdr:cNvPr>
        <xdr:cNvCxnSpPr/>
      </xdr:nvCxnSpPr>
      <xdr:spPr>
        <a:xfrm flipV="1">
          <a:off x="20434300" y="1060818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6" name="楕円 605">
          <a:extLst>
            <a:ext uri="{FF2B5EF4-FFF2-40B4-BE49-F238E27FC236}">
              <a16:creationId xmlns:a16="http://schemas.microsoft.com/office/drawing/2014/main" id="{83CE82F3-410A-4F7C-BB0C-3AFBDEBEEB5F}"/>
            </a:ext>
          </a:extLst>
        </xdr:cNvPr>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159068</xdr:rowOff>
    </xdr:from>
    <xdr:to>
      <xdr:col>107</xdr:col>
      <xdr:colOff>50800</xdr:colOff>
      <xdr:row>61</xdr:row>
      <xdr:rowOff>166878</xdr:rowOff>
    </xdr:to>
    <xdr:cxnSp macro="">
      <xdr:nvCxnSpPr>
        <xdr:cNvPr id="607" name="直線コネクタ 606">
          <a:extLst>
            <a:ext uri="{FF2B5EF4-FFF2-40B4-BE49-F238E27FC236}">
              <a16:creationId xmlns:a16="http://schemas.microsoft.com/office/drawing/2014/main" id="{55D010FD-A1E6-4539-9F28-8ED4B9D2C7BD}"/>
            </a:ext>
          </a:extLst>
        </xdr:cNvPr>
        <xdr:cNvCxnSpPr/>
      </xdr:nvCxnSpPr>
      <xdr:spPr>
        <a:xfrm flipV="1">
          <a:off x="19545300" y="1061751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123698</xdr:rowOff>
    </xdr:from>
    <xdr:to>
      <xdr:col>98</xdr:col>
      <xdr:colOff>38100</xdr:colOff>
      <xdr:row>62</xdr:row>
      <xdr:rowOff>53848</xdr:rowOff>
    </xdr:to>
    <xdr:sp macro="" textlink="">
      <xdr:nvSpPr>
        <xdr:cNvPr id="608" name="楕円 607">
          <a:extLst>
            <a:ext uri="{FF2B5EF4-FFF2-40B4-BE49-F238E27FC236}">
              <a16:creationId xmlns:a16="http://schemas.microsoft.com/office/drawing/2014/main" id="{F5331980-2FB1-4492-84DC-024F811481E7}"/>
            </a:ext>
          </a:extLst>
        </xdr:cNvPr>
        <xdr:cNvSpPr/>
      </xdr:nvSpPr>
      <xdr:spPr>
        <a:xfrm>
          <a:off x="186055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3048</xdr:rowOff>
    </xdr:to>
    <xdr:cxnSp macro="">
      <xdr:nvCxnSpPr>
        <xdr:cNvPr id="609" name="直線コネクタ 608">
          <a:extLst>
            <a:ext uri="{FF2B5EF4-FFF2-40B4-BE49-F238E27FC236}">
              <a16:creationId xmlns:a16="http://schemas.microsoft.com/office/drawing/2014/main" id="{7BD4EAC8-5F9B-4D67-965C-4F6945D9C032}"/>
            </a:ext>
          </a:extLst>
        </xdr:cNvPr>
        <xdr:cNvCxnSpPr/>
      </xdr:nvCxnSpPr>
      <xdr:spPr>
        <a:xfrm flipV="1">
          <a:off x="18656300" y="106253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B4BB4911-1A5F-40D2-A6B8-78C29DB7D479}"/>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E94EDE57-3546-4E22-9555-06AC39056200}"/>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33CC4843-E991-4601-A9F3-E3FD44DA3BBD}"/>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5963C815-130C-4514-B049-8484BB7A9E5B}"/>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20210</xdr:rowOff>
    </xdr:from>
    <xdr:ext cx="469744" cy="259045"/>
    <xdr:sp macro="" textlink="">
      <xdr:nvSpPr>
        <xdr:cNvPr id="614" name="n_1mainValue【学校施設】&#10;一人当たり面積">
          <a:extLst>
            <a:ext uri="{FF2B5EF4-FFF2-40B4-BE49-F238E27FC236}">
              <a16:creationId xmlns:a16="http://schemas.microsoft.com/office/drawing/2014/main" id="{D98E77F3-D1B1-4EE2-9161-3E9D39B62B2A}"/>
            </a:ext>
          </a:extLst>
        </xdr:cNvPr>
        <xdr:cNvSpPr txBox="1"/>
      </xdr:nvSpPr>
      <xdr:spPr>
        <a:xfrm>
          <a:off x="210757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29545</xdr:rowOff>
    </xdr:from>
    <xdr:ext cx="469744" cy="259045"/>
    <xdr:sp macro="" textlink="">
      <xdr:nvSpPr>
        <xdr:cNvPr id="615" name="n_2mainValue【学校施設】&#10;一人当たり面積">
          <a:extLst>
            <a:ext uri="{FF2B5EF4-FFF2-40B4-BE49-F238E27FC236}">
              <a16:creationId xmlns:a16="http://schemas.microsoft.com/office/drawing/2014/main" id="{CF67A279-4EB0-4EBB-9E36-AE522CF8A8D0}"/>
            </a:ext>
          </a:extLst>
        </xdr:cNvPr>
        <xdr:cNvSpPr txBox="1"/>
      </xdr:nvSpPr>
      <xdr:spPr>
        <a:xfrm>
          <a:off x="20199427" y="1065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616" name="n_3mainValue【学校施設】&#10;一人当たり面積">
          <a:extLst>
            <a:ext uri="{FF2B5EF4-FFF2-40B4-BE49-F238E27FC236}">
              <a16:creationId xmlns:a16="http://schemas.microsoft.com/office/drawing/2014/main" id="{8DAC0247-48B6-4E6B-B4E2-EDCE42262447}"/>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44975</xdr:rowOff>
    </xdr:from>
    <xdr:ext cx="469744" cy="259045"/>
    <xdr:sp macro="" textlink="">
      <xdr:nvSpPr>
        <xdr:cNvPr id="617" name="n_4mainValue【学校施設】&#10;一人当たり面積">
          <a:extLst>
            <a:ext uri="{FF2B5EF4-FFF2-40B4-BE49-F238E27FC236}">
              <a16:creationId xmlns:a16="http://schemas.microsoft.com/office/drawing/2014/main" id="{E7C51486-2877-47B3-88FC-C849E7C1C712}"/>
            </a:ext>
          </a:extLst>
        </xdr:cNvPr>
        <xdr:cNvSpPr txBox="1"/>
      </xdr:nvSpPr>
      <xdr:spPr>
        <a:xfrm>
          <a:off x="184214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4DC99DC-B822-4A60-BF57-BDD9E48E74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1887E65-8481-41BB-BAD9-71B29D2A41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AEAF2B9-E3B2-4620-A730-547D25FA9C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1BF8BF3-2D9F-4909-8E80-8F687AF0BE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4C741B7-9828-4F11-9CF8-9D4F27A7A4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950BAB3-32F3-4387-954A-E808BB1456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6C60334-F449-403D-B8E2-AB6EE5C042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C5715EB-9845-44B6-9E86-1C490F73AE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E7AFFACF-699D-4783-BD0A-59418224D9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A7D77992-B2D7-4AA1-8528-A9DFCDCF42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BF5B57DA-7ECD-4C42-84DE-39E21D7E06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FDB882AE-79CB-4C0D-B240-EDB8CBF1F9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6940A037-85DF-4A78-82DE-EAD23A6988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857C31CD-B618-4819-A01D-2C46F5A95D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642F3688-1DF9-4829-A38B-C1CED74C29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4784A3C5-75E8-424B-A37A-082CA92A958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D70A3C40-5966-4A87-B802-14A0CE4990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5976B828-6DD0-47FA-81A4-4E3B72D4C6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E083DAA2-4F37-4AEC-ABBA-CEEC55C64B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82FAF15-79A8-4474-8CF4-F472E1333F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7AB2A27C-7177-40B6-93C3-7C4132E00E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6B2FC091-5513-48FA-943B-14306D036E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C2DD272C-1673-453C-8993-B14F8C8F57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F096E247-C48E-4E4A-9C21-4C0C1460C7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8A92926B-6394-46C4-9770-67AD4CA9FA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5DEA38A2-2EA7-46A6-9A71-1393CAEE3E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EA504F16-A7AB-4DA6-9710-DFBEBE3C65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4808F1BB-9C26-428A-8F69-96EEBB3DEE8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BC266D4-F028-445E-BB8D-BD0D3EA90C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3D259D71-D990-40ED-A9BB-9A32CC23C7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6E63C2B2-63E8-4117-B43C-C80ECBADB2C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39B6BBB6-E360-49DF-A165-908F293C318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EE628EB8-F24C-46C9-8314-CFB4E33F5A2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3EDAEED1-582E-4B2F-8281-1DDFF654B97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F8F5330C-C08C-4ECA-AC18-4E215FE19E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6FC185A-1D24-47DF-B67A-4EDEACC4EC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103F72E2-77EB-44E7-B879-7958B81582B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367244D8-24BA-452A-B2F6-867F530F4B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2091E10A-EEF5-4314-ABCD-FB3935D6FC9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BB6E72A9-4145-4A46-AEFD-EE16DE2716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8F107D6B-D22B-4A16-950A-F0F41ABB79BC}"/>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1580A0A2-EEDC-4768-A62D-DE8CEFBCE38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598FD022-BA7C-496A-A19C-E7A19E0DA97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C6D21B7D-2369-41CF-ADBC-ED0490CB52FC}"/>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73A23344-7D4D-4207-81C0-C4D0CBF9FE65}"/>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5DD2352A-56F0-4B05-8767-8790143E635E}"/>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42D8EACD-E8C6-4973-AC84-5D96D7CB3E87}"/>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AF2841F6-AD3B-4370-A196-7B713A332611}"/>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21B8881D-E701-46D9-B1C0-2DA8F20F0FFC}"/>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19319AE6-ECD6-45B2-A2F0-D716A1399E6F}"/>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E43C145E-125C-4507-88E9-83D243C2D111}"/>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0558F73-B8B0-440E-B7C4-0252AA2F8A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2DB2036-3491-4B0E-A0A1-BD4DC54DC6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8639763-A63C-4209-BE7A-25456B5EC0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39C314B-6BC7-4B88-84C4-D53E2D76C7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007BE1F-9567-48DE-86DF-ACC469753A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107314</xdr:rowOff>
    </xdr:from>
    <xdr:to>
      <xdr:col>85</xdr:col>
      <xdr:colOff>177800</xdr:colOff>
      <xdr:row>107</xdr:row>
      <xdr:rowOff>37464</xdr:rowOff>
    </xdr:to>
    <xdr:sp macro="" textlink="">
      <xdr:nvSpPr>
        <xdr:cNvPr id="674" name="楕円 673">
          <a:extLst>
            <a:ext uri="{FF2B5EF4-FFF2-40B4-BE49-F238E27FC236}">
              <a16:creationId xmlns:a16="http://schemas.microsoft.com/office/drawing/2014/main" id="{C1FF2226-C21E-42D4-993F-41BCA602D138}"/>
            </a:ext>
          </a:extLst>
        </xdr:cNvPr>
        <xdr:cNvSpPr/>
      </xdr:nvSpPr>
      <xdr:spPr>
        <a:xfrm>
          <a:off x="16268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85741</xdr:rowOff>
    </xdr:from>
    <xdr:ext cx="405111" cy="259045"/>
    <xdr:sp macro="" textlink="">
      <xdr:nvSpPr>
        <xdr:cNvPr id="675" name="【公民館】&#10;有形固定資産減価償却率該当値テキスト">
          <a:extLst>
            <a:ext uri="{FF2B5EF4-FFF2-40B4-BE49-F238E27FC236}">
              <a16:creationId xmlns:a16="http://schemas.microsoft.com/office/drawing/2014/main" id="{E3BA0C17-33E8-4F9C-B739-2985E44C5552}"/>
            </a:ext>
          </a:extLst>
        </xdr:cNvPr>
        <xdr:cNvSpPr txBox="1"/>
      </xdr:nvSpPr>
      <xdr:spPr>
        <a:xfrm>
          <a:off x="16357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676" name="楕円 675">
          <a:extLst>
            <a:ext uri="{FF2B5EF4-FFF2-40B4-BE49-F238E27FC236}">
              <a16:creationId xmlns:a16="http://schemas.microsoft.com/office/drawing/2014/main" id="{108889C7-53E6-40B0-93E4-41D5016B8517}"/>
            </a:ext>
          </a:extLst>
        </xdr:cNvPr>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158114</xdr:rowOff>
    </xdr:from>
    <xdr:to>
      <xdr:col>85</xdr:col>
      <xdr:colOff>127000</xdr:colOff>
      <xdr:row>106</xdr:row>
      <xdr:rowOff>161925</xdr:rowOff>
    </xdr:to>
    <xdr:cxnSp macro="">
      <xdr:nvCxnSpPr>
        <xdr:cNvPr id="677" name="直線コネクタ 676">
          <a:extLst>
            <a:ext uri="{FF2B5EF4-FFF2-40B4-BE49-F238E27FC236}">
              <a16:creationId xmlns:a16="http://schemas.microsoft.com/office/drawing/2014/main" id="{DAAE1AA8-1497-40C0-ABC8-FDE376902DDD}"/>
            </a:ext>
          </a:extLst>
        </xdr:cNvPr>
        <xdr:cNvCxnSpPr/>
      </xdr:nvCxnSpPr>
      <xdr:spPr>
        <a:xfrm flipV="1">
          <a:off x="15481300" y="183318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80645</xdr:rowOff>
    </xdr:from>
    <xdr:to>
      <xdr:col>76</xdr:col>
      <xdr:colOff>165100</xdr:colOff>
      <xdr:row>107</xdr:row>
      <xdr:rowOff>10795</xdr:rowOff>
    </xdr:to>
    <xdr:sp macro="" textlink="">
      <xdr:nvSpPr>
        <xdr:cNvPr id="678" name="楕円 677">
          <a:extLst>
            <a:ext uri="{FF2B5EF4-FFF2-40B4-BE49-F238E27FC236}">
              <a16:creationId xmlns:a16="http://schemas.microsoft.com/office/drawing/2014/main" id="{56797DBF-2237-4AA7-8D7D-5CC2ECD8E3D2}"/>
            </a:ext>
          </a:extLst>
        </xdr:cNvPr>
        <xdr:cNvSpPr/>
      </xdr:nvSpPr>
      <xdr:spPr>
        <a:xfrm>
          <a:off x="14541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106</xdr:row>
      <xdr:rowOff>161925</xdr:rowOff>
    </xdr:to>
    <xdr:cxnSp macro="">
      <xdr:nvCxnSpPr>
        <xdr:cNvPr id="679" name="直線コネクタ 678">
          <a:extLst>
            <a:ext uri="{FF2B5EF4-FFF2-40B4-BE49-F238E27FC236}">
              <a16:creationId xmlns:a16="http://schemas.microsoft.com/office/drawing/2014/main" id="{C0B74547-4A08-4CA6-883E-25B876D7A88E}"/>
            </a:ext>
          </a:extLst>
        </xdr:cNvPr>
        <xdr:cNvCxnSpPr/>
      </xdr:nvCxnSpPr>
      <xdr:spPr>
        <a:xfrm>
          <a:off x="14592300" y="18305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680" name="楕円 679">
          <a:extLst>
            <a:ext uri="{FF2B5EF4-FFF2-40B4-BE49-F238E27FC236}">
              <a16:creationId xmlns:a16="http://schemas.microsoft.com/office/drawing/2014/main" id="{BEF2DD8D-BD46-4419-956D-CD42894BE950}"/>
            </a:ext>
          </a:extLst>
        </xdr:cNvPr>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131445</xdr:rowOff>
    </xdr:to>
    <xdr:cxnSp macro="">
      <xdr:nvCxnSpPr>
        <xdr:cNvPr id="681" name="直線コネクタ 680">
          <a:extLst>
            <a:ext uri="{FF2B5EF4-FFF2-40B4-BE49-F238E27FC236}">
              <a16:creationId xmlns:a16="http://schemas.microsoft.com/office/drawing/2014/main" id="{15CE2029-CDC9-4F9D-AB21-5758E79CF342}"/>
            </a:ext>
          </a:extLst>
        </xdr:cNvPr>
        <xdr:cNvCxnSpPr/>
      </xdr:nvCxnSpPr>
      <xdr:spPr>
        <a:xfrm>
          <a:off x="13703300" y="1827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19686</xdr:rowOff>
    </xdr:from>
    <xdr:to>
      <xdr:col>67</xdr:col>
      <xdr:colOff>101600</xdr:colOff>
      <xdr:row>106</xdr:row>
      <xdr:rowOff>121286</xdr:rowOff>
    </xdr:to>
    <xdr:sp macro="" textlink="">
      <xdr:nvSpPr>
        <xdr:cNvPr id="682" name="楕円 681">
          <a:extLst>
            <a:ext uri="{FF2B5EF4-FFF2-40B4-BE49-F238E27FC236}">
              <a16:creationId xmlns:a16="http://schemas.microsoft.com/office/drawing/2014/main" id="{52643D9C-C40C-4E37-AEFE-94ADA062D1EE}"/>
            </a:ext>
          </a:extLst>
        </xdr:cNvPr>
        <xdr:cNvSpPr/>
      </xdr:nvSpPr>
      <xdr:spPr>
        <a:xfrm>
          <a:off x="1276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70486</xdr:rowOff>
    </xdr:from>
    <xdr:to>
      <xdr:col>71</xdr:col>
      <xdr:colOff>177800</xdr:colOff>
      <xdr:row>106</xdr:row>
      <xdr:rowOff>100964</xdr:rowOff>
    </xdr:to>
    <xdr:cxnSp macro="">
      <xdr:nvCxnSpPr>
        <xdr:cNvPr id="683" name="直線コネクタ 682">
          <a:extLst>
            <a:ext uri="{FF2B5EF4-FFF2-40B4-BE49-F238E27FC236}">
              <a16:creationId xmlns:a16="http://schemas.microsoft.com/office/drawing/2014/main" id="{57C4477B-46C8-4BF3-B812-3A4D1B6D9F1B}"/>
            </a:ext>
          </a:extLst>
        </xdr:cNvPr>
        <xdr:cNvCxnSpPr/>
      </xdr:nvCxnSpPr>
      <xdr:spPr>
        <a:xfrm>
          <a:off x="12814300" y="18244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22E9DA93-FC6E-4608-9C0F-A91AD2D46794}"/>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09B08109-B6DB-4CCF-87AF-E314201497B6}"/>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a:extLst>
            <a:ext uri="{FF2B5EF4-FFF2-40B4-BE49-F238E27FC236}">
              <a16:creationId xmlns:a16="http://schemas.microsoft.com/office/drawing/2014/main" id="{47A26FFE-A67D-4E5F-81BE-D90D27CAEC0D}"/>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EB2AFF69-F9B0-4A17-87FC-66847BD81033}"/>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688" name="n_1mainValue【公民館】&#10;有形固定資産減価償却率">
          <a:extLst>
            <a:ext uri="{FF2B5EF4-FFF2-40B4-BE49-F238E27FC236}">
              <a16:creationId xmlns:a16="http://schemas.microsoft.com/office/drawing/2014/main" id="{A7543574-4B40-49AE-8028-8D3337596EAB}"/>
            </a:ext>
          </a:extLst>
        </xdr:cNvPr>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1922</xdr:rowOff>
    </xdr:from>
    <xdr:ext cx="405111" cy="259045"/>
    <xdr:sp macro="" textlink="">
      <xdr:nvSpPr>
        <xdr:cNvPr id="689" name="n_2mainValue【公民館】&#10;有形固定資産減価償却率">
          <a:extLst>
            <a:ext uri="{FF2B5EF4-FFF2-40B4-BE49-F238E27FC236}">
              <a16:creationId xmlns:a16="http://schemas.microsoft.com/office/drawing/2014/main" id="{50CAADE8-F864-47A2-B949-0220471C931D}"/>
            </a:ext>
          </a:extLst>
        </xdr:cNvPr>
        <xdr:cNvSpPr txBox="1"/>
      </xdr:nvSpPr>
      <xdr:spPr>
        <a:xfrm>
          <a:off x="14389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690" name="n_3mainValue【公民館】&#10;有形固定資産減価償却率">
          <a:extLst>
            <a:ext uri="{FF2B5EF4-FFF2-40B4-BE49-F238E27FC236}">
              <a16:creationId xmlns:a16="http://schemas.microsoft.com/office/drawing/2014/main" id="{A7D756A5-6963-46F1-B6D9-3CA4CF32E588}"/>
            </a:ext>
          </a:extLst>
        </xdr:cNvPr>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112413</xdr:rowOff>
    </xdr:from>
    <xdr:ext cx="405111" cy="259045"/>
    <xdr:sp macro="" textlink="">
      <xdr:nvSpPr>
        <xdr:cNvPr id="691" name="n_4mainValue【公民館】&#10;有形固定資産減価償却率">
          <a:extLst>
            <a:ext uri="{FF2B5EF4-FFF2-40B4-BE49-F238E27FC236}">
              <a16:creationId xmlns:a16="http://schemas.microsoft.com/office/drawing/2014/main" id="{B792DC29-23ED-4343-B506-FC620A39F3AA}"/>
            </a:ext>
          </a:extLst>
        </xdr:cNvPr>
        <xdr:cNvSpPr txBox="1"/>
      </xdr:nvSpPr>
      <xdr:spPr>
        <a:xfrm>
          <a:off x="12611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B3003A36-6419-4AF6-A8E8-7D5DEDD597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404599E2-9922-4D5A-A077-CF7DA864AE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83825244-8326-4BAD-9786-ADD8723F91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835E03A0-B791-4FB0-B538-B919D2C9BD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A62B6CF2-FDA3-48BF-A696-74A19CAE7B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C3BB042B-8A01-4592-A560-0DDE5C5481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E3EC48D-FAFD-47E6-AB26-9B6132C611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98C1EFEF-CF2A-433A-8A57-D890D9794E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8801B9F4-2FF5-4C23-A668-949E243E3E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60B84AEC-F8E4-4E8E-86EE-140F80564A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8CEFADE-F4E5-44B1-A98D-8E224F3C333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E34C33F1-1C10-435E-95BB-390F1DB8083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334B4943-8606-405D-8DA2-F42E24346C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AE5FCCAD-E7DB-4B23-B2EC-8ECC731F9D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FB6BAE5B-A62D-4A26-8B0E-146F3E036C3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94B60977-B39B-4301-AFB1-E2CE6B9402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84FE3752-B44E-4EE2-8A64-2BE7C585429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472DFA6C-E446-41F6-8877-A432F027C5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1EA72961-FDBF-405F-93D5-09EC9341A38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310AC7A5-19EF-42B5-B3A7-D9A8F9A4616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38434A4-84ED-4F78-BDCD-5A65AF5680D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48531C4A-DADB-42C4-82B9-42CEBFE483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AED1DF5C-354D-460A-A3DE-4C65B65A64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CC443967-7D91-49F0-ACB9-B23AEB6F84C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8EAD39A3-F0F7-4497-89F1-747558CE38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2224F0C9-0400-4DB4-91E3-E2DADDB1C166}"/>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5B5D40D1-8B9C-4C7A-BA46-23C6A1F5F612}"/>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E3A11B05-C6B6-457B-B103-D42AB4D58329}"/>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200B07C7-AFF9-4E64-83D3-162D4EDC3D0A}"/>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436F1E3A-634F-4453-B093-BB1F359A4BBA}"/>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2" name="【公民館】&#10;一人当たり面積平均値テキスト">
          <a:extLst>
            <a:ext uri="{FF2B5EF4-FFF2-40B4-BE49-F238E27FC236}">
              <a16:creationId xmlns:a16="http://schemas.microsoft.com/office/drawing/2014/main" id="{090231B4-F77C-4ACF-AE90-1B3FDBF3B5A4}"/>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108C3411-7773-4D97-9E39-B24A3402C9A8}"/>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7AB2E6E0-83E8-4CD9-8720-509203473DF8}"/>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41910D87-BBF2-471B-91D8-373C0D359699}"/>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E9C95E2B-D8BC-42D8-B41C-EAD174F66ED6}"/>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6AF402C9-E4C4-4293-9334-AA2473CBF956}"/>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5E96099-06E5-402E-A489-201BA4031C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3B1D6E2-7751-4C40-B8D6-781AE2B602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9770B3F-9D67-419C-A57C-2172C271E9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94979C1-0EF3-4C26-99C2-22F6474F57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85332C8-801E-4F06-81C2-7EE6344DA6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120106</xdr:rowOff>
    </xdr:from>
    <xdr:to>
      <xdr:col>116</xdr:col>
      <xdr:colOff>114300</xdr:colOff>
      <xdr:row>109</xdr:row>
      <xdr:rowOff>50256</xdr:rowOff>
    </xdr:to>
    <xdr:sp macro="" textlink="">
      <xdr:nvSpPr>
        <xdr:cNvPr id="733" name="楕円 732">
          <a:extLst>
            <a:ext uri="{FF2B5EF4-FFF2-40B4-BE49-F238E27FC236}">
              <a16:creationId xmlns:a16="http://schemas.microsoft.com/office/drawing/2014/main" id="{77A56D63-8E1E-4A18-B375-244728F5730E}"/>
            </a:ext>
          </a:extLst>
        </xdr:cNvPr>
        <xdr:cNvSpPr/>
      </xdr:nvSpPr>
      <xdr:spPr>
        <a:xfrm>
          <a:off x="22110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35033</xdr:rowOff>
    </xdr:from>
    <xdr:ext cx="469744" cy="259045"/>
    <xdr:sp macro="" textlink="">
      <xdr:nvSpPr>
        <xdr:cNvPr id="734" name="【公民館】&#10;一人当たり面積該当値テキスト">
          <a:extLst>
            <a:ext uri="{FF2B5EF4-FFF2-40B4-BE49-F238E27FC236}">
              <a16:creationId xmlns:a16="http://schemas.microsoft.com/office/drawing/2014/main" id="{5E486445-5094-4EF6-9FAD-827286CC18CA}"/>
            </a:ext>
          </a:extLst>
        </xdr:cNvPr>
        <xdr:cNvSpPr txBox="1"/>
      </xdr:nvSpPr>
      <xdr:spPr>
        <a:xfrm>
          <a:off x="22199600" y="185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118473</xdr:rowOff>
    </xdr:from>
    <xdr:to>
      <xdr:col>112</xdr:col>
      <xdr:colOff>38100</xdr:colOff>
      <xdr:row>109</xdr:row>
      <xdr:rowOff>48623</xdr:rowOff>
    </xdr:to>
    <xdr:sp macro="" textlink="">
      <xdr:nvSpPr>
        <xdr:cNvPr id="735" name="楕円 734">
          <a:extLst>
            <a:ext uri="{FF2B5EF4-FFF2-40B4-BE49-F238E27FC236}">
              <a16:creationId xmlns:a16="http://schemas.microsoft.com/office/drawing/2014/main" id="{7E295A71-3A2E-4904-9DC6-20AB4DC2B13D}"/>
            </a:ext>
          </a:extLst>
        </xdr:cNvPr>
        <xdr:cNvSpPr/>
      </xdr:nvSpPr>
      <xdr:spPr>
        <a:xfrm>
          <a:off x="2127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169273</xdr:rowOff>
    </xdr:from>
    <xdr:to>
      <xdr:col>116</xdr:col>
      <xdr:colOff>63500</xdr:colOff>
      <xdr:row>108</xdr:row>
      <xdr:rowOff>170906</xdr:rowOff>
    </xdr:to>
    <xdr:cxnSp macro="">
      <xdr:nvCxnSpPr>
        <xdr:cNvPr id="736" name="直線コネクタ 735">
          <a:extLst>
            <a:ext uri="{FF2B5EF4-FFF2-40B4-BE49-F238E27FC236}">
              <a16:creationId xmlns:a16="http://schemas.microsoft.com/office/drawing/2014/main" id="{A1320F47-B6B0-4896-9590-3E8F5137F093}"/>
            </a:ext>
          </a:extLst>
        </xdr:cNvPr>
        <xdr:cNvCxnSpPr/>
      </xdr:nvCxnSpPr>
      <xdr:spPr>
        <a:xfrm>
          <a:off x="21323300" y="186858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737" name="楕円 736">
          <a:extLst>
            <a:ext uri="{FF2B5EF4-FFF2-40B4-BE49-F238E27FC236}">
              <a16:creationId xmlns:a16="http://schemas.microsoft.com/office/drawing/2014/main" id="{B52B82A3-0E8E-4BCA-A9DB-8135901199C0}"/>
            </a:ext>
          </a:extLst>
        </xdr:cNvPr>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169273</xdr:rowOff>
    </xdr:from>
    <xdr:to>
      <xdr:col>111</xdr:col>
      <xdr:colOff>177800</xdr:colOff>
      <xdr:row>108</xdr:row>
      <xdr:rowOff>170906</xdr:rowOff>
    </xdr:to>
    <xdr:cxnSp macro="">
      <xdr:nvCxnSpPr>
        <xdr:cNvPr id="738" name="直線コネクタ 737">
          <a:extLst>
            <a:ext uri="{FF2B5EF4-FFF2-40B4-BE49-F238E27FC236}">
              <a16:creationId xmlns:a16="http://schemas.microsoft.com/office/drawing/2014/main" id="{01C29F32-4127-4896-8617-B4260251F2BD}"/>
            </a:ext>
          </a:extLst>
        </xdr:cNvPr>
        <xdr:cNvCxnSpPr/>
      </xdr:nvCxnSpPr>
      <xdr:spPr>
        <a:xfrm flipV="1">
          <a:off x="20434300" y="186858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739" name="楕円 738">
          <a:extLst>
            <a:ext uri="{FF2B5EF4-FFF2-40B4-BE49-F238E27FC236}">
              <a16:creationId xmlns:a16="http://schemas.microsoft.com/office/drawing/2014/main" id="{7289982D-0876-47D7-9376-EFD746C9B7F4}"/>
            </a:ext>
          </a:extLst>
        </xdr:cNvPr>
        <xdr:cNvSpPr/>
      </xdr:nvSpPr>
      <xdr:spPr>
        <a:xfrm>
          <a:off x="19494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170906</xdr:rowOff>
    </xdr:from>
    <xdr:to>
      <xdr:col>107</xdr:col>
      <xdr:colOff>50800</xdr:colOff>
      <xdr:row>108</xdr:row>
      <xdr:rowOff>170906</xdr:rowOff>
    </xdr:to>
    <xdr:cxnSp macro="">
      <xdr:nvCxnSpPr>
        <xdr:cNvPr id="740" name="直線コネクタ 739">
          <a:extLst>
            <a:ext uri="{FF2B5EF4-FFF2-40B4-BE49-F238E27FC236}">
              <a16:creationId xmlns:a16="http://schemas.microsoft.com/office/drawing/2014/main" id="{8AA34E78-5A40-4F77-A2E9-483B9792C5E1}"/>
            </a:ext>
          </a:extLst>
        </xdr:cNvPr>
        <xdr:cNvCxnSpPr/>
      </xdr:nvCxnSpPr>
      <xdr:spPr>
        <a:xfrm>
          <a:off x="19545300" y="1868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121738</xdr:rowOff>
    </xdr:from>
    <xdr:to>
      <xdr:col>98</xdr:col>
      <xdr:colOff>38100</xdr:colOff>
      <xdr:row>109</xdr:row>
      <xdr:rowOff>51888</xdr:rowOff>
    </xdr:to>
    <xdr:sp macro="" textlink="">
      <xdr:nvSpPr>
        <xdr:cNvPr id="741" name="楕円 740">
          <a:extLst>
            <a:ext uri="{FF2B5EF4-FFF2-40B4-BE49-F238E27FC236}">
              <a16:creationId xmlns:a16="http://schemas.microsoft.com/office/drawing/2014/main" id="{D16813BA-7887-4A02-85EE-1E809E9E0095}"/>
            </a:ext>
          </a:extLst>
        </xdr:cNvPr>
        <xdr:cNvSpPr/>
      </xdr:nvSpPr>
      <xdr:spPr>
        <a:xfrm>
          <a:off x="18605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170906</xdr:rowOff>
    </xdr:from>
    <xdr:to>
      <xdr:col>102</xdr:col>
      <xdr:colOff>114300</xdr:colOff>
      <xdr:row>109</xdr:row>
      <xdr:rowOff>1088</xdr:rowOff>
    </xdr:to>
    <xdr:cxnSp macro="">
      <xdr:nvCxnSpPr>
        <xdr:cNvPr id="742" name="直線コネクタ 741">
          <a:extLst>
            <a:ext uri="{FF2B5EF4-FFF2-40B4-BE49-F238E27FC236}">
              <a16:creationId xmlns:a16="http://schemas.microsoft.com/office/drawing/2014/main" id="{889C43F3-0560-4CBB-9531-A2AC23BCE883}"/>
            </a:ext>
          </a:extLst>
        </xdr:cNvPr>
        <xdr:cNvCxnSpPr/>
      </xdr:nvCxnSpPr>
      <xdr:spPr>
        <a:xfrm flipV="1">
          <a:off x="18656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5F3F66F0-5217-4DFA-999F-4B9D173317A6}"/>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4" name="n_2aveValue【公民館】&#10;一人当たり面積">
          <a:extLst>
            <a:ext uri="{FF2B5EF4-FFF2-40B4-BE49-F238E27FC236}">
              <a16:creationId xmlns:a16="http://schemas.microsoft.com/office/drawing/2014/main" id="{2BC2C2D0-D0A6-4EE1-8908-47B72FAC947E}"/>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45" name="n_3aveValue【公民館】&#10;一人当たり面積">
          <a:extLst>
            <a:ext uri="{FF2B5EF4-FFF2-40B4-BE49-F238E27FC236}">
              <a16:creationId xmlns:a16="http://schemas.microsoft.com/office/drawing/2014/main" id="{CA620257-E128-4A52-BBB3-8DFBA884A612}"/>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46" name="n_4aveValue【公民館】&#10;一人当たり面積">
          <a:extLst>
            <a:ext uri="{FF2B5EF4-FFF2-40B4-BE49-F238E27FC236}">
              <a16:creationId xmlns:a16="http://schemas.microsoft.com/office/drawing/2014/main" id="{0026E6BE-CD87-4A48-A71D-E1719EF28A53}"/>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39750</xdr:rowOff>
    </xdr:from>
    <xdr:ext cx="469744" cy="259045"/>
    <xdr:sp macro="" textlink="">
      <xdr:nvSpPr>
        <xdr:cNvPr id="747" name="n_1mainValue【公民館】&#10;一人当たり面積">
          <a:extLst>
            <a:ext uri="{FF2B5EF4-FFF2-40B4-BE49-F238E27FC236}">
              <a16:creationId xmlns:a16="http://schemas.microsoft.com/office/drawing/2014/main" id="{F60990BF-AB51-4A9E-9371-69AA2D72168C}"/>
            </a:ext>
          </a:extLst>
        </xdr:cNvPr>
        <xdr:cNvSpPr txBox="1"/>
      </xdr:nvSpPr>
      <xdr:spPr>
        <a:xfrm>
          <a:off x="21075727" y="1872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748" name="n_2mainValue【公民館】&#10;一人当たり面積">
          <a:extLst>
            <a:ext uri="{FF2B5EF4-FFF2-40B4-BE49-F238E27FC236}">
              <a16:creationId xmlns:a16="http://schemas.microsoft.com/office/drawing/2014/main" id="{0901A1FE-A5B7-46EF-A8DD-E2C1D40C9CEA}"/>
            </a:ext>
          </a:extLst>
        </xdr:cNvPr>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749" name="n_3mainValue【公民館】&#10;一人当たり面積">
          <a:extLst>
            <a:ext uri="{FF2B5EF4-FFF2-40B4-BE49-F238E27FC236}">
              <a16:creationId xmlns:a16="http://schemas.microsoft.com/office/drawing/2014/main" id="{2268B7FF-11F8-4C41-A0D5-218C405E5EFC}"/>
            </a:ext>
          </a:extLst>
        </xdr:cNvPr>
        <xdr:cNvSpPr txBox="1"/>
      </xdr:nvSpPr>
      <xdr:spPr>
        <a:xfrm>
          <a:off x="19310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43015</xdr:rowOff>
    </xdr:from>
    <xdr:ext cx="469744" cy="259045"/>
    <xdr:sp macro="" textlink="">
      <xdr:nvSpPr>
        <xdr:cNvPr id="750" name="n_4mainValue【公民館】&#10;一人当たり面積">
          <a:extLst>
            <a:ext uri="{FF2B5EF4-FFF2-40B4-BE49-F238E27FC236}">
              <a16:creationId xmlns:a16="http://schemas.microsoft.com/office/drawing/2014/main" id="{487D5468-598B-4389-9064-BA07646B18A0}"/>
            </a:ext>
          </a:extLst>
        </xdr:cNvPr>
        <xdr:cNvSpPr txBox="1"/>
      </xdr:nvSpPr>
      <xdr:spPr>
        <a:xfrm>
          <a:off x="18421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BC2703A4-4B8D-4D8B-9436-346D6DBC22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9CF5906E-EC99-4339-98C2-334C057F99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D720D7B6-5B53-4444-8140-BD0549BCC0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過疎・辺地計画等に沿って適宜改良を行っていることから、類似団体内平均値を下回っているものと考えられる。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幼保連携型認定こども園の新築により、類似団体内平均値を下回っている。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公営住宅及び公民館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施設が多く、類似団体内の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美馬地区統合小学校の建設に伴い、放課後児童クラブが設置されることとなったため、平成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年度末をもって廃止した。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4F55B7-3878-461C-9D0C-151463EF35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93EA2F-9468-4C33-BF7E-F407510932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C2F89C-C632-4AB0-A974-7678772B36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6BA613-4B84-4C33-A98D-6ACB2092FF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A8BD4C-699C-4858-963B-B7D845FA5D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6301D5-A296-42B2-AF7B-D8BDAC5DF2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0DEAE6-40BF-48D7-B215-0A8EA794CA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1850D7-D26F-471F-AC1A-7AE0DAA666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3C50A7-FAC0-4068-B08D-8A3F4CE919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799DBF-101C-4838-A59C-7EADE8FFBD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27,354
26,904
367.14
20,178,373
19,456,954
617,197
11,749,592
26,521,107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85FEDC-CC76-4F0A-BF1B-383E47DB40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F17763-E7EC-48DD-9564-53BA12039F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DF20A4-4B38-467F-B9C3-810BD0BED9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D999BC-3299-4954-B619-60242CA3FE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EDEB5-F433-4E67-B0D8-6FFF4F9522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AE97A6-38B4-48E7-892C-E87578355E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4A5279-AE4A-4773-99DC-5B5AC40B7D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C2A777-80F8-464C-A9B2-619B96DA1E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2EE27B-2FC4-4718-B490-E1D00EDEAD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B1DBE9-61EA-4BDE-94A4-EDCCC99115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B72DFA-5181-4F6C-B4CD-A43EF18DC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54E0CC-D933-4820-937A-033ED03AB0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EB1752-D00E-4069-9B73-86CB4E35D1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DDDE80-D119-4962-8D54-2E8685F35D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D85CE2-4963-4623-9295-C38B6F2FFC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FB6934-6C6F-4F78-AFC8-3EB1D0D3F7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E0D702-1529-4657-A8FD-5947E48C40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B9A54E-767A-424B-A62B-10AB9C8E3C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7C7294-A01F-4F9E-8F41-E6762B1760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2B8A3D-148C-457C-9915-4A2841AA51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D0A089-9D38-473D-A092-3F46BCBFB5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E45D72-E9C8-417E-AAD4-7DF94B8F1D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4B5E21-6017-41D1-99BE-06A6111B55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84675-993B-44AF-842C-1869F17658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8A0F52-0ADD-453E-ADFA-4C26B6E531C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172E00-7456-4AF2-B448-17247B86F0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DFE8A4-F9B3-41FB-8FFE-8D5C590923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1A8226-ED48-47B0-9D9C-A770CCB5BC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C333FA-FD2E-4DB2-B2BF-285E0A3783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57E385-4DC7-472E-9779-E67D7F4AE5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C763B7-128F-41A9-B74E-4A2041E28B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2CC4DE-383F-47C5-B278-76FCC6C10C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7597175-B5E7-41BC-B2E5-DD2C1FF5B8A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E9B86F5-703C-4FD6-9A09-12548B86194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18529FD-CDEC-496C-95DA-2C82DD2439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181C44-82FE-4089-85BB-2104CBC451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56ED41-1D83-4D1B-A22B-7555EFB310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3EE77B-747A-4B43-BFC4-786E5D4B37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95DC02-24B6-46C3-A86F-A51B056163A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0EF849-C96C-4CC0-BDFE-7FFB2F03EA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86FA9D6-41DF-4115-B17E-A50B5C57AFD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F9149DE-A7EA-43EB-9C72-80884195F9B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ACD4857-3D3B-4E47-87DA-67D571A602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966A836-4DAE-41F9-B3AD-BA642FD722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77968C8-2319-474F-B015-3015634F99D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02D3F83-56EC-45CC-9AC4-64E10D1A8ED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50DDC69-C1A2-4BF1-BB15-7ACA54D4491C}"/>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05D6F88-7FBD-4B2C-92AF-F808E3F573C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BDED320-89FB-44B9-997F-1E4953DBD52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D7CBBE40-003B-44D7-8019-437121BF73EC}"/>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8230C437-5234-4185-A800-614773EBFA6E}"/>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4DAD6628-59ED-4207-8FC7-BDE8D53FA42C}"/>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EB9CD9E0-E124-4C04-9ED7-0DFD770727D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B8ECD69E-30E8-4F63-B741-0F07F2BBC76A}"/>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4F087094-5A1D-4F7E-A620-6911E59A5311}"/>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E1C993-243A-4D78-851A-0A5B2A8BB0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03F61B0-F659-4767-842C-26381C8A46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7C89C8-A5FC-4D8F-9D0D-155CC27165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29567E-2933-44C8-B7FC-328440FFDC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D8542C-B4CD-48A2-B510-45E43F382C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2" name="楕円 71">
          <a:extLst>
            <a:ext uri="{FF2B5EF4-FFF2-40B4-BE49-F238E27FC236}">
              <a16:creationId xmlns:a16="http://schemas.microsoft.com/office/drawing/2014/main" id="{2AE902E2-003E-4A1A-A2AC-A715B93E21C8}"/>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3" name="【図書館】&#10;有形固定資産減価償却率該当値テキスト">
          <a:extLst>
            <a:ext uri="{FF2B5EF4-FFF2-40B4-BE49-F238E27FC236}">
              <a16:creationId xmlns:a16="http://schemas.microsoft.com/office/drawing/2014/main" id="{900B73FE-C6B9-4849-86BB-CD242F6EF5C6}"/>
            </a:ext>
          </a:extLst>
        </xdr:cNvPr>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74" name="楕円 73">
          <a:extLst>
            <a:ext uri="{FF2B5EF4-FFF2-40B4-BE49-F238E27FC236}">
              <a16:creationId xmlns:a16="http://schemas.microsoft.com/office/drawing/2014/main" id="{224EB374-0246-4608-96E1-9AC1C4167F4A}"/>
            </a:ext>
          </a:extLst>
        </xdr:cNvPr>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123190</xdr:rowOff>
    </xdr:from>
    <xdr:to>
      <xdr:col>24</xdr:col>
      <xdr:colOff>63500</xdr:colOff>
      <xdr:row>35</xdr:row>
      <xdr:rowOff>11430</xdr:rowOff>
    </xdr:to>
    <xdr:cxnSp macro="">
      <xdr:nvCxnSpPr>
        <xdr:cNvPr id="75" name="直線コネクタ 74">
          <a:extLst>
            <a:ext uri="{FF2B5EF4-FFF2-40B4-BE49-F238E27FC236}">
              <a16:creationId xmlns:a16="http://schemas.microsoft.com/office/drawing/2014/main" id="{179A33A1-4269-4A03-B477-3E73A20296E9}"/>
            </a:ext>
          </a:extLst>
        </xdr:cNvPr>
        <xdr:cNvCxnSpPr/>
      </xdr:nvCxnSpPr>
      <xdr:spPr>
        <a:xfrm>
          <a:off x="3797300" y="595249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12700</xdr:rowOff>
    </xdr:from>
    <xdr:to>
      <xdr:col>15</xdr:col>
      <xdr:colOff>101600</xdr:colOff>
      <xdr:row>34</xdr:row>
      <xdr:rowOff>114300</xdr:rowOff>
    </xdr:to>
    <xdr:sp macro="" textlink="">
      <xdr:nvSpPr>
        <xdr:cNvPr id="76" name="楕円 75">
          <a:extLst>
            <a:ext uri="{FF2B5EF4-FFF2-40B4-BE49-F238E27FC236}">
              <a16:creationId xmlns:a16="http://schemas.microsoft.com/office/drawing/2014/main" id="{FE3BB2B6-4C51-40D0-9DEB-615DAD4CD2B2}"/>
            </a:ext>
          </a:extLst>
        </xdr:cNvPr>
        <xdr:cNvSpPr/>
      </xdr:nvSpPr>
      <xdr:spPr>
        <a:xfrm>
          <a:off x="2857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63500</xdr:rowOff>
    </xdr:from>
    <xdr:to>
      <xdr:col>19</xdr:col>
      <xdr:colOff>177800</xdr:colOff>
      <xdr:row>34</xdr:row>
      <xdr:rowOff>123190</xdr:rowOff>
    </xdr:to>
    <xdr:cxnSp macro="">
      <xdr:nvCxnSpPr>
        <xdr:cNvPr id="77" name="直線コネクタ 76">
          <a:extLst>
            <a:ext uri="{FF2B5EF4-FFF2-40B4-BE49-F238E27FC236}">
              <a16:creationId xmlns:a16="http://schemas.microsoft.com/office/drawing/2014/main" id="{AB5D9781-30C0-4FD6-90F0-FB77865BE7E8}"/>
            </a:ext>
          </a:extLst>
        </xdr:cNvPr>
        <xdr:cNvCxnSpPr/>
      </xdr:nvCxnSpPr>
      <xdr:spPr>
        <a:xfrm>
          <a:off x="2908300" y="58928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125730</xdr:rowOff>
    </xdr:from>
    <xdr:to>
      <xdr:col>10</xdr:col>
      <xdr:colOff>165100</xdr:colOff>
      <xdr:row>34</xdr:row>
      <xdr:rowOff>55880</xdr:rowOff>
    </xdr:to>
    <xdr:sp macro="" textlink="">
      <xdr:nvSpPr>
        <xdr:cNvPr id="78" name="楕円 77">
          <a:extLst>
            <a:ext uri="{FF2B5EF4-FFF2-40B4-BE49-F238E27FC236}">
              <a16:creationId xmlns:a16="http://schemas.microsoft.com/office/drawing/2014/main" id="{B147DF54-1C74-4C8B-824A-3484493A32BB}"/>
            </a:ext>
          </a:extLst>
        </xdr:cNvPr>
        <xdr:cNvSpPr/>
      </xdr:nvSpPr>
      <xdr:spPr>
        <a:xfrm>
          <a:off x="1968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5080</xdr:rowOff>
    </xdr:from>
    <xdr:to>
      <xdr:col>15</xdr:col>
      <xdr:colOff>50800</xdr:colOff>
      <xdr:row>34</xdr:row>
      <xdr:rowOff>63500</xdr:rowOff>
    </xdr:to>
    <xdr:cxnSp macro="">
      <xdr:nvCxnSpPr>
        <xdr:cNvPr id="79" name="直線コネクタ 78">
          <a:extLst>
            <a:ext uri="{FF2B5EF4-FFF2-40B4-BE49-F238E27FC236}">
              <a16:creationId xmlns:a16="http://schemas.microsoft.com/office/drawing/2014/main" id="{866EE265-B0EB-48B0-ACBB-01271708F7EA}"/>
            </a:ext>
          </a:extLst>
        </xdr:cNvPr>
        <xdr:cNvCxnSpPr/>
      </xdr:nvCxnSpPr>
      <xdr:spPr>
        <a:xfrm>
          <a:off x="2019300" y="58343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66040</xdr:rowOff>
    </xdr:from>
    <xdr:to>
      <xdr:col>6</xdr:col>
      <xdr:colOff>38100</xdr:colOff>
      <xdr:row>33</xdr:row>
      <xdr:rowOff>167640</xdr:rowOff>
    </xdr:to>
    <xdr:sp macro="" textlink="">
      <xdr:nvSpPr>
        <xdr:cNvPr id="80" name="楕円 79">
          <a:extLst>
            <a:ext uri="{FF2B5EF4-FFF2-40B4-BE49-F238E27FC236}">
              <a16:creationId xmlns:a16="http://schemas.microsoft.com/office/drawing/2014/main" id="{1B9FAED9-792D-4277-B7D8-DDFB085E1E9D}"/>
            </a:ext>
          </a:extLst>
        </xdr:cNvPr>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116840</xdr:rowOff>
    </xdr:from>
    <xdr:to>
      <xdr:col>10</xdr:col>
      <xdr:colOff>114300</xdr:colOff>
      <xdr:row>34</xdr:row>
      <xdr:rowOff>5080</xdr:rowOff>
    </xdr:to>
    <xdr:cxnSp macro="">
      <xdr:nvCxnSpPr>
        <xdr:cNvPr id="81" name="直線コネクタ 80">
          <a:extLst>
            <a:ext uri="{FF2B5EF4-FFF2-40B4-BE49-F238E27FC236}">
              <a16:creationId xmlns:a16="http://schemas.microsoft.com/office/drawing/2014/main" id="{77895408-57A7-4FD0-93BE-C2B8986EE8AD}"/>
            </a:ext>
          </a:extLst>
        </xdr:cNvPr>
        <xdr:cNvCxnSpPr/>
      </xdr:nvCxnSpPr>
      <xdr:spPr>
        <a:xfrm>
          <a:off x="1130300" y="577469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38C8D4F3-A8F7-4265-9335-7B882AE53C53}"/>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D637FD80-317C-4081-AA31-71D9BC2EB289}"/>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EAE49949-0955-46F3-9D98-CE1C5764BCBE}"/>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0C4F032D-8CB1-4A5C-B91D-E56920BCCEAB}"/>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19067</xdr:rowOff>
    </xdr:from>
    <xdr:ext cx="405111" cy="259045"/>
    <xdr:sp macro="" textlink="">
      <xdr:nvSpPr>
        <xdr:cNvPr id="86" name="n_1mainValue【図書館】&#10;有形固定資産減価償却率">
          <a:extLst>
            <a:ext uri="{FF2B5EF4-FFF2-40B4-BE49-F238E27FC236}">
              <a16:creationId xmlns:a16="http://schemas.microsoft.com/office/drawing/2014/main" id="{9ECD38F6-92EA-49D9-BDB0-0F30AF3E91C5}"/>
            </a:ext>
          </a:extLst>
        </xdr:cNvPr>
        <xdr:cNvSpPr txBox="1"/>
      </xdr:nvSpPr>
      <xdr:spPr>
        <a:xfrm>
          <a:off x="3582044"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130827</xdr:rowOff>
    </xdr:from>
    <xdr:ext cx="405111" cy="259045"/>
    <xdr:sp macro="" textlink="">
      <xdr:nvSpPr>
        <xdr:cNvPr id="87" name="n_2mainValue【図書館】&#10;有形固定資産減価償却率">
          <a:extLst>
            <a:ext uri="{FF2B5EF4-FFF2-40B4-BE49-F238E27FC236}">
              <a16:creationId xmlns:a16="http://schemas.microsoft.com/office/drawing/2014/main" id="{E947C266-BF7B-4F3E-9610-3624067A2448}"/>
            </a:ext>
          </a:extLst>
        </xdr:cNvPr>
        <xdr:cNvSpPr txBox="1"/>
      </xdr:nvSpPr>
      <xdr:spPr>
        <a:xfrm>
          <a:off x="27057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72407</xdr:rowOff>
    </xdr:from>
    <xdr:ext cx="340478" cy="259045"/>
    <xdr:sp macro="" textlink="">
      <xdr:nvSpPr>
        <xdr:cNvPr id="88" name="n_3mainValue【図書館】&#10;有形固定資産減価償却率">
          <a:extLst>
            <a:ext uri="{FF2B5EF4-FFF2-40B4-BE49-F238E27FC236}">
              <a16:creationId xmlns:a16="http://schemas.microsoft.com/office/drawing/2014/main" id="{6D7F0527-F102-4ECE-A0B6-814ACB150FB5}"/>
            </a:ext>
          </a:extLst>
        </xdr:cNvPr>
        <xdr:cNvSpPr txBox="1"/>
      </xdr:nvSpPr>
      <xdr:spPr>
        <a:xfrm>
          <a:off x="1849061" y="5558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12717</xdr:rowOff>
    </xdr:from>
    <xdr:ext cx="340478" cy="259045"/>
    <xdr:sp macro="" textlink="">
      <xdr:nvSpPr>
        <xdr:cNvPr id="89" name="n_4mainValue【図書館】&#10;有形固定資産減価償却率">
          <a:extLst>
            <a:ext uri="{FF2B5EF4-FFF2-40B4-BE49-F238E27FC236}">
              <a16:creationId xmlns:a16="http://schemas.microsoft.com/office/drawing/2014/main" id="{1C7000CD-A397-4005-AA51-479103173069}"/>
            </a:ext>
          </a:extLst>
        </xdr:cNvPr>
        <xdr:cNvSpPr txBox="1"/>
      </xdr:nvSpPr>
      <xdr:spPr>
        <a:xfrm>
          <a:off x="960061" y="5499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FFDF006-2E51-4A41-8607-17582C0638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5AD88DE-1E83-4655-B1A1-86069123C9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1296F9D-88BE-488E-A2C9-5F8FE53016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2C2ADB7-9C68-4614-8673-C8E5BCBE7D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0427878-3D66-466D-97FB-7DA37A46D3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C388082-C08E-4B5F-A3FD-93470C9B50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2268450-47C9-4BE1-99EA-C2C7D5314C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D9E5504-942F-4B14-A1B5-851A756A6B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1D89996-3553-4AA5-B2A5-5B1BA81966F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2F0C1B1-7E94-4FF8-80E9-FEE3CC83FD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CB22211-81DE-4626-8A2A-715D335FA36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DE2AE2B-39B0-4E43-8FD3-BEB3C4D156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DD04CD9-79C1-4D65-8C5F-7D857AC40A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BF886D5-AE4F-43C4-9182-F6B97F40B0F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8E79A06-DDAF-497C-85A3-2AC969B25A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89C036B-3382-4B8D-872E-1CAC54AC271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A7976D3-73DF-442A-9D15-4321554FE7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AB4F4FFF-0DF5-4635-BF67-6B274DC7D4D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58BFC1D-7027-4783-811C-A335D6BDCD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FC85E921-0C2B-4D70-9292-1309D0A2AE1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E9C80CF-EAAA-4F8A-86A1-2F3A90C1AC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EC71A26-E951-461F-B7B2-D10C26BA308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37451C3-75E6-47E3-95B5-9083B5D8A1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183F21A6-AB74-4539-B152-CCB11D0AAE78}"/>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26F10BFE-8938-445E-AA19-E08D5690BC9F}"/>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E0C3FA01-ACD5-4F31-BB56-008563C40DB1}"/>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426BD508-1384-412F-AEB0-C2733B21D32C}"/>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C72429F2-C210-4840-AC23-1AD6EF759EA2}"/>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F6F588BA-5542-45C6-8266-135793085864}"/>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EA490A87-A859-4BFC-83B7-F528A1000A8A}"/>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52CEE518-6FB2-42DB-A358-E7E067BBCFB9}"/>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5F126D65-D786-47C2-96B8-A128E1A24C75}"/>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86A4B54C-D914-4431-A42C-40F186FDF588}"/>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CFA370E7-F4EF-49A9-920E-68D39C174BA1}"/>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F49CFA0-3683-4DFD-B482-B5AD28B38E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2E62A6-F6EE-4222-8D62-0A5484F08C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ED22D2-C234-432C-A897-706CFA1DD3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5A55BA-E055-490C-9EC5-0E8A44B62F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7D7723-C894-47BB-9DA8-CA84D6ED12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9" name="楕円 128">
          <a:extLst>
            <a:ext uri="{FF2B5EF4-FFF2-40B4-BE49-F238E27FC236}">
              <a16:creationId xmlns:a16="http://schemas.microsoft.com/office/drawing/2014/main" id="{040A02F8-7DB3-49F4-9DE9-50DF692DAAF1}"/>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0" name="【図書館】&#10;一人当たり面積該当値テキスト">
          <a:extLst>
            <a:ext uri="{FF2B5EF4-FFF2-40B4-BE49-F238E27FC236}">
              <a16:creationId xmlns:a16="http://schemas.microsoft.com/office/drawing/2014/main" id="{E39A202B-A5FB-429F-9AB5-5FB03CD032B6}"/>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E9510880-05F6-4334-824E-0A45DFBEDF5F}"/>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6CC2B618-14B5-43F4-A3C8-9131000FCFF6}"/>
            </a:ext>
          </a:extLst>
        </xdr:cNvPr>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3" name="楕円 132">
          <a:extLst>
            <a:ext uri="{FF2B5EF4-FFF2-40B4-BE49-F238E27FC236}">
              <a16:creationId xmlns:a16="http://schemas.microsoft.com/office/drawing/2014/main" id="{B987FBCF-56C0-48A3-99FA-7747AC3BFBE6}"/>
            </a:ext>
          </a:extLst>
        </xdr:cNvPr>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15240</xdr:rowOff>
    </xdr:to>
    <xdr:cxnSp macro="">
      <xdr:nvCxnSpPr>
        <xdr:cNvPr id="134" name="直線コネクタ 133">
          <a:extLst>
            <a:ext uri="{FF2B5EF4-FFF2-40B4-BE49-F238E27FC236}">
              <a16:creationId xmlns:a16="http://schemas.microsoft.com/office/drawing/2014/main" id="{04EFF885-A9E6-4CF0-8BA6-B69F0179D076}"/>
            </a:ext>
          </a:extLst>
        </xdr:cNvPr>
        <xdr:cNvCxnSpPr/>
      </xdr:nvCxnSpPr>
      <xdr:spPr>
        <a:xfrm flipV="1">
          <a:off x="8750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147320</xdr:rowOff>
    </xdr:from>
    <xdr:to>
      <xdr:col>41</xdr:col>
      <xdr:colOff>101600</xdr:colOff>
      <xdr:row>40</xdr:row>
      <xdr:rowOff>77470</xdr:rowOff>
    </xdr:to>
    <xdr:sp macro="" textlink="">
      <xdr:nvSpPr>
        <xdr:cNvPr id="135" name="楕円 134">
          <a:extLst>
            <a:ext uri="{FF2B5EF4-FFF2-40B4-BE49-F238E27FC236}">
              <a16:creationId xmlns:a16="http://schemas.microsoft.com/office/drawing/2014/main" id="{B4333E54-4FD5-42A8-B930-9322E5715327}"/>
            </a:ext>
          </a:extLst>
        </xdr:cNvPr>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26670</xdr:rowOff>
    </xdr:to>
    <xdr:cxnSp macro="">
      <xdr:nvCxnSpPr>
        <xdr:cNvPr id="136" name="直線コネクタ 135">
          <a:extLst>
            <a:ext uri="{FF2B5EF4-FFF2-40B4-BE49-F238E27FC236}">
              <a16:creationId xmlns:a16="http://schemas.microsoft.com/office/drawing/2014/main" id="{C36D6315-38EC-43F2-86E8-ABF2F605A6C0}"/>
            </a:ext>
          </a:extLst>
        </xdr:cNvPr>
        <xdr:cNvCxnSpPr/>
      </xdr:nvCxnSpPr>
      <xdr:spPr>
        <a:xfrm flipV="1">
          <a:off x="7861300" y="6873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A13986FD-D250-4FB4-829E-8F1756D071C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26670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E429A5E4-E626-4E72-B73F-9BD022920E6E}"/>
            </a:ext>
          </a:extLst>
        </xdr:cNvPr>
        <xdr:cNvCxnSpPr/>
      </xdr:nvCxnSpPr>
      <xdr:spPr>
        <a:xfrm flipV="1">
          <a:off x="6972300" y="688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E5C21ECF-B381-4068-ADE3-37D4EAC2FA64}"/>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3FC6356A-7B61-4B0E-95C8-A0EDA27AEDA2}"/>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28121F8C-AC9F-4008-9985-765675303EFC}"/>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BF7D1168-D670-4203-BD8D-BA4A752D1B78}"/>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3" name="n_1mainValue【図書館】&#10;一人当たり面積">
          <a:extLst>
            <a:ext uri="{FF2B5EF4-FFF2-40B4-BE49-F238E27FC236}">
              <a16:creationId xmlns:a16="http://schemas.microsoft.com/office/drawing/2014/main" id="{EF2DDC6B-DEF6-4C04-A83E-91A990201008}"/>
            </a:ext>
          </a:extLst>
        </xdr:cNvPr>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82567</xdr:rowOff>
    </xdr:from>
    <xdr:ext cx="469744" cy="259045"/>
    <xdr:sp macro="" textlink="">
      <xdr:nvSpPr>
        <xdr:cNvPr id="144" name="n_2mainValue【図書館】&#10;一人当たり面積">
          <a:extLst>
            <a:ext uri="{FF2B5EF4-FFF2-40B4-BE49-F238E27FC236}">
              <a16:creationId xmlns:a16="http://schemas.microsoft.com/office/drawing/2014/main" id="{2C4B04C5-A121-407D-AF24-477BD0D30751}"/>
            </a:ext>
          </a:extLst>
        </xdr:cNvPr>
        <xdr:cNvSpPr txBox="1"/>
      </xdr:nvSpPr>
      <xdr:spPr>
        <a:xfrm>
          <a:off x="8515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93997</xdr:rowOff>
    </xdr:from>
    <xdr:ext cx="469744" cy="259045"/>
    <xdr:sp macro="" textlink="">
      <xdr:nvSpPr>
        <xdr:cNvPr id="145" name="n_3mainValue【図書館】&#10;一人当たり面積">
          <a:extLst>
            <a:ext uri="{FF2B5EF4-FFF2-40B4-BE49-F238E27FC236}">
              <a16:creationId xmlns:a16="http://schemas.microsoft.com/office/drawing/2014/main" id="{7EC595E6-F7B4-47DF-B789-27323FFEB1EB}"/>
            </a:ext>
          </a:extLst>
        </xdr:cNvPr>
        <xdr:cNvSpPr txBox="1"/>
      </xdr:nvSpPr>
      <xdr:spPr>
        <a:xfrm>
          <a:off x="7626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6" name="n_4mainValue【図書館】&#10;一人当たり面積">
          <a:extLst>
            <a:ext uri="{FF2B5EF4-FFF2-40B4-BE49-F238E27FC236}">
              <a16:creationId xmlns:a16="http://schemas.microsoft.com/office/drawing/2014/main" id="{11E602C3-837F-4436-A1F9-660E33CBF404}"/>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08C1087-7BA5-41E0-A178-8FF4138457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BB586FC-27E2-45A1-9611-4C44C04217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DA6CE7B-CB4D-4ED9-8006-FE104804F7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7008B91-2A33-46AD-97A0-06792DCC30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2C8A81F-175D-4DE9-BE2F-7B3C4BE409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E5E592A-E214-479B-93B3-A90BBECD03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F39C1B6-8198-4165-83C7-AC5A853B23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03F0051-1D96-4F50-931E-EB269DB055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098E030-A9BE-44EA-B6AC-E9FA984F7A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F9E661-5AC0-4F0E-84C4-179B271AF4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AB2AACA-7E22-4439-91C4-59ED94F6DC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AF94EDC-4F8A-49D5-94C5-372E8D9F99C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E544450-5C0E-47C9-A572-FE76DB7AB6A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8E09160-80EA-4252-B978-7FF1A9A55C9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1F96A45-C78E-4CD0-B39D-9E42912CAC5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0791417-5B93-491B-BEF5-F0B69FFFE4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41C6231-AE0C-45E4-8B74-76F5D5DBDAB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F221F2F-CECA-43B1-848E-0994820598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684DC15-455D-4FC4-BDEA-1F563FDA38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B5DCB80-881A-414D-BA43-47F37DEF9D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DB02C8B-94E0-4E1D-9874-605A21BBD03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BD25F1B-CEF2-4BDB-A760-0C3DEB85AF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791C787-D5C2-4955-AB52-5F210D4A3CC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2C99795-9755-4FC9-85D8-6164F5DDC6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348CF2F-DB89-4C36-8CE8-4F77449FDCC1}"/>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ECFA63D-215B-4641-B48E-DD70CC3F86E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37484D5-C519-4119-AAE1-0A57220975C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3B2FC82-C6FF-4304-B916-191AA46E9CD5}"/>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4AEC9B5-1126-416F-9E0A-4ACB9AE920A3}"/>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1215998-4769-4ABE-9101-1445E2970098}"/>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D8EF29A9-4983-4F7D-8B22-B2A17F413C42}"/>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7AC8886B-FD82-4239-BDAB-B7270E0350A6}"/>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4AE4D059-65D6-4DFE-BD8B-27C97E543DAF}"/>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F4EC23F5-B20A-41E9-B4FD-3BDDF2AAB7A4}"/>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BBFBBFA2-C6A2-4B8B-9678-A8C3D055FAAF}"/>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10B7CC-6432-44EE-A25F-7D869D1D92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1F3D22-62DB-4AE5-9D0A-102B034C62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A84A45-1719-4297-A1EA-683118067C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7F5993-0243-4E59-88D0-8D2A4FE472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1EA8E2-65C8-4782-B868-7DDC74EEE8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7" name="楕円 186">
          <a:extLst>
            <a:ext uri="{FF2B5EF4-FFF2-40B4-BE49-F238E27FC236}">
              <a16:creationId xmlns:a16="http://schemas.microsoft.com/office/drawing/2014/main" id="{689F89D5-EE3C-4FD5-8B0F-71C37063146E}"/>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3D43C29-65E3-49E2-B786-DBB76F9510BA}"/>
            </a:ext>
          </a:extLst>
        </xdr:cNvPr>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89" name="楕円 188">
          <a:extLst>
            <a:ext uri="{FF2B5EF4-FFF2-40B4-BE49-F238E27FC236}">
              <a16:creationId xmlns:a16="http://schemas.microsoft.com/office/drawing/2014/main" id="{F5EFB173-3A5A-496E-81FF-D97162638588}"/>
            </a:ext>
          </a:extLst>
        </xdr:cNvPr>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41910</xdr:rowOff>
    </xdr:to>
    <xdr:cxnSp macro="">
      <xdr:nvCxnSpPr>
        <xdr:cNvPr id="190" name="直線コネクタ 189">
          <a:extLst>
            <a:ext uri="{FF2B5EF4-FFF2-40B4-BE49-F238E27FC236}">
              <a16:creationId xmlns:a16="http://schemas.microsoft.com/office/drawing/2014/main" id="{486F3950-50AD-435B-A0BB-262B244A654F}"/>
            </a:ext>
          </a:extLst>
        </xdr:cNvPr>
        <xdr:cNvCxnSpPr/>
      </xdr:nvCxnSpPr>
      <xdr:spPr>
        <a:xfrm>
          <a:off x="3797300" y="102927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191" name="楕円 190">
          <a:extLst>
            <a:ext uri="{FF2B5EF4-FFF2-40B4-BE49-F238E27FC236}">
              <a16:creationId xmlns:a16="http://schemas.microsoft.com/office/drawing/2014/main" id="{CCB925AE-17AB-4147-BAFE-849C398ED7AC}"/>
            </a:ext>
          </a:extLst>
        </xdr:cNvPr>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60</xdr:row>
      <xdr:rowOff>5715</xdr:rowOff>
    </xdr:to>
    <xdr:cxnSp macro="">
      <xdr:nvCxnSpPr>
        <xdr:cNvPr id="192" name="直線コネクタ 191">
          <a:extLst>
            <a:ext uri="{FF2B5EF4-FFF2-40B4-BE49-F238E27FC236}">
              <a16:creationId xmlns:a16="http://schemas.microsoft.com/office/drawing/2014/main" id="{C25831FB-5DBE-4F33-B319-7C793758F9F5}"/>
            </a:ext>
          </a:extLst>
        </xdr:cNvPr>
        <xdr:cNvCxnSpPr/>
      </xdr:nvCxnSpPr>
      <xdr:spPr>
        <a:xfrm>
          <a:off x="2908300" y="1025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3" name="楕円 192">
          <a:extLst>
            <a:ext uri="{FF2B5EF4-FFF2-40B4-BE49-F238E27FC236}">
              <a16:creationId xmlns:a16="http://schemas.microsoft.com/office/drawing/2014/main" id="{1F66AA56-F3E9-4F25-A690-3DDE9202E5C3}"/>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139065</xdr:rowOff>
    </xdr:to>
    <xdr:cxnSp macro="">
      <xdr:nvCxnSpPr>
        <xdr:cNvPr id="194" name="直線コネクタ 193">
          <a:extLst>
            <a:ext uri="{FF2B5EF4-FFF2-40B4-BE49-F238E27FC236}">
              <a16:creationId xmlns:a16="http://schemas.microsoft.com/office/drawing/2014/main" id="{207D2E9D-63D8-4FE5-AB0A-EB9C1C8D74AF}"/>
            </a:ext>
          </a:extLst>
        </xdr:cNvPr>
        <xdr:cNvCxnSpPr/>
      </xdr:nvCxnSpPr>
      <xdr:spPr>
        <a:xfrm>
          <a:off x="2019300" y="102184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5" name="楕円 194">
          <a:extLst>
            <a:ext uri="{FF2B5EF4-FFF2-40B4-BE49-F238E27FC236}">
              <a16:creationId xmlns:a16="http://schemas.microsoft.com/office/drawing/2014/main" id="{6F649E2B-D537-47BA-A03B-2AC0D88FF336}"/>
            </a:ext>
          </a:extLst>
        </xdr:cNvPr>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102870</xdr:rowOff>
    </xdr:to>
    <xdr:cxnSp macro="">
      <xdr:nvCxnSpPr>
        <xdr:cNvPr id="196" name="直線コネクタ 195">
          <a:extLst>
            <a:ext uri="{FF2B5EF4-FFF2-40B4-BE49-F238E27FC236}">
              <a16:creationId xmlns:a16="http://schemas.microsoft.com/office/drawing/2014/main" id="{C3E5B05F-A7A3-43FA-9F13-24A4408DA747}"/>
            </a:ext>
          </a:extLst>
        </xdr:cNvPr>
        <xdr:cNvCxnSpPr/>
      </xdr:nvCxnSpPr>
      <xdr:spPr>
        <a:xfrm>
          <a:off x="1130300" y="1018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9FED1344-01EF-4FAF-9B64-E90FBE0AF1E6}"/>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A7B5BF2D-DD22-4238-A308-369D59627E07}"/>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79128BC5-BA9B-42FA-9EB5-EE1A1F0933F2}"/>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07C2CA18-14FB-4BFF-A2E7-E93CF4F289D2}"/>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73042</xdr:rowOff>
    </xdr:from>
    <xdr:ext cx="405111" cy="259045"/>
    <xdr:sp macro="" textlink="">
      <xdr:nvSpPr>
        <xdr:cNvPr id="201" name="n_1mainValue【体育館・プール】&#10;有形固定資産減価償却率">
          <a:extLst>
            <a:ext uri="{FF2B5EF4-FFF2-40B4-BE49-F238E27FC236}">
              <a16:creationId xmlns:a16="http://schemas.microsoft.com/office/drawing/2014/main" id="{819F22C0-0392-4D6E-B27F-F417EE6DC62A}"/>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202" name="n_2mainValue【体育館・プール】&#10;有形固定資産減価償却率">
          <a:extLst>
            <a:ext uri="{FF2B5EF4-FFF2-40B4-BE49-F238E27FC236}">
              <a16:creationId xmlns:a16="http://schemas.microsoft.com/office/drawing/2014/main" id="{40439E43-69AD-4080-8B70-8414C1C9FAA0}"/>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3" name="n_3mainValue【体育館・プール】&#10;有形固定資産減価償却率">
          <a:extLst>
            <a:ext uri="{FF2B5EF4-FFF2-40B4-BE49-F238E27FC236}">
              <a16:creationId xmlns:a16="http://schemas.microsoft.com/office/drawing/2014/main" id="{683665AB-D7B0-4FC8-BAE5-AFD40CB68EC3}"/>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4" name="n_4mainValue【体育館・プール】&#10;有形固定資産減価償却率">
          <a:extLst>
            <a:ext uri="{FF2B5EF4-FFF2-40B4-BE49-F238E27FC236}">
              <a16:creationId xmlns:a16="http://schemas.microsoft.com/office/drawing/2014/main" id="{D18BC613-2BED-4444-82CE-88983DDEA6FE}"/>
            </a:ext>
          </a:extLst>
        </xdr:cNvPr>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99BE5A1-5F1C-42C1-ADD0-FD9D305F74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B2F64D6-D148-47F6-9AF1-5C5C627FAE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6B7F7C4-3FBC-41FB-8B92-33D87FC14B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8B17CB3-27B6-48DD-829F-3B52D43824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91BBB69-2E6D-4AEC-831F-D7111A8359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4AC9D0D-E43E-4AD5-A70E-CD6D4EBFA7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BA100D9-75BE-4F1A-9E83-EEFBD8C865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DC6F66-536B-4887-B2FB-C161097ACA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2AF94DD-11FA-44FC-854B-3FB146BBD0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ED7BB47-47C4-493A-853A-AF7E351B4D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645A76C-36AC-4F66-99C7-8F15F3ED59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6EDA09B-41A8-4BA1-A8E0-1F37CC65D46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9AC00C3-19D8-4839-B625-F59E00B14C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BFE8F16-1938-4691-9361-70630673A41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48C44C8-DA84-4996-9480-7750A409AF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484995A-FC40-4D2B-9433-B2500225C3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941A690-9E4B-41AA-83EC-740033A0B1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090491E-0ED3-48C2-8CCB-E1A784EB41A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CE8EC5F-F3F6-431D-8EE3-B86A278FF4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6FE33CC-04EA-43FB-88AF-011BCBCFAA1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B2C7DF5-743E-4E5A-BF87-6662C0ADDD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E7BCBB2-743F-465B-AF53-98C601B252C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F2EF620-4631-482E-989B-7922C5FACD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096E1C3-8C49-45C6-8592-E54AE4F25ED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85A43A72-BF91-4A8D-9E4E-0041D7958E2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8BF9CED3-6D88-4C27-9A06-024972135E2F}"/>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D98C80AC-CD28-4A99-8919-E11A29894B2C}"/>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F79A876D-3A5D-42D4-BFA3-2D839823FA9A}"/>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DF8E338A-085F-451C-BF2A-04868A53D531}"/>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8ACFB758-9E48-454C-88D8-8B03C61CEB26}"/>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A6616DEA-B91C-41FB-A2C3-0FD3A102FD4A}"/>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DB5B239A-8736-4519-A29D-52FE93143D2D}"/>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8BF8012E-F6FA-4328-B8AE-4AD87A3D05C3}"/>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8B3B6F69-59E5-45F9-A406-C0A60A332283}"/>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E4EC4B9-3E10-495B-B993-BC07586634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E110ED-CC73-4812-B3EB-8C5E576CD4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C3A626E-3E5B-4130-A1DF-CD7B387F45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A650ED-8A7A-4691-B6C8-9797422477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14301C-7DFB-472A-B083-587DD7A0F9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44" name="楕円 243">
          <a:extLst>
            <a:ext uri="{FF2B5EF4-FFF2-40B4-BE49-F238E27FC236}">
              <a16:creationId xmlns:a16="http://schemas.microsoft.com/office/drawing/2014/main" id="{C3DBB79B-D882-401B-A5B7-F4048657EF5E}"/>
            </a:ext>
          </a:extLst>
        </xdr:cNvPr>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45737</xdr:rowOff>
    </xdr:from>
    <xdr:ext cx="469744" cy="259045"/>
    <xdr:sp macro="" textlink="">
      <xdr:nvSpPr>
        <xdr:cNvPr id="245" name="【体育館・プール】&#10;一人当たり面積該当値テキスト">
          <a:extLst>
            <a:ext uri="{FF2B5EF4-FFF2-40B4-BE49-F238E27FC236}">
              <a16:creationId xmlns:a16="http://schemas.microsoft.com/office/drawing/2014/main" id="{7EB6622C-16CE-4069-AD70-0956ECCC1702}"/>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246" name="楕円 245">
          <a:extLst>
            <a:ext uri="{FF2B5EF4-FFF2-40B4-BE49-F238E27FC236}">
              <a16:creationId xmlns:a16="http://schemas.microsoft.com/office/drawing/2014/main" id="{F262E9B7-E76B-44A5-97C3-DD8B9FE3F0F6}"/>
            </a:ext>
          </a:extLst>
        </xdr:cNvPr>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120015</xdr:rowOff>
    </xdr:to>
    <xdr:cxnSp macro="">
      <xdr:nvCxnSpPr>
        <xdr:cNvPr id="247" name="直線コネクタ 246">
          <a:extLst>
            <a:ext uri="{FF2B5EF4-FFF2-40B4-BE49-F238E27FC236}">
              <a16:creationId xmlns:a16="http://schemas.microsoft.com/office/drawing/2014/main" id="{A2BD30EB-90FB-4F46-9E4D-9DCD3F645D13}"/>
            </a:ext>
          </a:extLst>
        </xdr:cNvPr>
        <xdr:cNvCxnSpPr/>
      </xdr:nvCxnSpPr>
      <xdr:spPr>
        <a:xfrm flipV="1">
          <a:off x="9639300" y="10919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71882</xdr:rowOff>
    </xdr:from>
    <xdr:to>
      <xdr:col>46</xdr:col>
      <xdr:colOff>38100</xdr:colOff>
      <xdr:row>64</xdr:row>
      <xdr:rowOff>2032</xdr:rowOff>
    </xdr:to>
    <xdr:sp macro="" textlink="">
      <xdr:nvSpPr>
        <xdr:cNvPr id="248" name="楕円 247">
          <a:extLst>
            <a:ext uri="{FF2B5EF4-FFF2-40B4-BE49-F238E27FC236}">
              <a16:creationId xmlns:a16="http://schemas.microsoft.com/office/drawing/2014/main" id="{90A3E6F9-E906-40DC-A93D-6A0568ECC298}"/>
            </a:ext>
          </a:extLst>
        </xdr:cNvPr>
        <xdr:cNvSpPr/>
      </xdr:nvSpPr>
      <xdr:spPr>
        <a:xfrm>
          <a:off x="8699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120015</xdr:rowOff>
    </xdr:from>
    <xdr:to>
      <xdr:col>50</xdr:col>
      <xdr:colOff>114300</xdr:colOff>
      <xdr:row>63</xdr:row>
      <xdr:rowOff>122682</xdr:rowOff>
    </xdr:to>
    <xdr:cxnSp macro="">
      <xdr:nvCxnSpPr>
        <xdr:cNvPr id="249" name="直線コネクタ 248">
          <a:extLst>
            <a:ext uri="{FF2B5EF4-FFF2-40B4-BE49-F238E27FC236}">
              <a16:creationId xmlns:a16="http://schemas.microsoft.com/office/drawing/2014/main" id="{FA3E1C45-89D0-4581-A3C6-F7D521564CF4}"/>
            </a:ext>
          </a:extLst>
        </xdr:cNvPr>
        <xdr:cNvCxnSpPr/>
      </xdr:nvCxnSpPr>
      <xdr:spPr>
        <a:xfrm flipV="1">
          <a:off x="8750300" y="109213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74168</xdr:rowOff>
    </xdr:from>
    <xdr:to>
      <xdr:col>41</xdr:col>
      <xdr:colOff>101600</xdr:colOff>
      <xdr:row>64</xdr:row>
      <xdr:rowOff>4318</xdr:rowOff>
    </xdr:to>
    <xdr:sp macro="" textlink="">
      <xdr:nvSpPr>
        <xdr:cNvPr id="250" name="楕円 249">
          <a:extLst>
            <a:ext uri="{FF2B5EF4-FFF2-40B4-BE49-F238E27FC236}">
              <a16:creationId xmlns:a16="http://schemas.microsoft.com/office/drawing/2014/main" id="{C330C9FF-E8E5-4EFC-A93E-D8E7A5023BB6}"/>
            </a:ext>
          </a:extLst>
        </xdr:cNvPr>
        <xdr:cNvSpPr/>
      </xdr:nvSpPr>
      <xdr:spPr>
        <a:xfrm>
          <a:off x="7810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122682</xdr:rowOff>
    </xdr:from>
    <xdr:to>
      <xdr:col>45</xdr:col>
      <xdr:colOff>177800</xdr:colOff>
      <xdr:row>63</xdr:row>
      <xdr:rowOff>124968</xdr:rowOff>
    </xdr:to>
    <xdr:cxnSp macro="">
      <xdr:nvCxnSpPr>
        <xdr:cNvPr id="251" name="直線コネクタ 250">
          <a:extLst>
            <a:ext uri="{FF2B5EF4-FFF2-40B4-BE49-F238E27FC236}">
              <a16:creationId xmlns:a16="http://schemas.microsoft.com/office/drawing/2014/main" id="{DCEB29A2-5876-4521-9468-7476A3A09D51}"/>
            </a:ext>
          </a:extLst>
        </xdr:cNvPr>
        <xdr:cNvCxnSpPr/>
      </xdr:nvCxnSpPr>
      <xdr:spPr>
        <a:xfrm flipV="1">
          <a:off x="7861300" y="1092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76454</xdr:rowOff>
    </xdr:from>
    <xdr:to>
      <xdr:col>36</xdr:col>
      <xdr:colOff>165100</xdr:colOff>
      <xdr:row>64</xdr:row>
      <xdr:rowOff>6604</xdr:rowOff>
    </xdr:to>
    <xdr:sp macro="" textlink="">
      <xdr:nvSpPr>
        <xdr:cNvPr id="252" name="楕円 251">
          <a:extLst>
            <a:ext uri="{FF2B5EF4-FFF2-40B4-BE49-F238E27FC236}">
              <a16:creationId xmlns:a16="http://schemas.microsoft.com/office/drawing/2014/main" id="{757E9588-8C65-40F9-A603-E7DDC82C7E47}"/>
            </a:ext>
          </a:extLst>
        </xdr:cNvPr>
        <xdr:cNvSpPr/>
      </xdr:nvSpPr>
      <xdr:spPr>
        <a:xfrm>
          <a:off x="6921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124968</xdr:rowOff>
    </xdr:from>
    <xdr:to>
      <xdr:col>41</xdr:col>
      <xdr:colOff>50800</xdr:colOff>
      <xdr:row>63</xdr:row>
      <xdr:rowOff>127254</xdr:rowOff>
    </xdr:to>
    <xdr:cxnSp macro="">
      <xdr:nvCxnSpPr>
        <xdr:cNvPr id="253" name="直線コネクタ 252">
          <a:extLst>
            <a:ext uri="{FF2B5EF4-FFF2-40B4-BE49-F238E27FC236}">
              <a16:creationId xmlns:a16="http://schemas.microsoft.com/office/drawing/2014/main" id="{133C4210-05F5-4549-8AA8-99CB334AB612}"/>
            </a:ext>
          </a:extLst>
        </xdr:cNvPr>
        <xdr:cNvCxnSpPr/>
      </xdr:nvCxnSpPr>
      <xdr:spPr>
        <a:xfrm flipV="1">
          <a:off x="6972300" y="10926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91E3BDE6-E3A8-4510-8681-F8304D9AF6AC}"/>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82439DB3-2A2F-430A-BBB5-5BA49CAB3B64}"/>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8CE0590B-1FCB-48A9-8BE8-459289692A47}"/>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E6388E18-800F-4B31-8CD9-A83528B787E4}"/>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161942</xdr:rowOff>
    </xdr:from>
    <xdr:ext cx="469744" cy="259045"/>
    <xdr:sp macro="" textlink="">
      <xdr:nvSpPr>
        <xdr:cNvPr id="258" name="n_1mainValue【体育館・プール】&#10;一人当たり面積">
          <a:extLst>
            <a:ext uri="{FF2B5EF4-FFF2-40B4-BE49-F238E27FC236}">
              <a16:creationId xmlns:a16="http://schemas.microsoft.com/office/drawing/2014/main" id="{97E5363B-5AEB-495F-AC5D-B2618EAE7248}"/>
            </a:ext>
          </a:extLst>
        </xdr:cNvPr>
        <xdr:cNvSpPr txBox="1"/>
      </xdr:nvSpPr>
      <xdr:spPr>
        <a:xfrm>
          <a:off x="9391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164609</xdr:rowOff>
    </xdr:from>
    <xdr:ext cx="469744" cy="259045"/>
    <xdr:sp macro="" textlink="">
      <xdr:nvSpPr>
        <xdr:cNvPr id="259" name="n_2mainValue【体育館・プール】&#10;一人当たり面積">
          <a:extLst>
            <a:ext uri="{FF2B5EF4-FFF2-40B4-BE49-F238E27FC236}">
              <a16:creationId xmlns:a16="http://schemas.microsoft.com/office/drawing/2014/main" id="{10CB23DD-944B-48CF-B021-50270558F46C}"/>
            </a:ext>
          </a:extLst>
        </xdr:cNvPr>
        <xdr:cNvSpPr txBox="1"/>
      </xdr:nvSpPr>
      <xdr:spPr>
        <a:xfrm>
          <a:off x="85154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166895</xdr:rowOff>
    </xdr:from>
    <xdr:ext cx="469744" cy="259045"/>
    <xdr:sp macro="" textlink="">
      <xdr:nvSpPr>
        <xdr:cNvPr id="260" name="n_3mainValue【体育館・プール】&#10;一人当たり面積">
          <a:extLst>
            <a:ext uri="{FF2B5EF4-FFF2-40B4-BE49-F238E27FC236}">
              <a16:creationId xmlns:a16="http://schemas.microsoft.com/office/drawing/2014/main" id="{2EE533A2-931D-4527-9F4F-3357EE317AAC}"/>
            </a:ext>
          </a:extLst>
        </xdr:cNvPr>
        <xdr:cNvSpPr txBox="1"/>
      </xdr:nvSpPr>
      <xdr:spPr>
        <a:xfrm>
          <a:off x="7626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169181</xdr:rowOff>
    </xdr:from>
    <xdr:ext cx="469744" cy="259045"/>
    <xdr:sp macro="" textlink="">
      <xdr:nvSpPr>
        <xdr:cNvPr id="261" name="n_4mainValue【体育館・プール】&#10;一人当たり面積">
          <a:extLst>
            <a:ext uri="{FF2B5EF4-FFF2-40B4-BE49-F238E27FC236}">
              <a16:creationId xmlns:a16="http://schemas.microsoft.com/office/drawing/2014/main" id="{A722C530-C754-4F77-87B2-A87519A5E1E5}"/>
            </a:ext>
          </a:extLst>
        </xdr:cNvPr>
        <xdr:cNvSpPr txBox="1"/>
      </xdr:nvSpPr>
      <xdr:spPr>
        <a:xfrm>
          <a:off x="6737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5877388-3E71-427B-B232-855C2679B9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9BCE66F-93D8-4EA9-BF52-0D9B7940BD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D023984-D186-4BDE-AC1F-F073CB25AC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67EF4F8-D8BE-4A79-B9C3-DC50411E92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F55D4DE-4792-4E92-A9F6-B697D7EDE0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3670F93-EC39-4110-B3B7-D7AB1A93BF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9C87A6B-68BC-4713-A8E3-5CFA030670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92A041E-191B-424D-B667-CCCCFFFFA4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2B4B0FB-A817-4837-BF12-425F6A13E4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6AEFEFA-35FF-4522-B43B-63551ADE56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1C381A8-F0A2-4679-8230-9A9ECD735D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973A963-F6D9-4E2D-84F7-3A17F71E6D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9A13CB98-C2E5-4D4C-A4EE-B8351CC5F87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BA185B5-9407-49B8-B59F-FAADD8F8DB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5000693-4837-4070-B39D-797E5BCEF16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AEB4699-C35C-4E5E-B66A-43605CF3C48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950B349-8322-4BA8-AE04-10CED4A0998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A93D490-68F1-44FA-B76A-DB455DA26C6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1853429-80B4-4C09-BFC3-A3213714048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F300E55-8C69-466B-8D5D-C5778D4D748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276BB4D-68AE-4CAA-AAD0-3DF36FADA6A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89CEDD2-AA5D-44A7-B866-78E5A31CD4B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2B57123-D8AE-4428-A8E7-4216E8F8759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E3EB99D-542E-4853-A1BB-ECE14C3FDF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95B9AD4-AC2C-4996-91E9-F8E00B408D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1B19B71-1346-4879-8085-4B685A61102E}"/>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FD3AFC5-108F-436D-A218-4C80D160B2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827469C-4761-4D1C-AF3F-4D449824E02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BC22365-9EA1-4E4E-8FF8-960A95A1FF9F}"/>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70BABAB8-E2ED-46E3-B9B1-6EDA728D4F64}"/>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666F3DA-DEAF-473D-B8DC-4F2FFEBDB581}"/>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C496CB37-7447-4999-89F0-1E8F675F2312}"/>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CD14D77E-C11E-4811-A8C7-C82FF12E0125}"/>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249517D8-8ADD-4C12-8D44-0064314E6E13}"/>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C666925F-F7C3-4037-B9AE-6FB2C943FB2B}"/>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23BD92AC-1BB1-4B0D-9EA3-96B946878105}"/>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EC603A-2AB2-4287-9A8A-4621884A15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50C294-C5D5-4F6C-B28A-F9A7A05D37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9DD7F3-1EDE-4BD4-B4AD-D02F820F50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15B3E78-9C69-4DA6-BDAB-4B2E29D827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F92ACCD-CC99-4DB0-A401-1FA1D776F9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303" name="楕円 302">
          <a:extLst>
            <a:ext uri="{FF2B5EF4-FFF2-40B4-BE49-F238E27FC236}">
              <a16:creationId xmlns:a16="http://schemas.microsoft.com/office/drawing/2014/main" id="{FDB08184-8B45-41C0-AFF9-35C45299D4DB}"/>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1E46B9E-D84E-493F-999C-A818D90B87EE}"/>
            </a:ext>
          </a:extLst>
        </xdr:cNvPr>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305" name="楕円 304">
          <a:extLst>
            <a:ext uri="{FF2B5EF4-FFF2-40B4-BE49-F238E27FC236}">
              <a16:creationId xmlns:a16="http://schemas.microsoft.com/office/drawing/2014/main" id="{46AAECDA-5084-4C96-A814-AFEBD35C08EC}"/>
            </a:ext>
          </a:extLst>
        </xdr:cNvPr>
        <xdr:cNvSpPr/>
      </xdr:nvSpPr>
      <xdr:spPr>
        <a:xfrm>
          <a:off x="3746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36468</xdr:rowOff>
    </xdr:from>
    <xdr:to>
      <xdr:col>24</xdr:col>
      <xdr:colOff>63500</xdr:colOff>
      <xdr:row>83</xdr:row>
      <xdr:rowOff>57694</xdr:rowOff>
    </xdr:to>
    <xdr:cxnSp macro="">
      <xdr:nvCxnSpPr>
        <xdr:cNvPr id="306" name="直線コネクタ 305">
          <a:extLst>
            <a:ext uri="{FF2B5EF4-FFF2-40B4-BE49-F238E27FC236}">
              <a16:creationId xmlns:a16="http://schemas.microsoft.com/office/drawing/2014/main" id="{4D05C7DD-5945-44F8-9B8A-1CE6713C7DFB}"/>
            </a:ext>
          </a:extLst>
        </xdr:cNvPr>
        <xdr:cNvCxnSpPr/>
      </xdr:nvCxnSpPr>
      <xdr:spPr>
        <a:xfrm>
          <a:off x="3797300" y="1426681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7" name="楕円 306">
          <a:extLst>
            <a:ext uri="{FF2B5EF4-FFF2-40B4-BE49-F238E27FC236}">
              <a16:creationId xmlns:a16="http://schemas.microsoft.com/office/drawing/2014/main" id="{9D0F9490-28BA-4AFB-97F6-390F33472EB6}"/>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36468</xdr:rowOff>
    </xdr:to>
    <xdr:cxnSp macro="">
      <xdr:nvCxnSpPr>
        <xdr:cNvPr id="308" name="直線コネクタ 307">
          <a:extLst>
            <a:ext uri="{FF2B5EF4-FFF2-40B4-BE49-F238E27FC236}">
              <a16:creationId xmlns:a16="http://schemas.microsoft.com/office/drawing/2014/main" id="{5A59C1A4-E231-4625-98A6-9DE8257F669F}"/>
            </a:ext>
          </a:extLst>
        </xdr:cNvPr>
        <xdr:cNvCxnSpPr/>
      </xdr:nvCxnSpPr>
      <xdr:spPr>
        <a:xfrm>
          <a:off x="2908300" y="1423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09" name="楕円 308">
          <a:extLst>
            <a:ext uri="{FF2B5EF4-FFF2-40B4-BE49-F238E27FC236}">
              <a16:creationId xmlns:a16="http://schemas.microsoft.com/office/drawing/2014/main" id="{10900E47-0A16-416F-83FE-E766342C8586}"/>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0" name="直線コネクタ 309">
          <a:extLst>
            <a:ext uri="{FF2B5EF4-FFF2-40B4-BE49-F238E27FC236}">
              <a16:creationId xmlns:a16="http://schemas.microsoft.com/office/drawing/2014/main" id="{D542875F-AFC5-4F09-9D67-FA1D7FE258E0}"/>
            </a:ext>
          </a:extLst>
        </xdr:cNvPr>
        <xdr:cNvCxnSpPr/>
      </xdr:nvCxnSpPr>
      <xdr:spPr>
        <a:xfrm>
          <a:off x="2019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11" name="楕円 310">
          <a:extLst>
            <a:ext uri="{FF2B5EF4-FFF2-40B4-BE49-F238E27FC236}">
              <a16:creationId xmlns:a16="http://schemas.microsoft.com/office/drawing/2014/main" id="{44B5F591-4083-4AF7-BF27-1521AF61DBFF}"/>
            </a:ext>
          </a:extLst>
        </xdr:cNvPr>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140970</xdr:rowOff>
    </xdr:to>
    <xdr:cxnSp macro="">
      <xdr:nvCxnSpPr>
        <xdr:cNvPr id="312" name="直線コネクタ 311">
          <a:extLst>
            <a:ext uri="{FF2B5EF4-FFF2-40B4-BE49-F238E27FC236}">
              <a16:creationId xmlns:a16="http://schemas.microsoft.com/office/drawing/2014/main" id="{1D95F851-F82D-4908-9462-770700CB6247}"/>
            </a:ext>
          </a:extLst>
        </xdr:cNvPr>
        <xdr:cNvCxnSpPr/>
      </xdr:nvCxnSpPr>
      <xdr:spPr>
        <a:xfrm>
          <a:off x="1130300" y="1416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EB47276C-6C89-454D-B681-A12FB1D1F6C1}"/>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8CBE6001-4553-49FC-AEDA-2125708224FA}"/>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07B17D5A-7ECE-41FE-8F52-58D5FF60AA33}"/>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86709A64-6FCB-4BBA-9321-5FDB9EE66CA4}"/>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317" name="n_1mainValue【福祉施設】&#10;有形固定資産減価償却率">
          <a:extLst>
            <a:ext uri="{FF2B5EF4-FFF2-40B4-BE49-F238E27FC236}">
              <a16:creationId xmlns:a16="http://schemas.microsoft.com/office/drawing/2014/main" id="{827D0087-0910-4169-B3C2-8E8DBE0017F1}"/>
            </a:ext>
          </a:extLst>
        </xdr:cNvPr>
        <xdr:cNvSpPr txBox="1"/>
      </xdr:nvSpPr>
      <xdr:spPr>
        <a:xfrm>
          <a:off x="3582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8" name="n_2mainValue【福祉施設】&#10;有形固定資産減価償却率">
          <a:extLst>
            <a:ext uri="{FF2B5EF4-FFF2-40B4-BE49-F238E27FC236}">
              <a16:creationId xmlns:a16="http://schemas.microsoft.com/office/drawing/2014/main" id="{C3459F82-8324-4117-B14B-6C7EFB62CF9E}"/>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19" name="n_3mainValue【福祉施設】&#10;有形固定資産減価償却率">
          <a:extLst>
            <a:ext uri="{FF2B5EF4-FFF2-40B4-BE49-F238E27FC236}">
              <a16:creationId xmlns:a16="http://schemas.microsoft.com/office/drawing/2014/main" id="{611AE6CF-7A9C-4786-91FB-D492CD315213}"/>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20" name="n_4mainValue【福祉施設】&#10;有形固定資産減価償却率">
          <a:extLst>
            <a:ext uri="{FF2B5EF4-FFF2-40B4-BE49-F238E27FC236}">
              <a16:creationId xmlns:a16="http://schemas.microsoft.com/office/drawing/2014/main" id="{66CC3135-1107-41D1-93F1-5EBC4F6D1D1F}"/>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7E971AE-5644-4539-B91E-4F694BA3B6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B8A7030-12F0-439C-A9E5-BBB1128C73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EEE7C82-B42F-43F1-B42F-FC4FFFC5FD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C8A1FC1-4084-4202-959E-D152732947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2A1E478-E7A8-4F7F-A12B-5B9E5E5147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64EEA33-D828-489F-863A-86763C4F2A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5EB4EA2-A81D-4B10-8A06-7ECEA91D82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32B57DA-834F-4872-A881-BA804A4991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ADEBE2E-2413-4B58-86BD-CF37102229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A77C761-67F7-4826-B0DB-C914F7C663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76F7C91-F4EE-4AE3-BA23-BDF603F1316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DB2B5242-959C-489B-A97D-CB377D1A0A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FD312412-FE9C-42E0-BF24-0CE85CD8D8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AFC54D76-6972-4F49-881B-3C64F8444E5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F756EC58-3778-47BF-9A79-E1C548B98E0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C4CE5E35-4CF2-4863-9BB5-B4EE639583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6B87F1A-CEA0-4677-9FBB-463EBD6C342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97496E55-3DD3-4F7D-8090-DF2EC474BF7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F1AEF9D-8E9F-4A13-8AE1-9480FF2A8F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A5747A6-0E6D-4D58-A97F-DD22AF43A05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6F2817D2-4BCB-4A6B-9B2C-1BC836EA88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D972C747-610D-4E51-9D24-A26E25FB8AB8}"/>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4EEA54D-EEA4-4A9D-BE21-723C883F244D}"/>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8C86248D-3627-4CFA-9CE2-84E1CAB627AA}"/>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63D2351E-FFD3-49DE-B703-E497BBB9E8DE}"/>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24F8EEFF-AB8C-4EA0-A7A3-669034E84C54}"/>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FF282B7F-668B-47A9-95C1-C27E3DFF6DD1}"/>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17F616DD-C0C7-46AB-A9FA-61A2C99FE552}"/>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119FB048-A7D5-410C-9A3C-BCD251595638}"/>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BCB4A3AC-23DA-4E89-A763-79DF1534ABD4}"/>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AD1634E9-8CBD-4CF7-AE17-CDC5837C4911}"/>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B14B278-7424-4DC0-8BC7-046486CC59F7}"/>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7B4BEB6-FB9E-4EEE-9290-432B40E6D0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5C7F9F8-0CA1-443E-A0E4-F2C6E97B08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7042BC9-BC16-4FA6-8FC2-59CD314268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7A093B2-11B4-4C9E-8980-764F8672575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C310588-B4CB-48A6-9B3D-80F43ECBA1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58" name="楕円 357">
          <a:extLst>
            <a:ext uri="{FF2B5EF4-FFF2-40B4-BE49-F238E27FC236}">
              <a16:creationId xmlns:a16="http://schemas.microsoft.com/office/drawing/2014/main" id="{B00D62E5-3F82-48DD-B58E-C9315DF9345A}"/>
            </a:ext>
          </a:extLst>
        </xdr:cNvPr>
        <xdr:cNvSpPr/>
      </xdr:nvSpPr>
      <xdr:spPr>
        <a:xfrm>
          <a:off x="10426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67327</xdr:rowOff>
    </xdr:from>
    <xdr:ext cx="469744" cy="259045"/>
    <xdr:sp macro="" textlink="">
      <xdr:nvSpPr>
        <xdr:cNvPr id="359" name="【福祉施設】&#10;一人当たり面積該当値テキスト">
          <a:extLst>
            <a:ext uri="{FF2B5EF4-FFF2-40B4-BE49-F238E27FC236}">
              <a16:creationId xmlns:a16="http://schemas.microsoft.com/office/drawing/2014/main" id="{08DFE884-6FDF-4BF4-8199-F43E83C15A52}"/>
            </a:ext>
          </a:extLst>
        </xdr:cNvPr>
        <xdr:cNvSpPr txBox="1"/>
      </xdr:nvSpPr>
      <xdr:spPr>
        <a:xfrm>
          <a:off x="10515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0" name="楕円 359">
          <a:extLst>
            <a:ext uri="{FF2B5EF4-FFF2-40B4-BE49-F238E27FC236}">
              <a16:creationId xmlns:a16="http://schemas.microsoft.com/office/drawing/2014/main" id="{302E7C12-8946-46C5-84B6-E936FE8A582A}"/>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95250</xdr:rowOff>
    </xdr:from>
    <xdr:to>
      <xdr:col>55</xdr:col>
      <xdr:colOff>0</xdr:colOff>
      <xdr:row>83</xdr:row>
      <xdr:rowOff>95250</xdr:rowOff>
    </xdr:to>
    <xdr:cxnSp macro="">
      <xdr:nvCxnSpPr>
        <xdr:cNvPr id="361" name="直線コネクタ 360">
          <a:extLst>
            <a:ext uri="{FF2B5EF4-FFF2-40B4-BE49-F238E27FC236}">
              <a16:creationId xmlns:a16="http://schemas.microsoft.com/office/drawing/2014/main" id="{9DB2715C-E822-45CE-A2AE-47B54990445F}"/>
            </a:ext>
          </a:extLst>
        </xdr:cNvPr>
        <xdr:cNvCxnSpPr/>
      </xdr:nvCxnSpPr>
      <xdr:spPr>
        <a:xfrm flipV="1">
          <a:off x="9639300" y="14154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62" name="楕円 361">
          <a:extLst>
            <a:ext uri="{FF2B5EF4-FFF2-40B4-BE49-F238E27FC236}">
              <a16:creationId xmlns:a16="http://schemas.microsoft.com/office/drawing/2014/main" id="{F1558505-068D-44C6-B739-1B4879CF1521}"/>
            </a:ext>
          </a:extLst>
        </xdr:cNvPr>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106680</xdr:rowOff>
    </xdr:to>
    <xdr:cxnSp macro="">
      <xdr:nvCxnSpPr>
        <xdr:cNvPr id="363" name="直線コネクタ 362">
          <a:extLst>
            <a:ext uri="{FF2B5EF4-FFF2-40B4-BE49-F238E27FC236}">
              <a16:creationId xmlns:a16="http://schemas.microsoft.com/office/drawing/2014/main" id="{4DF2C229-8802-4FAD-9277-8F2E0702BF8F}"/>
            </a:ext>
          </a:extLst>
        </xdr:cNvPr>
        <xdr:cNvCxnSpPr/>
      </xdr:nvCxnSpPr>
      <xdr:spPr>
        <a:xfrm flipV="1">
          <a:off x="8750300" y="1432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364" name="楕円 363">
          <a:extLst>
            <a:ext uri="{FF2B5EF4-FFF2-40B4-BE49-F238E27FC236}">
              <a16:creationId xmlns:a16="http://schemas.microsoft.com/office/drawing/2014/main" id="{EF8E99C9-9009-45A6-9386-3DF7E616B8DB}"/>
            </a:ext>
          </a:extLst>
        </xdr:cNvPr>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122682</xdr:rowOff>
    </xdr:to>
    <xdr:cxnSp macro="">
      <xdr:nvCxnSpPr>
        <xdr:cNvPr id="365" name="直線コネクタ 364">
          <a:extLst>
            <a:ext uri="{FF2B5EF4-FFF2-40B4-BE49-F238E27FC236}">
              <a16:creationId xmlns:a16="http://schemas.microsoft.com/office/drawing/2014/main" id="{7F65421B-5D50-408B-A5D8-30EC22EE731E}"/>
            </a:ext>
          </a:extLst>
        </xdr:cNvPr>
        <xdr:cNvCxnSpPr/>
      </xdr:nvCxnSpPr>
      <xdr:spPr>
        <a:xfrm flipV="1">
          <a:off x="7861300" y="143370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366" name="楕円 365">
          <a:extLst>
            <a:ext uri="{FF2B5EF4-FFF2-40B4-BE49-F238E27FC236}">
              <a16:creationId xmlns:a16="http://schemas.microsoft.com/office/drawing/2014/main" id="{C4EF9449-77D5-4860-A3A4-D4F74ED1011D}"/>
            </a:ext>
          </a:extLst>
        </xdr:cNvPr>
        <xdr:cNvSpPr/>
      </xdr:nvSpPr>
      <xdr:spPr>
        <a:xfrm>
          <a:off x="692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129539</xdr:rowOff>
    </xdr:to>
    <xdr:cxnSp macro="">
      <xdr:nvCxnSpPr>
        <xdr:cNvPr id="367" name="直線コネクタ 366">
          <a:extLst>
            <a:ext uri="{FF2B5EF4-FFF2-40B4-BE49-F238E27FC236}">
              <a16:creationId xmlns:a16="http://schemas.microsoft.com/office/drawing/2014/main" id="{2E76227D-C751-443D-93CA-27E635912538}"/>
            </a:ext>
          </a:extLst>
        </xdr:cNvPr>
        <xdr:cNvCxnSpPr/>
      </xdr:nvCxnSpPr>
      <xdr:spPr>
        <a:xfrm flipV="1">
          <a:off x="6972300" y="143530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55F678CB-A206-4409-B4C6-818C46DF003D}"/>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E8B22E42-0ED0-43EB-ABB0-17D4AF19D73B}"/>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05928F5A-A1AA-4DAB-BB08-0C7290904FD2}"/>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FC379F16-4042-4749-98AF-6EA7CB428473}"/>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2" name="n_1mainValue【福祉施設】&#10;一人当たり面積">
          <a:extLst>
            <a:ext uri="{FF2B5EF4-FFF2-40B4-BE49-F238E27FC236}">
              <a16:creationId xmlns:a16="http://schemas.microsoft.com/office/drawing/2014/main" id="{A524B7D2-8608-47CA-AEBA-7C02FEB0C3AA}"/>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73" name="n_2mainValue【福祉施設】&#10;一人当たり面積">
          <a:extLst>
            <a:ext uri="{FF2B5EF4-FFF2-40B4-BE49-F238E27FC236}">
              <a16:creationId xmlns:a16="http://schemas.microsoft.com/office/drawing/2014/main" id="{007F2051-1C2D-415B-BB27-5404395FEB06}"/>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374" name="n_3mainValue【福祉施設】&#10;一人当たり面積">
          <a:extLst>
            <a:ext uri="{FF2B5EF4-FFF2-40B4-BE49-F238E27FC236}">
              <a16:creationId xmlns:a16="http://schemas.microsoft.com/office/drawing/2014/main" id="{E0E172E6-AD5F-453C-A8EB-D4D051F846F0}"/>
            </a:ext>
          </a:extLst>
        </xdr:cNvPr>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25416</xdr:rowOff>
    </xdr:from>
    <xdr:ext cx="469744" cy="259045"/>
    <xdr:sp macro="" textlink="">
      <xdr:nvSpPr>
        <xdr:cNvPr id="375" name="n_4mainValue【福祉施設】&#10;一人当たり面積">
          <a:extLst>
            <a:ext uri="{FF2B5EF4-FFF2-40B4-BE49-F238E27FC236}">
              <a16:creationId xmlns:a16="http://schemas.microsoft.com/office/drawing/2014/main" id="{F836B2CD-497E-455A-8E16-50829845F795}"/>
            </a:ext>
          </a:extLst>
        </xdr:cNvPr>
        <xdr:cNvSpPr txBox="1"/>
      </xdr:nvSpPr>
      <xdr:spPr>
        <a:xfrm>
          <a:off x="6737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1E0C49E-1770-40D9-9276-BC95C52379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7C7497A-4AE8-4384-82E9-25158FBC55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6E447AF-306E-4639-B16B-413775B85C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E3A2BCD-47A1-47A4-82C0-B6D3B66A16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5474D88-8344-4A79-9CCA-FE20243D42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D0EADF3-8F60-4ABB-831C-184C4502E3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2077E91-ABD3-4F82-BD57-1FD02ED604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D01B50D-6D70-4CA3-A378-6F982FEFCC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A01A735-E1F7-472A-8F5E-33608B66E1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608C1DE-F090-4EBE-8668-55E82C8E0C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041B9DF-F628-4FBE-9051-0000959C25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4057CE9-80E1-488C-8B92-60CB326950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B4C1227-FDB8-4ECC-8F8A-62F99F1DC4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CD1CC94-205B-4940-AA6D-CEDC8C001E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07334F0-082B-4CE1-BD2E-91671C6C62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7DAFAF0-0B84-4583-AA66-24AC525B35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8AEE52C-127E-4C90-A007-E28DA7F67E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4D12645-E9D6-40DA-B112-9DE47669C3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7405BB1-8382-43E5-8F17-9B56A40BB3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2FE098F-C5B6-4601-867C-4ACC94DD36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19013BF-7F59-4580-8FFF-A3840C39FD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35D2726-BC0D-4FB2-B86A-7451929BB7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045B40D-9789-44B6-BA14-985DF2CF10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C4498CB-B83F-4B07-B4C4-94816D71EC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9BAA68B-EE2A-4C30-B50B-17C48A7D5B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69C504EC-2587-4B35-9273-757DECBCE3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9BF2347-66CE-48F0-96A8-BDE8D4BC4A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7954134-04EE-49B7-B251-D97DF687718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F72C3FE0-EAA8-4B6F-B2D5-9B97470380F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0FFE7AE-27BC-4065-8C9A-EE069D90C2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DE63A696-7263-4E3C-9C7F-F09430E2BC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2B1B4E89-E5C5-4E36-8A8C-4C06E156FF2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7C60E995-3873-4F82-9C1E-DAA2682040E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C4CC1D60-F050-47CC-B3C6-E8B10C88E2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393FDC1-D6FE-4AF9-95FE-B9FDBC840C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A2E079A3-28D6-42E2-AEA3-5A44F48E32C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68325533-DDFC-42B4-9EBA-0DF0BF01057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D2732D7E-614B-4932-B688-C9D652C893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11CC20C5-BF0F-497E-9954-5C0462B1B1B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81B2FEA-1090-4D27-92ED-58FDEE9687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FFBCEF1-D165-4378-917B-0A2E3E8991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a:extLst>
            <a:ext uri="{FF2B5EF4-FFF2-40B4-BE49-F238E27FC236}">
              <a16:creationId xmlns:a16="http://schemas.microsoft.com/office/drawing/2014/main" id="{3167DD84-5FD1-4F2F-9087-F8C22A8D95E2}"/>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C1FB9108-6448-46C7-A0B4-CC6F4771E0A2}"/>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a:extLst>
            <a:ext uri="{FF2B5EF4-FFF2-40B4-BE49-F238E27FC236}">
              <a16:creationId xmlns:a16="http://schemas.microsoft.com/office/drawing/2014/main" id="{42D2C58B-877C-45F3-B817-0D152A70C0A3}"/>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302A8E02-7A45-4A34-AAA6-668C16A77D9F}"/>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a:extLst>
            <a:ext uri="{FF2B5EF4-FFF2-40B4-BE49-F238E27FC236}">
              <a16:creationId xmlns:a16="http://schemas.microsoft.com/office/drawing/2014/main" id="{90B1BF8F-E891-4FA9-967A-499EA5FF763A}"/>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69956EE1-544F-423D-8F9F-4D7DC4284FA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a:extLst>
            <a:ext uri="{FF2B5EF4-FFF2-40B4-BE49-F238E27FC236}">
              <a16:creationId xmlns:a16="http://schemas.microsoft.com/office/drawing/2014/main" id="{93FFC45D-8341-4112-94EB-88D527A03168}"/>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a:extLst>
            <a:ext uri="{FF2B5EF4-FFF2-40B4-BE49-F238E27FC236}">
              <a16:creationId xmlns:a16="http://schemas.microsoft.com/office/drawing/2014/main" id="{391A3EB8-5CFD-465D-9787-051F01394FC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a:extLst>
            <a:ext uri="{FF2B5EF4-FFF2-40B4-BE49-F238E27FC236}">
              <a16:creationId xmlns:a16="http://schemas.microsoft.com/office/drawing/2014/main" id="{AD2ED5E0-5660-41DE-BDAE-D77EC1A9289C}"/>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a:extLst>
            <a:ext uri="{FF2B5EF4-FFF2-40B4-BE49-F238E27FC236}">
              <a16:creationId xmlns:a16="http://schemas.microsoft.com/office/drawing/2014/main" id="{A17A79FB-0C28-4764-B9CE-A5EA14B03445}"/>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a:extLst>
            <a:ext uri="{FF2B5EF4-FFF2-40B4-BE49-F238E27FC236}">
              <a16:creationId xmlns:a16="http://schemas.microsoft.com/office/drawing/2014/main" id="{828AA0BE-B1D1-4DA0-980A-75CE9C46CB05}"/>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8F288E9-C51E-451B-BE7E-07DC464252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24327FE-ADEA-45EE-A1AA-F7B00BEA7B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ACB04BB-90BC-4494-B190-94AA83EF0C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8ABC02-0C08-4A8E-9668-4B37891256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EA03AE7-A3E3-4B61-802A-8492F55A25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433" name="楕円 432">
          <a:extLst>
            <a:ext uri="{FF2B5EF4-FFF2-40B4-BE49-F238E27FC236}">
              <a16:creationId xmlns:a16="http://schemas.microsoft.com/office/drawing/2014/main" id="{1D73A076-70D4-48F2-B757-B4D07EFD31C1}"/>
            </a:ext>
          </a:extLst>
        </xdr:cNvPr>
        <xdr:cNvSpPr/>
      </xdr:nvSpPr>
      <xdr:spPr>
        <a:xfrm>
          <a:off x="16268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7A91AB0F-503B-4697-94D3-85CAD1DC40B7}"/>
            </a:ext>
          </a:extLst>
        </xdr:cNvPr>
        <xdr:cNvSpPr txBox="1"/>
      </xdr:nvSpPr>
      <xdr:spPr>
        <a:xfrm>
          <a:off x="16357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5" name="楕円 434">
          <a:extLst>
            <a:ext uri="{FF2B5EF4-FFF2-40B4-BE49-F238E27FC236}">
              <a16:creationId xmlns:a16="http://schemas.microsoft.com/office/drawing/2014/main" id="{408CD781-F27E-4F75-BBE3-C1A5EF57486B}"/>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107224</xdr:rowOff>
    </xdr:to>
    <xdr:cxnSp macro="">
      <xdr:nvCxnSpPr>
        <xdr:cNvPr id="436" name="直線コネクタ 435">
          <a:extLst>
            <a:ext uri="{FF2B5EF4-FFF2-40B4-BE49-F238E27FC236}">
              <a16:creationId xmlns:a16="http://schemas.microsoft.com/office/drawing/2014/main" id="{C0A99F44-03D3-434A-9B7C-F1ED96139E2E}"/>
            </a:ext>
          </a:extLst>
        </xdr:cNvPr>
        <xdr:cNvCxnSpPr/>
      </xdr:nvCxnSpPr>
      <xdr:spPr>
        <a:xfrm>
          <a:off x="15481300" y="695706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437" name="楕円 436">
          <a:extLst>
            <a:ext uri="{FF2B5EF4-FFF2-40B4-BE49-F238E27FC236}">
              <a16:creationId xmlns:a16="http://schemas.microsoft.com/office/drawing/2014/main" id="{D1CA8CF9-0969-495A-8632-CA110ABA29D6}"/>
            </a:ext>
          </a:extLst>
        </xdr:cNvPr>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117022</xdr:rowOff>
    </xdr:to>
    <xdr:cxnSp macro="">
      <xdr:nvCxnSpPr>
        <xdr:cNvPr id="438" name="直線コネクタ 437">
          <a:extLst>
            <a:ext uri="{FF2B5EF4-FFF2-40B4-BE49-F238E27FC236}">
              <a16:creationId xmlns:a16="http://schemas.microsoft.com/office/drawing/2014/main" id="{54D54F07-52C4-45D8-BB8B-1E2DD16FB209}"/>
            </a:ext>
          </a:extLst>
        </xdr:cNvPr>
        <xdr:cNvCxnSpPr/>
      </xdr:nvCxnSpPr>
      <xdr:spPr>
        <a:xfrm flipV="1">
          <a:off x="14592300" y="69570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439" name="楕円 438">
          <a:extLst>
            <a:ext uri="{FF2B5EF4-FFF2-40B4-BE49-F238E27FC236}">
              <a16:creationId xmlns:a16="http://schemas.microsoft.com/office/drawing/2014/main" id="{CDD509BD-4878-467F-A85E-AA235339C1B1}"/>
            </a:ext>
          </a:extLst>
        </xdr:cNvPr>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117022</xdr:rowOff>
    </xdr:to>
    <xdr:cxnSp macro="">
      <xdr:nvCxnSpPr>
        <xdr:cNvPr id="440" name="直線コネクタ 439">
          <a:extLst>
            <a:ext uri="{FF2B5EF4-FFF2-40B4-BE49-F238E27FC236}">
              <a16:creationId xmlns:a16="http://schemas.microsoft.com/office/drawing/2014/main" id="{D539BDC8-32F6-4B96-B8E1-BA3D258B16E8}"/>
            </a:ext>
          </a:extLst>
        </xdr:cNvPr>
        <xdr:cNvCxnSpPr/>
      </xdr:nvCxnSpPr>
      <xdr:spPr>
        <a:xfrm>
          <a:off x="13703300" y="6942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126637</xdr:rowOff>
    </xdr:from>
    <xdr:to>
      <xdr:col>67</xdr:col>
      <xdr:colOff>101600</xdr:colOff>
      <xdr:row>40</xdr:row>
      <xdr:rowOff>56787</xdr:rowOff>
    </xdr:to>
    <xdr:sp macro="" textlink="">
      <xdr:nvSpPr>
        <xdr:cNvPr id="441" name="楕円 440">
          <a:extLst>
            <a:ext uri="{FF2B5EF4-FFF2-40B4-BE49-F238E27FC236}">
              <a16:creationId xmlns:a16="http://schemas.microsoft.com/office/drawing/2014/main" id="{E00F7C44-ADF8-46DC-A6FF-4A6A832AB097}"/>
            </a:ext>
          </a:extLst>
        </xdr:cNvPr>
        <xdr:cNvSpPr/>
      </xdr:nvSpPr>
      <xdr:spPr>
        <a:xfrm>
          <a:off x="12763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xdr:rowOff>
    </xdr:from>
    <xdr:to>
      <xdr:col>71</xdr:col>
      <xdr:colOff>177800</xdr:colOff>
      <xdr:row>40</xdr:row>
      <xdr:rowOff>84365</xdr:rowOff>
    </xdr:to>
    <xdr:cxnSp macro="">
      <xdr:nvCxnSpPr>
        <xdr:cNvPr id="442" name="直線コネクタ 441">
          <a:extLst>
            <a:ext uri="{FF2B5EF4-FFF2-40B4-BE49-F238E27FC236}">
              <a16:creationId xmlns:a16="http://schemas.microsoft.com/office/drawing/2014/main" id="{31842D7D-483F-48D0-8737-DCF475912CEB}"/>
            </a:ext>
          </a:extLst>
        </xdr:cNvPr>
        <xdr:cNvCxnSpPr/>
      </xdr:nvCxnSpPr>
      <xdr:spPr>
        <a:xfrm>
          <a:off x="12814300" y="686398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13CA4180-C7C7-40BF-BFA0-A4EA4CD0C7E3}"/>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B2545412-7392-4ED8-9971-01A9893DBA79}"/>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1BBF4E49-216B-497B-8D17-390D5FC1CCD8}"/>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5067ACC6-E00C-4785-B3B1-9DCB37A57A73}"/>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D11E8EE1-08C3-42F6-AB30-E1228D4EBF05}"/>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C055D8DE-7D76-4797-A946-48CC6599FF6D}"/>
            </a:ext>
          </a:extLst>
        </xdr:cNvPr>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11F066BD-A8C2-4ED6-B777-4A38A0C9FA0F}"/>
            </a:ext>
          </a:extLst>
        </xdr:cNvPr>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47914</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AB333F20-365F-40A3-A05B-CA104DF1EDD2}"/>
            </a:ext>
          </a:extLst>
        </xdr:cNvPr>
        <xdr:cNvSpPr txBox="1"/>
      </xdr:nvSpPr>
      <xdr:spPr>
        <a:xfrm>
          <a:off x="12611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46431B0-B7B2-4607-85BE-A833E63DF9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0CBB346-5AD3-45BA-89E5-B6BA86F057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73F2838-5461-4A2B-A78F-C645D76FFB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95FE128-87A7-49F7-99A7-746A838065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9C192ED-1D2B-4752-BF61-FB9D535784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1966E17-9E27-453B-B8A8-DA9D928514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AE72A32-449D-426B-A934-66B5948D4D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C70F76C-4A10-42FE-8ECE-A07C6D488D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1665401-B896-415F-A9F2-6109F238D0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527210B-89E6-4445-983F-5CD39F83BC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9010981-FED7-4FA5-8089-C27FC6AAA2D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4AB7F315-17E9-4861-9990-91E34022EB2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E408A18-C9F1-42C4-9377-0A5A26E039A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F95D3763-7904-455B-B681-D199FC4B1DF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9BD1DEF-1F45-44C7-BF45-E0BD5171CFF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FB3CD38-B24D-4515-AF5C-772C7AD0941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B0E65CE-AF9E-4C09-A9BA-2A464DF2491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5184472A-1A22-4DFE-ADBC-84E80FAED0A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C66E511-4843-4168-9BBC-25C61CD390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DE92B420-00CB-47DA-A4DC-557B21DD72F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02C9BEF-D09B-4797-8D69-407A908863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FE00C334-A5CC-43AF-AC1D-E7B167978E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43C96E9B-776F-4BF8-82FE-C35D28AF61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a:extLst>
            <a:ext uri="{FF2B5EF4-FFF2-40B4-BE49-F238E27FC236}">
              <a16:creationId xmlns:a16="http://schemas.microsoft.com/office/drawing/2014/main" id="{2568CE10-3874-4324-806D-4320B43B12EB}"/>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381A501D-0C58-4FBF-8A2D-8E4EB6FECA88}"/>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a:extLst>
            <a:ext uri="{FF2B5EF4-FFF2-40B4-BE49-F238E27FC236}">
              <a16:creationId xmlns:a16="http://schemas.microsoft.com/office/drawing/2014/main" id="{9D05001C-EBA9-4309-90D1-9CC5B866F8A1}"/>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C43DE694-8BBB-43F6-B553-CF8E33823892}"/>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a:extLst>
            <a:ext uri="{FF2B5EF4-FFF2-40B4-BE49-F238E27FC236}">
              <a16:creationId xmlns:a16="http://schemas.microsoft.com/office/drawing/2014/main" id="{01294AD6-864E-46C4-9D9B-2E43F0A84FB7}"/>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6E58FEA2-32F8-4A60-B00F-9EACCB25DC2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a:extLst>
            <a:ext uri="{FF2B5EF4-FFF2-40B4-BE49-F238E27FC236}">
              <a16:creationId xmlns:a16="http://schemas.microsoft.com/office/drawing/2014/main" id="{391CC396-4496-4066-9B4A-93FE433EA6F8}"/>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a:extLst>
            <a:ext uri="{FF2B5EF4-FFF2-40B4-BE49-F238E27FC236}">
              <a16:creationId xmlns:a16="http://schemas.microsoft.com/office/drawing/2014/main" id="{314122FC-C433-4EFF-B953-0D9BFD8F23F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a:extLst>
            <a:ext uri="{FF2B5EF4-FFF2-40B4-BE49-F238E27FC236}">
              <a16:creationId xmlns:a16="http://schemas.microsoft.com/office/drawing/2014/main" id="{FB53A710-1BBF-4669-A970-7A7FBA0A6CEB}"/>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a:extLst>
            <a:ext uri="{FF2B5EF4-FFF2-40B4-BE49-F238E27FC236}">
              <a16:creationId xmlns:a16="http://schemas.microsoft.com/office/drawing/2014/main" id="{F0E9BC64-59DF-4E13-BCDD-865858C6FF5C}"/>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a:extLst>
            <a:ext uri="{FF2B5EF4-FFF2-40B4-BE49-F238E27FC236}">
              <a16:creationId xmlns:a16="http://schemas.microsoft.com/office/drawing/2014/main" id="{65BE80ED-D0CB-4965-AB2F-F01DE887880C}"/>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B65416-88B5-4168-B2BF-7BCC28CBF0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B8F16BE-3293-4B01-B6E3-F48217E4D3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77ECB2-3111-4AEA-821E-5CDFBAE42C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1EA01EC-0DCA-47E8-A433-F7A42DA693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D146554-122C-4ED7-BBC7-C3F2BB7700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71379</xdr:rowOff>
    </xdr:from>
    <xdr:to>
      <xdr:col>116</xdr:col>
      <xdr:colOff>114300</xdr:colOff>
      <xdr:row>36</xdr:row>
      <xdr:rowOff>1529</xdr:rowOff>
    </xdr:to>
    <xdr:sp macro="" textlink="">
      <xdr:nvSpPr>
        <xdr:cNvPr id="490" name="楕円 489">
          <a:extLst>
            <a:ext uri="{FF2B5EF4-FFF2-40B4-BE49-F238E27FC236}">
              <a16:creationId xmlns:a16="http://schemas.microsoft.com/office/drawing/2014/main" id="{5B0AFB2E-262F-4842-8765-B64E6C3323DA}"/>
            </a:ext>
          </a:extLst>
        </xdr:cNvPr>
        <xdr:cNvSpPr/>
      </xdr:nvSpPr>
      <xdr:spPr>
        <a:xfrm>
          <a:off x="22110700" y="60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94256</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1601658-E5C0-435B-ABDA-2CD5764E7B16}"/>
            </a:ext>
          </a:extLst>
        </xdr:cNvPr>
        <xdr:cNvSpPr txBox="1"/>
      </xdr:nvSpPr>
      <xdr:spPr>
        <a:xfrm>
          <a:off x="22199600" y="592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101162</xdr:rowOff>
    </xdr:from>
    <xdr:to>
      <xdr:col>112</xdr:col>
      <xdr:colOff>38100</xdr:colOff>
      <xdr:row>36</xdr:row>
      <xdr:rowOff>31312</xdr:rowOff>
    </xdr:to>
    <xdr:sp macro="" textlink="">
      <xdr:nvSpPr>
        <xdr:cNvPr id="492" name="楕円 491">
          <a:extLst>
            <a:ext uri="{FF2B5EF4-FFF2-40B4-BE49-F238E27FC236}">
              <a16:creationId xmlns:a16="http://schemas.microsoft.com/office/drawing/2014/main" id="{E1CC80D0-8B04-4B6F-B312-00A846BE9F61}"/>
            </a:ext>
          </a:extLst>
        </xdr:cNvPr>
        <xdr:cNvSpPr/>
      </xdr:nvSpPr>
      <xdr:spPr>
        <a:xfrm>
          <a:off x="21272500" y="6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122179</xdr:rowOff>
    </xdr:from>
    <xdr:to>
      <xdr:col>116</xdr:col>
      <xdr:colOff>63500</xdr:colOff>
      <xdr:row>35</xdr:row>
      <xdr:rowOff>151962</xdr:rowOff>
    </xdr:to>
    <xdr:cxnSp macro="">
      <xdr:nvCxnSpPr>
        <xdr:cNvPr id="493" name="直線コネクタ 492">
          <a:extLst>
            <a:ext uri="{FF2B5EF4-FFF2-40B4-BE49-F238E27FC236}">
              <a16:creationId xmlns:a16="http://schemas.microsoft.com/office/drawing/2014/main" id="{D76709AA-1AA5-4EF9-A2B6-036B6E486F14}"/>
            </a:ext>
          </a:extLst>
        </xdr:cNvPr>
        <xdr:cNvCxnSpPr/>
      </xdr:nvCxnSpPr>
      <xdr:spPr>
        <a:xfrm flipV="1">
          <a:off x="21323300" y="6122929"/>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4327</xdr:rowOff>
    </xdr:from>
    <xdr:to>
      <xdr:col>107</xdr:col>
      <xdr:colOff>101600</xdr:colOff>
      <xdr:row>36</xdr:row>
      <xdr:rowOff>105927</xdr:rowOff>
    </xdr:to>
    <xdr:sp macro="" textlink="">
      <xdr:nvSpPr>
        <xdr:cNvPr id="494" name="楕円 493">
          <a:extLst>
            <a:ext uri="{FF2B5EF4-FFF2-40B4-BE49-F238E27FC236}">
              <a16:creationId xmlns:a16="http://schemas.microsoft.com/office/drawing/2014/main" id="{E7EA5972-5398-4DB7-AFD2-A85BF9EB3E8D}"/>
            </a:ext>
          </a:extLst>
        </xdr:cNvPr>
        <xdr:cNvSpPr/>
      </xdr:nvSpPr>
      <xdr:spPr>
        <a:xfrm>
          <a:off x="20383500" y="61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151962</xdr:rowOff>
    </xdr:from>
    <xdr:to>
      <xdr:col>111</xdr:col>
      <xdr:colOff>177800</xdr:colOff>
      <xdr:row>36</xdr:row>
      <xdr:rowOff>55127</xdr:rowOff>
    </xdr:to>
    <xdr:cxnSp macro="">
      <xdr:nvCxnSpPr>
        <xdr:cNvPr id="495" name="直線コネクタ 494">
          <a:extLst>
            <a:ext uri="{FF2B5EF4-FFF2-40B4-BE49-F238E27FC236}">
              <a16:creationId xmlns:a16="http://schemas.microsoft.com/office/drawing/2014/main" id="{49904219-F20B-4A05-97B9-6A7F0FA684BF}"/>
            </a:ext>
          </a:extLst>
        </xdr:cNvPr>
        <xdr:cNvCxnSpPr/>
      </xdr:nvCxnSpPr>
      <xdr:spPr>
        <a:xfrm flipV="1">
          <a:off x="20434300" y="6152712"/>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24901</xdr:rowOff>
    </xdr:from>
    <xdr:to>
      <xdr:col>102</xdr:col>
      <xdr:colOff>165100</xdr:colOff>
      <xdr:row>36</xdr:row>
      <xdr:rowOff>126501</xdr:rowOff>
    </xdr:to>
    <xdr:sp macro="" textlink="">
      <xdr:nvSpPr>
        <xdr:cNvPr id="496" name="楕円 495">
          <a:extLst>
            <a:ext uri="{FF2B5EF4-FFF2-40B4-BE49-F238E27FC236}">
              <a16:creationId xmlns:a16="http://schemas.microsoft.com/office/drawing/2014/main" id="{8D6A10B2-3C64-4973-BFFC-1C278B7A0BF0}"/>
            </a:ext>
          </a:extLst>
        </xdr:cNvPr>
        <xdr:cNvSpPr/>
      </xdr:nvSpPr>
      <xdr:spPr>
        <a:xfrm>
          <a:off x="19494500" y="6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55127</xdr:rowOff>
    </xdr:from>
    <xdr:to>
      <xdr:col>107</xdr:col>
      <xdr:colOff>50800</xdr:colOff>
      <xdr:row>36</xdr:row>
      <xdr:rowOff>75701</xdr:rowOff>
    </xdr:to>
    <xdr:cxnSp macro="">
      <xdr:nvCxnSpPr>
        <xdr:cNvPr id="497" name="直線コネクタ 496">
          <a:extLst>
            <a:ext uri="{FF2B5EF4-FFF2-40B4-BE49-F238E27FC236}">
              <a16:creationId xmlns:a16="http://schemas.microsoft.com/office/drawing/2014/main" id="{14F242C7-DCA5-479C-83C7-E960080207FC}"/>
            </a:ext>
          </a:extLst>
        </xdr:cNvPr>
        <xdr:cNvCxnSpPr/>
      </xdr:nvCxnSpPr>
      <xdr:spPr>
        <a:xfrm flipV="1">
          <a:off x="19545300" y="622732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40819</xdr:rowOff>
    </xdr:from>
    <xdr:to>
      <xdr:col>98</xdr:col>
      <xdr:colOff>38100</xdr:colOff>
      <xdr:row>36</xdr:row>
      <xdr:rowOff>142419</xdr:rowOff>
    </xdr:to>
    <xdr:sp macro="" textlink="">
      <xdr:nvSpPr>
        <xdr:cNvPr id="498" name="楕円 497">
          <a:extLst>
            <a:ext uri="{FF2B5EF4-FFF2-40B4-BE49-F238E27FC236}">
              <a16:creationId xmlns:a16="http://schemas.microsoft.com/office/drawing/2014/main" id="{4C927AA2-7122-42A8-B233-3DAFA4E641F4}"/>
            </a:ext>
          </a:extLst>
        </xdr:cNvPr>
        <xdr:cNvSpPr/>
      </xdr:nvSpPr>
      <xdr:spPr>
        <a:xfrm>
          <a:off x="18605500" y="62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75701</xdr:rowOff>
    </xdr:from>
    <xdr:to>
      <xdr:col>102</xdr:col>
      <xdr:colOff>114300</xdr:colOff>
      <xdr:row>36</xdr:row>
      <xdr:rowOff>91619</xdr:rowOff>
    </xdr:to>
    <xdr:cxnSp macro="">
      <xdr:nvCxnSpPr>
        <xdr:cNvPr id="499" name="直線コネクタ 498">
          <a:extLst>
            <a:ext uri="{FF2B5EF4-FFF2-40B4-BE49-F238E27FC236}">
              <a16:creationId xmlns:a16="http://schemas.microsoft.com/office/drawing/2014/main" id="{7A999B0F-2A0C-4591-A0BD-95F910A5E092}"/>
            </a:ext>
          </a:extLst>
        </xdr:cNvPr>
        <xdr:cNvCxnSpPr/>
      </xdr:nvCxnSpPr>
      <xdr:spPr>
        <a:xfrm flipV="1">
          <a:off x="18656300" y="6247901"/>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AEF0C75C-4644-4943-B926-E19A8FCA4763}"/>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A5E2E88-61C9-4F01-A058-307CEF46CC15}"/>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C3BDEA7E-E07A-4295-A3CC-A89454E43065}"/>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3F0F6600-6E0C-413C-A7A9-40F21FC56D8A}"/>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47839</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4E4F12B-5630-45C4-AC12-8D2A1E6F39FB}"/>
            </a:ext>
          </a:extLst>
        </xdr:cNvPr>
        <xdr:cNvSpPr txBox="1"/>
      </xdr:nvSpPr>
      <xdr:spPr>
        <a:xfrm>
          <a:off x="21011095" y="587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122454</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6C16EDD8-72E5-484C-8B92-412B841D4CF5}"/>
            </a:ext>
          </a:extLst>
        </xdr:cNvPr>
        <xdr:cNvSpPr txBox="1"/>
      </xdr:nvSpPr>
      <xdr:spPr>
        <a:xfrm>
          <a:off x="20134795" y="595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143028</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25FC2791-5EB8-41E4-A85F-AA6E94220576}"/>
            </a:ext>
          </a:extLst>
        </xdr:cNvPr>
        <xdr:cNvSpPr txBox="1"/>
      </xdr:nvSpPr>
      <xdr:spPr>
        <a:xfrm>
          <a:off x="19245795" y="597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158946</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5DC606F2-BE08-47A0-AE3B-F319D91D81A7}"/>
            </a:ext>
          </a:extLst>
        </xdr:cNvPr>
        <xdr:cNvSpPr txBox="1"/>
      </xdr:nvSpPr>
      <xdr:spPr>
        <a:xfrm>
          <a:off x="18356795" y="59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499482F-1A76-4659-992B-5EC24E0EEF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732F6B0-E3A4-4FD9-9009-04AB60FC45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DC1E58F-5452-49C9-83EB-7AFAAEDCBD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5135848-9D97-4081-9851-A77C5CCC69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1EAFAB8-131E-460F-95B3-65A1D425B6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54EDC34-9C48-4157-9F5D-D2D5A8C3A2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A6070A4-AAC6-4F10-BAE0-493EFCB15F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344DCF8-2FBD-48A5-A931-62E95D5151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6EB98B4-B6AE-40FD-873B-B1AFE507DA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DE918D8-EE24-4B86-AAE5-29D05274F0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5AFDEF9-8B5F-4AF7-B314-78444B403E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52EBCD7-51F7-4F0F-9F74-75EC8751A1F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6FF9F171-9AE9-45EE-8790-C7F61F139CE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B4D42D19-67E7-4C8A-93AB-578BEE1275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669943E-DB46-4470-B319-E68F947AC9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E1E9D0B8-260A-44B8-BFE2-3676C422AF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47D0350B-9CE4-4349-A868-3D3EA606DE2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67F808CB-80D1-4DB8-9A3D-96B1FCCCFDB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8D31A7A1-37F6-47CF-AE96-75088BE6AD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3267B78-4372-4C2B-B73E-17B84D778F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DC046D0-3F04-473E-9CCC-08ED2DA0E1E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85C8CAA-8875-4345-9A3F-9772F9660B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F0EA43ED-2589-4C7D-8788-9DB12F0CA6D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B9B82708-DE54-4767-9946-2DC8C2BEA0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EA30629A-BD40-4D66-9CC3-0B919029679C}"/>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4014DC4A-5EFB-4A06-A106-CD5673E71A9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2EEB1C7F-C03B-4742-961A-A8E2DFFD504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55B9EAFD-70F3-4582-8FC6-70C78F2FD085}"/>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a:extLst>
            <a:ext uri="{FF2B5EF4-FFF2-40B4-BE49-F238E27FC236}">
              <a16:creationId xmlns:a16="http://schemas.microsoft.com/office/drawing/2014/main" id="{EFC20104-7430-4006-A82E-9E052805A0CF}"/>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48B0A464-CE16-4B21-94C1-7B1496714528}"/>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a:extLst>
            <a:ext uri="{FF2B5EF4-FFF2-40B4-BE49-F238E27FC236}">
              <a16:creationId xmlns:a16="http://schemas.microsoft.com/office/drawing/2014/main" id="{8373B366-167E-47DC-B623-87D9BA634BB1}"/>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a:extLst>
            <a:ext uri="{FF2B5EF4-FFF2-40B4-BE49-F238E27FC236}">
              <a16:creationId xmlns:a16="http://schemas.microsoft.com/office/drawing/2014/main" id="{84D4A67C-81EB-4610-ACDB-CDD2143ABE73}"/>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a:extLst>
            <a:ext uri="{FF2B5EF4-FFF2-40B4-BE49-F238E27FC236}">
              <a16:creationId xmlns:a16="http://schemas.microsoft.com/office/drawing/2014/main" id="{AF6836A1-6D4C-4026-A02C-331691C9FDE1}"/>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a:extLst>
            <a:ext uri="{FF2B5EF4-FFF2-40B4-BE49-F238E27FC236}">
              <a16:creationId xmlns:a16="http://schemas.microsoft.com/office/drawing/2014/main" id="{12B3E9F3-FE29-4A18-BEB1-008BD957554B}"/>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a:extLst>
            <a:ext uri="{FF2B5EF4-FFF2-40B4-BE49-F238E27FC236}">
              <a16:creationId xmlns:a16="http://schemas.microsoft.com/office/drawing/2014/main" id="{568D259C-207B-4C26-B7A4-888BB8516A9C}"/>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2BF4BBF-B133-4C78-9D21-86965874A6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46341DC-A706-417C-854A-457B8E30C1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3DB3459-C2CF-4257-BE20-F370028B4C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0432155-66BE-4CE3-8BBE-D059A4DF0B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5F052EB-2FC4-4C6B-9FDB-BED97D8BAD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8" name="楕円 547">
          <a:extLst>
            <a:ext uri="{FF2B5EF4-FFF2-40B4-BE49-F238E27FC236}">
              <a16:creationId xmlns:a16="http://schemas.microsoft.com/office/drawing/2014/main" id="{30AA8CFA-6FF9-4484-BA82-39446870B7C6}"/>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3EE616C8-1B3A-4670-990D-2C22E413F7A2}"/>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50" name="楕円 549">
          <a:extLst>
            <a:ext uri="{FF2B5EF4-FFF2-40B4-BE49-F238E27FC236}">
              <a16:creationId xmlns:a16="http://schemas.microsoft.com/office/drawing/2014/main" id="{1EC6F7B2-FDA6-4B3B-A4E9-34EAE55EED8B}"/>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40005</xdr:rowOff>
    </xdr:to>
    <xdr:cxnSp macro="">
      <xdr:nvCxnSpPr>
        <xdr:cNvPr id="551" name="直線コネクタ 550">
          <a:extLst>
            <a:ext uri="{FF2B5EF4-FFF2-40B4-BE49-F238E27FC236}">
              <a16:creationId xmlns:a16="http://schemas.microsoft.com/office/drawing/2014/main" id="{5DF59582-D8AB-4EDC-86DC-927F880789A4}"/>
            </a:ext>
          </a:extLst>
        </xdr:cNvPr>
        <xdr:cNvCxnSpPr/>
      </xdr:nvCxnSpPr>
      <xdr:spPr>
        <a:xfrm>
          <a:off x="15481300" y="1027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52" name="楕円 551">
          <a:extLst>
            <a:ext uri="{FF2B5EF4-FFF2-40B4-BE49-F238E27FC236}">
              <a16:creationId xmlns:a16="http://schemas.microsoft.com/office/drawing/2014/main" id="{154ACF87-BD9A-4911-B485-70A6E3DDEFEC}"/>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160020</xdr:rowOff>
    </xdr:to>
    <xdr:cxnSp macro="">
      <xdr:nvCxnSpPr>
        <xdr:cNvPr id="553" name="直線コネクタ 552">
          <a:extLst>
            <a:ext uri="{FF2B5EF4-FFF2-40B4-BE49-F238E27FC236}">
              <a16:creationId xmlns:a16="http://schemas.microsoft.com/office/drawing/2014/main" id="{1D22DF22-4C57-49EB-885A-CAFA8293DCC3}"/>
            </a:ext>
          </a:extLst>
        </xdr:cNvPr>
        <xdr:cNvCxnSpPr/>
      </xdr:nvCxnSpPr>
      <xdr:spPr>
        <a:xfrm>
          <a:off x="14592300" y="1022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4" name="楕円 553">
          <a:extLst>
            <a:ext uri="{FF2B5EF4-FFF2-40B4-BE49-F238E27FC236}">
              <a16:creationId xmlns:a16="http://schemas.microsoft.com/office/drawing/2014/main" id="{130B08BE-3F15-4532-9119-99DAEE4E9D04}"/>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108585</xdr:rowOff>
    </xdr:to>
    <xdr:cxnSp macro="">
      <xdr:nvCxnSpPr>
        <xdr:cNvPr id="555" name="直線コネクタ 554">
          <a:extLst>
            <a:ext uri="{FF2B5EF4-FFF2-40B4-BE49-F238E27FC236}">
              <a16:creationId xmlns:a16="http://schemas.microsoft.com/office/drawing/2014/main" id="{37CF2952-917E-4929-AF61-49EACBAAF372}"/>
            </a:ext>
          </a:extLst>
        </xdr:cNvPr>
        <xdr:cNvCxnSpPr/>
      </xdr:nvCxnSpPr>
      <xdr:spPr>
        <a:xfrm>
          <a:off x="13703300" y="10172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126365</xdr:rowOff>
    </xdr:from>
    <xdr:to>
      <xdr:col>67</xdr:col>
      <xdr:colOff>101600</xdr:colOff>
      <xdr:row>59</xdr:row>
      <xdr:rowOff>56515</xdr:rowOff>
    </xdr:to>
    <xdr:sp macro="" textlink="">
      <xdr:nvSpPr>
        <xdr:cNvPr id="556" name="楕円 555">
          <a:extLst>
            <a:ext uri="{FF2B5EF4-FFF2-40B4-BE49-F238E27FC236}">
              <a16:creationId xmlns:a16="http://schemas.microsoft.com/office/drawing/2014/main" id="{4AE25560-6D02-473F-9C46-C6BC2BAB9F8F}"/>
            </a:ext>
          </a:extLst>
        </xdr:cNvPr>
        <xdr:cNvSpPr/>
      </xdr:nvSpPr>
      <xdr:spPr>
        <a:xfrm>
          <a:off x="1276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xdr:rowOff>
    </xdr:from>
    <xdr:to>
      <xdr:col>71</xdr:col>
      <xdr:colOff>177800</xdr:colOff>
      <xdr:row>59</xdr:row>
      <xdr:rowOff>57150</xdr:rowOff>
    </xdr:to>
    <xdr:cxnSp macro="">
      <xdr:nvCxnSpPr>
        <xdr:cNvPr id="557" name="直線コネクタ 556">
          <a:extLst>
            <a:ext uri="{FF2B5EF4-FFF2-40B4-BE49-F238E27FC236}">
              <a16:creationId xmlns:a16="http://schemas.microsoft.com/office/drawing/2014/main" id="{BACB0329-C28D-4294-9150-BDADB9B41516}"/>
            </a:ext>
          </a:extLst>
        </xdr:cNvPr>
        <xdr:cNvCxnSpPr/>
      </xdr:nvCxnSpPr>
      <xdr:spPr>
        <a:xfrm>
          <a:off x="12814300" y="1012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104CEC40-7CB4-4843-B543-0EC4F0F6D983}"/>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AF4DF494-75C7-43AD-8ABB-30C551B4A140}"/>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FCE30892-4D97-46A5-A873-3AE0B9893D43}"/>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48BF0F15-D1C4-4F11-81C7-200674690794}"/>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A5F5EDEB-1CED-459C-9DB1-FB7C222FE16A}"/>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70CAFCCE-7F23-4AEF-8F1E-5641F4988B8A}"/>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EEA119C8-FC25-434F-B581-5E51642E7576}"/>
            </a:ext>
          </a:extLst>
        </xdr:cNvPr>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47642</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81FB76-15CC-4F3B-8AE6-3E6185752D90}"/>
            </a:ext>
          </a:extLst>
        </xdr:cNvPr>
        <xdr:cNvSpPr txBox="1"/>
      </xdr:nvSpPr>
      <xdr:spPr>
        <a:xfrm>
          <a:off x="12611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C432B29-F039-41F4-A1B4-BB3F48B27E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19A2014A-87E8-437E-ADDA-ED4192A21E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E779E27-4DCD-40FF-BA42-36C3975305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FF33A2C-5FE5-47A1-9D0B-2F9DEF4331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426FE38-5DB7-436A-B96B-D3C5707896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F28A622-E4B2-4224-AE95-A775E6BE8A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C228399-874A-4AAB-9215-C3C922FD04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9B301C87-4936-4A55-8A08-A782E938DA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3A16068-2449-46B7-9E39-93B5763F8D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61319B4-7B80-4759-A5B1-CB3446D951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FCD4D024-6DC8-493E-93BB-8CB66394A1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A16B5077-F635-4E27-9525-AAA02AA1CDA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75771F9F-A0AF-4700-86E6-DF66E856F0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4E42C516-A20F-45E5-939A-DFEDA9E6BF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7F24844-D48D-4DBD-9793-4B9547A09A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5B71831A-C00E-4ED2-BD2C-9833F4F3EB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D6ED091C-399A-429C-90C3-6DBAA92780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22421152-B5AB-41AC-94B5-6E99CB378B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1224C991-3931-4E93-BE25-3E942BC04CA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18B69F9-E5F1-4ED3-AC10-5C43C016B95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5DCECD9E-DBF2-4503-B9F4-EA4E3F9227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E753765D-FBA4-4867-9FDC-87D1DA4A06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39061C4D-8A31-4A10-A99A-828D711688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a:extLst>
            <a:ext uri="{FF2B5EF4-FFF2-40B4-BE49-F238E27FC236}">
              <a16:creationId xmlns:a16="http://schemas.microsoft.com/office/drawing/2014/main" id="{58EDB8CE-D84C-40D5-9835-DAE8391C542C}"/>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CDBA8211-2314-400B-B801-DA40DE6554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a:extLst>
            <a:ext uri="{FF2B5EF4-FFF2-40B4-BE49-F238E27FC236}">
              <a16:creationId xmlns:a16="http://schemas.microsoft.com/office/drawing/2014/main" id="{4A9E55F1-0C6F-4DE9-BD2F-5A2662A34C1A}"/>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B63C577D-2A62-4393-848C-E32E8279B50F}"/>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a:extLst>
            <a:ext uri="{FF2B5EF4-FFF2-40B4-BE49-F238E27FC236}">
              <a16:creationId xmlns:a16="http://schemas.microsoft.com/office/drawing/2014/main" id="{98003E01-33B6-41B0-8617-7C569F0FEE8B}"/>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79E2535C-5318-44A2-9A04-EA4056D8CC91}"/>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a:extLst>
            <a:ext uri="{FF2B5EF4-FFF2-40B4-BE49-F238E27FC236}">
              <a16:creationId xmlns:a16="http://schemas.microsoft.com/office/drawing/2014/main" id="{47BEDB54-6C87-448B-BF49-838268D96875}"/>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a:extLst>
            <a:ext uri="{FF2B5EF4-FFF2-40B4-BE49-F238E27FC236}">
              <a16:creationId xmlns:a16="http://schemas.microsoft.com/office/drawing/2014/main" id="{66341564-7C7A-41D9-8494-FD7BD3EE0AEF}"/>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a:extLst>
            <a:ext uri="{FF2B5EF4-FFF2-40B4-BE49-F238E27FC236}">
              <a16:creationId xmlns:a16="http://schemas.microsoft.com/office/drawing/2014/main" id="{696D7A10-619F-4B86-A92D-85EA6C07580B}"/>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a:extLst>
            <a:ext uri="{FF2B5EF4-FFF2-40B4-BE49-F238E27FC236}">
              <a16:creationId xmlns:a16="http://schemas.microsoft.com/office/drawing/2014/main" id="{E79B6DBE-AEB1-42E7-9962-8AA69FB47B36}"/>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a:extLst>
            <a:ext uri="{FF2B5EF4-FFF2-40B4-BE49-F238E27FC236}">
              <a16:creationId xmlns:a16="http://schemas.microsoft.com/office/drawing/2014/main" id="{BB231761-B55F-48B3-A915-1D86EEEA3682}"/>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7FC684A-EF27-4595-9C0E-587941E2DC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7DF3DE7-AC36-49CD-91B0-8CA697C240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266BBBB-174E-45B7-8C98-628BC7C07A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D741864-0C0C-4125-92B9-F56CF53C29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F2F0882-4029-4EA3-B44E-FF365EE11B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05" name="楕円 604">
          <a:extLst>
            <a:ext uri="{FF2B5EF4-FFF2-40B4-BE49-F238E27FC236}">
              <a16:creationId xmlns:a16="http://schemas.microsoft.com/office/drawing/2014/main" id="{96E88625-DAA0-46ED-B002-52D38A2A9BF0}"/>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E8A93DF4-CA3F-4050-853A-5DA126204A3A}"/>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07" name="楕円 606">
          <a:extLst>
            <a:ext uri="{FF2B5EF4-FFF2-40B4-BE49-F238E27FC236}">
              <a16:creationId xmlns:a16="http://schemas.microsoft.com/office/drawing/2014/main" id="{40FCD2CC-314A-4B2C-A6F7-AF48145A3BDD}"/>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608" name="直線コネクタ 607">
          <a:extLst>
            <a:ext uri="{FF2B5EF4-FFF2-40B4-BE49-F238E27FC236}">
              <a16:creationId xmlns:a16="http://schemas.microsoft.com/office/drawing/2014/main" id="{F61E14E7-92BE-4EC1-B89B-747656251CF0}"/>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09" name="楕円 608">
          <a:extLst>
            <a:ext uri="{FF2B5EF4-FFF2-40B4-BE49-F238E27FC236}">
              <a16:creationId xmlns:a16="http://schemas.microsoft.com/office/drawing/2014/main" id="{4BB22E54-2902-4F85-BE03-266BF2362DEA}"/>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610" name="直線コネクタ 609">
          <a:extLst>
            <a:ext uri="{FF2B5EF4-FFF2-40B4-BE49-F238E27FC236}">
              <a16:creationId xmlns:a16="http://schemas.microsoft.com/office/drawing/2014/main" id="{BCCA706F-8406-4E66-B611-728433FF51E7}"/>
            </a:ext>
          </a:extLst>
        </xdr:cNvPr>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11" name="楕円 610">
          <a:extLst>
            <a:ext uri="{FF2B5EF4-FFF2-40B4-BE49-F238E27FC236}">
              <a16:creationId xmlns:a16="http://schemas.microsoft.com/office/drawing/2014/main" id="{5D2E3482-9844-4689-BB98-17FEB9491E4A}"/>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612" name="直線コネクタ 611">
          <a:extLst>
            <a:ext uri="{FF2B5EF4-FFF2-40B4-BE49-F238E27FC236}">
              <a16:creationId xmlns:a16="http://schemas.microsoft.com/office/drawing/2014/main" id="{8330072B-3B74-49F1-AB75-61A6986EB536}"/>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3" name="楕円 612">
          <a:extLst>
            <a:ext uri="{FF2B5EF4-FFF2-40B4-BE49-F238E27FC236}">
              <a16:creationId xmlns:a16="http://schemas.microsoft.com/office/drawing/2014/main" id="{A7FDE676-AB11-485F-A6EF-A970E693C9CB}"/>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614" name="直線コネクタ 613">
          <a:extLst>
            <a:ext uri="{FF2B5EF4-FFF2-40B4-BE49-F238E27FC236}">
              <a16:creationId xmlns:a16="http://schemas.microsoft.com/office/drawing/2014/main" id="{9B3B569E-0D86-4E8F-B471-99DA1D5D39B8}"/>
            </a:ext>
          </a:extLst>
        </xdr:cNvPr>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5" name="n_1aveValue【保健センター・保健所】&#10;一人当たり面積">
          <a:extLst>
            <a:ext uri="{FF2B5EF4-FFF2-40B4-BE49-F238E27FC236}">
              <a16:creationId xmlns:a16="http://schemas.microsoft.com/office/drawing/2014/main" id="{4AFA5183-DCFC-4AE6-9638-E709AF70BFBB}"/>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6" name="n_2aveValue【保健センター・保健所】&#10;一人当たり面積">
          <a:extLst>
            <a:ext uri="{FF2B5EF4-FFF2-40B4-BE49-F238E27FC236}">
              <a16:creationId xmlns:a16="http://schemas.microsoft.com/office/drawing/2014/main" id="{58C9B7A8-215C-4FA3-B76F-D9794BC65FAE}"/>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7" name="n_3aveValue【保健センター・保健所】&#10;一人当たり面積">
          <a:extLst>
            <a:ext uri="{FF2B5EF4-FFF2-40B4-BE49-F238E27FC236}">
              <a16:creationId xmlns:a16="http://schemas.microsoft.com/office/drawing/2014/main" id="{950E96DF-9D07-46CE-B3E1-E353F3E5CD48}"/>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18" name="n_4aveValue【保健センター・保健所】&#10;一人当たり面積">
          <a:extLst>
            <a:ext uri="{FF2B5EF4-FFF2-40B4-BE49-F238E27FC236}">
              <a16:creationId xmlns:a16="http://schemas.microsoft.com/office/drawing/2014/main" id="{72AB102C-B952-45AB-BC82-D81AB4D1657F}"/>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19" name="n_1mainValue【保健センター・保健所】&#10;一人当たり面積">
          <a:extLst>
            <a:ext uri="{FF2B5EF4-FFF2-40B4-BE49-F238E27FC236}">
              <a16:creationId xmlns:a16="http://schemas.microsoft.com/office/drawing/2014/main" id="{1B55CA20-CD42-4A55-9F61-C0EAF192DDA1}"/>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20" name="n_2mainValue【保健センター・保健所】&#10;一人当たり面積">
          <a:extLst>
            <a:ext uri="{FF2B5EF4-FFF2-40B4-BE49-F238E27FC236}">
              <a16:creationId xmlns:a16="http://schemas.microsoft.com/office/drawing/2014/main" id="{11C40215-B7BC-4591-879D-6705DD61FE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621" name="n_3mainValue【保健センター・保健所】&#10;一人当たり面積">
          <a:extLst>
            <a:ext uri="{FF2B5EF4-FFF2-40B4-BE49-F238E27FC236}">
              <a16:creationId xmlns:a16="http://schemas.microsoft.com/office/drawing/2014/main" id="{E7615328-B98C-429C-A4A6-F21DBED3095D}"/>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22" name="n_4mainValue【保健センター・保健所】&#10;一人当たり面積">
          <a:extLst>
            <a:ext uri="{FF2B5EF4-FFF2-40B4-BE49-F238E27FC236}">
              <a16:creationId xmlns:a16="http://schemas.microsoft.com/office/drawing/2014/main" id="{09BE5CF0-3B81-4D3C-BE8C-344056541912}"/>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E758EE5-C33F-49EF-8914-38E11ABFD3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ED9AEDD1-6BEC-4C9B-B47D-570F31792D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A42023DE-F69B-4F86-9AE8-4F99BBF4E7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7128C111-CEA4-455A-9F09-4BF1EBD651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CCEE0579-246E-4239-97F8-F017D62DD3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0718416-1208-42A0-9930-D44056E526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53B1DA6-AC6E-4765-80C7-D87087326F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CDB13E0-781E-4C82-A97C-F313E7D835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032EAB8-C21E-4EC9-8CE0-D8679C7EAA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55A0059-A11D-4029-BFC6-946F83FB4F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22EF4267-3A70-4716-B74C-7A44A8D23C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820AC54-71C8-48BB-807D-8B1BF2C43E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C00EE82-3628-4913-A549-7459DB0CF2C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5197C2FA-2E00-4D17-B971-AFDEA7B63E5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C761CED2-031A-4616-A712-F37A067C1C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ECD5A19-F272-4176-8DB4-CABB2760805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C206C749-C1C8-421E-94C1-A95FBE421B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A2B00156-9C50-4710-B623-2EDB6080D53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E0FAD31B-3D5C-4BDB-BC93-C96183A034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392D2150-9B8F-4028-BEB0-929185A644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36604E4B-43ED-4A1A-ABD7-935BF0307A9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3E8B25F-7251-4A63-AF08-4AAA7F4257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B0794CFC-8894-4074-A3F9-BC56229EB3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90E25EA8-EB1A-4950-BB41-11E79944A1D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7A11E2EA-171F-4A8F-A831-39FC7C89D28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A27A0588-4238-4997-A94D-9A487764C34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6164E196-B31E-4A95-A700-3369370CE76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8D5D2B50-9370-4D0F-8E5D-EB2EED2AE15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1B172BDA-1B52-487D-A244-2D3C7A4D7F3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a:extLst>
            <a:ext uri="{FF2B5EF4-FFF2-40B4-BE49-F238E27FC236}">
              <a16:creationId xmlns:a16="http://schemas.microsoft.com/office/drawing/2014/main" id="{CBD3631B-7FD3-44F6-B812-F5A93C58312F}"/>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a:extLst>
            <a:ext uri="{FF2B5EF4-FFF2-40B4-BE49-F238E27FC236}">
              <a16:creationId xmlns:a16="http://schemas.microsoft.com/office/drawing/2014/main" id="{59CEC5D3-6955-4014-97F0-8BADC41DE88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a:extLst>
            <a:ext uri="{FF2B5EF4-FFF2-40B4-BE49-F238E27FC236}">
              <a16:creationId xmlns:a16="http://schemas.microsoft.com/office/drawing/2014/main" id="{8998EBBB-795A-461C-B03F-89C45288F14A}"/>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a:extLst>
            <a:ext uri="{FF2B5EF4-FFF2-40B4-BE49-F238E27FC236}">
              <a16:creationId xmlns:a16="http://schemas.microsoft.com/office/drawing/2014/main" id="{346AD98F-22BE-4BC1-850B-C544A515F426}"/>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a:extLst>
            <a:ext uri="{FF2B5EF4-FFF2-40B4-BE49-F238E27FC236}">
              <a16:creationId xmlns:a16="http://schemas.microsoft.com/office/drawing/2014/main" id="{055198A7-2843-4665-898D-133CB4FD4071}"/>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F230FFC-3782-460B-AEC8-7DCB55761F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66B45EA-FF50-43D7-A5F6-38731EE74C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0307D1D-87AD-41B2-B9F3-46DD1D113B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A030DCA-5654-4147-BEDB-6001C7986D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21BF5CE-87D9-415B-8E4D-F9F733D70D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91439</xdr:rowOff>
    </xdr:from>
    <xdr:to>
      <xdr:col>85</xdr:col>
      <xdr:colOff>177800</xdr:colOff>
      <xdr:row>82</xdr:row>
      <xdr:rowOff>21589</xdr:rowOff>
    </xdr:to>
    <xdr:sp macro="" textlink="">
      <xdr:nvSpPr>
        <xdr:cNvPr id="662" name="楕円 661">
          <a:extLst>
            <a:ext uri="{FF2B5EF4-FFF2-40B4-BE49-F238E27FC236}">
              <a16:creationId xmlns:a16="http://schemas.microsoft.com/office/drawing/2014/main" id="{6F1F1D63-2BEF-4AF8-BC53-840EE05ECA80}"/>
            </a:ext>
          </a:extLst>
        </xdr:cNvPr>
        <xdr:cNvSpPr/>
      </xdr:nvSpPr>
      <xdr:spPr>
        <a:xfrm>
          <a:off x="16268700" y="139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114316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EDC13B3A-A79F-4BB8-90A4-99CDBEB1026D}"/>
            </a:ext>
          </a:extLst>
        </xdr:cNvPr>
        <xdr:cNvSpPr txBox="1"/>
      </xdr:nvSpPr>
      <xdr:spPr>
        <a:xfrm>
          <a:off x="163576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123189</xdr:rowOff>
    </xdr:from>
    <xdr:to>
      <xdr:col>81</xdr:col>
      <xdr:colOff>101600</xdr:colOff>
      <xdr:row>82</xdr:row>
      <xdr:rowOff>53339</xdr:rowOff>
    </xdr:to>
    <xdr:sp macro="" textlink="">
      <xdr:nvSpPr>
        <xdr:cNvPr id="664" name="楕円 663">
          <a:extLst>
            <a:ext uri="{FF2B5EF4-FFF2-40B4-BE49-F238E27FC236}">
              <a16:creationId xmlns:a16="http://schemas.microsoft.com/office/drawing/2014/main" id="{BE1F04B4-FA76-458D-ABCB-0D91FB0F60E4}"/>
            </a:ext>
          </a:extLst>
        </xdr:cNvPr>
        <xdr:cNvSpPr/>
      </xdr:nvSpPr>
      <xdr:spPr>
        <a:xfrm>
          <a:off x="154305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142239</xdr:rowOff>
    </xdr:from>
    <xdr:to>
      <xdr:col>85</xdr:col>
      <xdr:colOff>127000</xdr:colOff>
      <xdr:row>82</xdr:row>
      <xdr:rowOff>2539</xdr:rowOff>
    </xdr:to>
    <xdr:cxnSp macro="">
      <xdr:nvCxnSpPr>
        <xdr:cNvPr id="665" name="直線コネクタ 664">
          <a:extLst>
            <a:ext uri="{FF2B5EF4-FFF2-40B4-BE49-F238E27FC236}">
              <a16:creationId xmlns:a16="http://schemas.microsoft.com/office/drawing/2014/main" id="{945D72FA-676A-4C19-8E71-5D2C2F2209E3}"/>
            </a:ext>
          </a:extLst>
        </xdr:cNvPr>
        <xdr:cNvCxnSpPr/>
      </xdr:nvCxnSpPr>
      <xdr:spPr>
        <a:xfrm flipV="1">
          <a:off x="15481300" y="1402968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85089</xdr:rowOff>
    </xdr:from>
    <xdr:to>
      <xdr:col>76</xdr:col>
      <xdr:colOff>165100</xdr:colOff>
      <xdr:row>82</xdr:row>
      <xdr:rowOff>15239</xdr:rowOff>
    </xdr:to>
    <xdr:sp macro="" textlink="">
      <xdr:nvSpPr>
        <xdr:cNvPr id="666" name="楕円 665">
          <a:extLst>
            <a:ext uri="{FF2B5EF4-FFF2-40B4-BE49-F238E27FC236}">
              <a16:creationId xmlns:a16="http://schemas.microsoft.com/office/drawing/2014/main" id="{4EBBC133-2E9F-428B-8A25-205C79A0E833}"/>
            </a:ext>
          </a:extLst>
        </xdr:cNvPr>
        <xdr:cNvSpPr/>
      </xdr:nvSpPr>
      <xdr:spPr>
        <a:xfrm>
          <a:off x="14541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135889</xdr:rowOff>
    </xdr:from>
    <xdr:to>
      <xdr:col>81</xdr:col>
      <xdr:colOff>50800</xdr:colOff>
      <xdr:row>82</xdr:row>
      <xdr:rowOff>2539</xdr:rowOff>
    </xdr:to>
    <xdr:cxnSp macro="">
      <xdr:nvCxnSpPr>
        <xdr:cNvPr id="667" name="直線コネクタ 666">
          <a:extLst>
            <a:ext uri="{FF2B5EF4-FFF2-40B4-BE49-F238E27FC236}">
              <a16:creationId xmlns:a16="http://schemas.microsoft.com/office/drawing/2014/main" id="{BB53C702-A9C4-4360-B4E5-89B7047AFE79}"/>
            </a:ext>
          </a:extLst>
        </xdr:cNvPr>
        <xdr:cNvCxnSpPr/>
      </xdr:nvCxnSpPr>
      <xdr:spPr>
        <a:xfrm>
          <a:off x="14592300" y="14023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46989</xdr:rowOff>
    </xdr:from>
    <xdr:to>
      <xdr:col>72</xdr:col>
      <xdr:colOff>38100</xdr:colOff>
      <xdr:row>81</xdr:row>
      <xdr:rowOff>148589</xdr:rowOff>
    </xdr:to>
    <xdr:sp macro="" textlink="">
      <xdr:nvSpPr>
        <xdr:cNvPr id="668" name="楕円 667">
          <a:extLst>
            <a:ext uri="{FF2B5EF4-FFF2-40B4-BE49-F238E27FC236}">
              <a16:creationId xmlns:a16="http://schemas.microsoft.com/office/drawing/2014/main" id="{0D706CF7-EED9-4B4D-8B7A-DEC31F4C998E}"/>
            </a:ext>
          </a:extLst>
        </xdr:cNvPr>
        <xdr:cNvSpPr/>
      </xdr:nvSpPr>
      <xdr:spPr>
        <a:xfrm>
          <a:off x="13652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97789</xdr:rowOff>
    </xdr:from>
    <xdr:to>
      <xdr:col>76</xdr:col>
      <xdr:colOff>114300</xdr:colOff>
      <xdr:row>81</xdr:row>
      <xdr:rowOff>135889</xdr:rowOff>
    </xdr:to>
    <xdr:cxnSp macro="">
      <xdr:nvCxnSpPr>
        <xdr:cNvPr id="669" name="直線コネクタ 668">
          <a:extLst>
            <a:ext uri="{FF2B5EF4-FFF2-40B4-BE49-F238E27FC236}">
              <a16:creationId xmlns:a16="http://schemas.microsoft.com/office/drawing/2014/main" id="{56CE669C-60B3-4285-8C05-BD67A6C5085F}"/>
            </a:ext>
          </a:extLst>
        </xdr:cNvPr>
        <xdr:cNvCxnSpPr/>
      </xdr:nvCxnSpPr>
      <xdr:spPr>
        <a:xfrm>
          <a:off x="13703300" y="13985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670" name="楕円 669">
          <a:extLst>
            <a:ext uri="{FF2B5EF4-FFF2-40B4-BE49-F238E27FC236}">
              <a16:creationId xmlns:a16="http://schemas.microsoft.com/office/drawing/2014/main" id="{9E82B1AB-8CB2-4922-8BB4-17ECADB634CE}"/>
            </a:ext>
          </a:extLst>
        </xdr:cNvPr>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97789</xdr:rowOff>
    </xdr:from>
    <xdr:to>
      <xdr:col>71</xdr:col>
      <xdr:colOff>177800</xdr:colOff>
      <xdr:row>82</xdr:row>
      <xdr:rowOff>60961</xdr:rowOff>
    </xdr:to>
    <xdr:cxnSp macro="">
      <xdr:nvCxnSpPr>
        <xdr:cNvPr id="671" name="直線コネクタ 670">
          <a:extLst>
            <a:ext uri="{FF2B5EF4-FFF2-40B4-BE49-F238E27FC236}">
              <a16:creationId xmlns:a16="http://schemas.microsoft.com/office/drawing/2014/main" id="{6327BFBA-B547-45A3-BB7A-994DD9341B3B}"/>
            </a:ext>
          </a:extLst>
        </xdr:cNvPr>
        <xdr:cNvCxnSpPr/>
      </xdr:nvCxnSpPr>
      <xdr:spPr>
        <a:xfrm flipV="1">
          <a:off x="12814300" y="13985239"/>
          <a:ext cx="889000" cy="1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2" name="n_1aveValue【消防施設】&#10;有形固定資産減価償却率">
          <a:extLst>
            <a:ext uri="{FF2B5EF4-FFF2-40B4-BE49-F238E27FC236}">
              <a16:creationId xmlns:a16="http://schemas.microsoft.com/office/drawing/2014/main" id="{5A23D944-4811-4651-903D-68F667F73721}"/>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3" name="n_2aveValue【消防施設】&#10;有形固定資産減価償却率">
          <a:extLst>
            <a:ext uri="{FF2B5EF4-FFF2-40B4-BE49-F238E27FC236}">
              <a16:creationId xmlns:a16="http://schemas.microsoft.com/office/drawing/2014/main" id="{77F415BE-13CD-498E-8745-096EE17F1612}"/>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a:extLst>
            <a:ext uri="{FF2B5EF4-FFF2-40B4-BE49-F238E27FC236}">
              <a16:creationId xmlns:a16="http://schemas.microsoft.com/office/drawing/2014/main" id="{126D67AF-1C8E-4B3C-867C-3734C46315C6}"/>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5" name="n_4aveValue【消防施設】&#10;有形固定資産減価償却率">
          <a:extLst>
            <a:ext uri="{FF2B5EF4-FFF2-40B4-BE49-F238E27FC236}">
              <a16:creationId xmlns:a16="http://schemas.microsoft.com/office/drawing/2014/main" id="{5FB2252B-A500-4AB8-9A3B-45114D43C015}"/>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69866</xdr:rowOff>
    </xdr:from>
    <xdr:ext cx="405111" cy="259045"/>
    <xdr:sp macro="" textlink="">
      <xdr:nvSpPr>
        <xdr:cNvPr id="676" name="n_1mainValue【消防施設】&#10;有形固定資産減価償却率">
          <a:extLst>
            <a:ext uri="{FF2B5EF4-FFF2-40B4-BE49-F238E27FC236}">
              <a16:creationId xmlns:a16="http://schemas.microsoft.com/office/drawing/2014/main" id="{F4BFB344-4B57-4AA1-BEBB-BB2804F32F61}"/>
            </a:ext>
          </a:extLst>
        </xdr:cNvPr>
        <xdr:cNvSpPr txBox="1"/>
      </xdr:nvSpPr>
      <xdr:spPr>
        <a:xfrm>
          <a:off x="15266044"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31766</xdr:rowOff>
    </xdr:from>
    <xdr:ext cx="405111" cy="259045"/>
    <xdr:sp macro="" textlink="">
      <xdr:nvSpPr>
        <xdr:cNvPr id="677" name="n_2mainValue【消防施設】&#10;有形固定資産減価償却率">
          <a:extLst>
            <a:ext uri="{FF2B5EF4-FFF2-40B4-BE49-F238E27FC236}">
              <a16:creationId xmlns:a16="http://schemas.microsoft.com/office/drawing/2014/main" id="{F007DD50-FB21-487E-9B91-2A24BEFE6804}"/>
            </a:ext>
          </a:extLst>
        </xdr:cNvPr>
        <xdr:cNvSpPr txBox="1"/>
      </xdr:nvSpPr>
      <xdr:spPr>
        <a:xfrm>
          <a:off x="14389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165116</xdr:rowOff>
    </xdr:from>
    <xdr:ext cx="405111" cy="259045"/>
    <xdr:sp macro="" textlink="">
      <xdr:nvSpPr>
        <xdr:cNvPr id="678" name="n_3mainValue【消防施設】&#10;有形固定資産減価償却率">
          <a:extLst>
            <a:ext uri="{FF2B5EF4-FFF2-40B4-BE49-F238E27FC236}">
              <a16:creationId xmlns:a16="http://schemas.microsoft.com/office/drawing/2014/main" id="{35E37D93-F52A-476E-8036-818812F6F14B}"/>
            </a:ext>
          </a:extLst>
        </xdr:cNvPr>
        <xdr:cNvSpPr txBox="1"/>
      </xdr:nvSpPr>
      <xdr:spPr>
        <a:xfrm>
          <a:off x="135007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9" name="n_4mainValue【消防施設】&#10;有形固定資産減価償却率">
          <a:extLst>
            <a:ext uri="{FF2B5EF4-FFF2-40B4-BE49-F238E27FC236}">
              <a16:creationId xmlns:a16="http://schemas.microsoft.com/office/drawing/2014/main" id="{14AA5BFE-B7DE-4679-B1BA-7A313D43F51B}"/>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EC82678B-DDD3-4E8D-9F3C-CBCE93F452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9BE7BDB7-3D4C-4FF5-BE37-AF80AE8FF6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B1A9D0BE-CB3A-4E27-B069-2C5DE79BCF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B402B748-242C-4630-BC4E-DE613DF523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FACBEA1D-0314-44AC-85AB-DB1271E1C5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41B956C0-1C2D-4B88-9E2F-59E8CE868B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0B27CAF-75DB-4077-8586-200B7E69C8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91B836F-2F23-463E-90D6-C87A423F7A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DCF4E000-CB1C-41E7-BD8B-63AC54253C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535F67EA-9F36-40F4-B9F9-5CDBDFA70A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81F852F0-3EF7-4C49-83C3-A50906FDF1F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4A4B53F2-DC48-4B18-8B87-94F8F6FA38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929360E5-277A-4BF8-B01C-DFCA2139D85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AB2C8F9C-7D2F-4B10-92A8-B0E650983F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2458828-EDE5-4AE2-8A7D-A0D530E832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3931FE3C-FCEC-4CF8-B781-0C7F6E5A2C3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67ED3F1B-A113-4AA7-BE7F-0D1EC8880A3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889D7218-CE17-4BD1-96FC-B4CCDEFA41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82589311-D467-418F-A046-F63A213BAE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42478B46-4F7C-4332-9025-407FEA141E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C2746036-AA26-4117-8BFD-753F35D4F3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2E17EC8-86A7-4EC6-B7CF-B72C8B83D3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9DD8B262-7F8B-46D1-A2EA-B28C92F076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a:extLst>
            <a:ext uri="{FF2B5EF4-FFF2-40B4-BE49-F238E27FC236}">
              <a16:creationId xmlns:a16="http://schemas.microsoft.com/office/drawing/2014/main" id="{53626985-BC09-421F-BA0D-516FA451447A}"/>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a:extLst>
            <a:ext uri="{FF2B5EF4-FFF2-40B4-BE49-F238E27FC236}">
              <a16:creationId xmlns:a16="http://schemas.microsoft.com/office/drawing/2014/main" id="{6D9B8CB8-12BD-4969-BE47-3801F87EDAD6}"/>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a:extLst>
            <a:ext uri="{FF2B5EF4-FFF2-40B4-BE49-F238E27FC236}">
              <a16:creationId xmlns:a16="http://schemas.microsoft.com/office/drawing/2014/main" id="{E0A251AB-50BB-4C81-8E91-09E1FD0BE293}"/>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a:extLst>
            <a:ext uri="{FF2B5EF4-FFF2-40B4-BE49-F238E27FC236}">
              <a16:creationId xmlns:a16="http://schemas.microsoft.com/office/drawing/2014/main" id="{EE56C42F-F6D2-4EFD-94C6-6B9185E88AF8}"/>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a:extLst>
            <a:ext uri="{FF2B5EF4-FFF2-40B4-BE49-F238E27FC236}">
              <a16:creationId xmlns:a16="http://schemas.microsoft.com/office/drawing/2014/main" id="{A0427113-B5C4-48A9-9589-51C024A002DE}"/>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08" name="【消防施設】&#10;一人当たり面積平均値テキスト">
          <a:extLst>
            <a:ext uri="{FF2B5EF4-FFF2-40B4-BE49-F238E27FC236}">
              <a16:creationId xmlns:a16="http://schemas.microsoft.com/office/drawing/2014/main" id="{0DB1EBFD-C5E9-4772-ACF4-CEF9111F304B}"/>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a:extLst>
            <a:ext uri="{FF2B5EF4-FFF2-40B4-BE49-F238E27FC236}">
              <a16:creationId xmlns:a16="http://schemas.microsoft.com/office/drawing/2014/main" id="{5E27E874-FD37-4B8E-80B8-4AE3A26C9DA7}"/>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a:extLst>
            <a:ext uri="{FF2B5EF4-FFF2-40B4-BE49-F238E27FC236}">
              <a16:creationId xmlns:a16="http://schemas.microsoft.com/office/drawing/2014/main" id="{1546BF1B-E41D-4580-BB58-5237E06888C6}"/>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a:extLst>
            <a:ext uri="{FF2B5EF4-FFF2-40B4-BE49-F238E27FC236}">
              <a16:creationId xmlns:a16="http://schemas.microsoft.com/office/drawing/2014/main" id="{C061EB12-2B8B-4459-96E3-04DB2A224571}"/>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a:extLst>
            <a:ext uri="{FF2B5EF4-FFF2-40B4-BE49-F238E27FC236}">
              <a16:creationId xmlns:a16="http://schemas.microsoft.com/office/drawing/2014/main" id="{A379FB63-EDE4-4ACE-9AB5-C1F1A373EB26}"/>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a:extLst>
            <a:ext uri="{FF2B5EF4-FFF2-40B4-BE49-F238E27FC236}">
              <a16:creationId xmlns:a16="http://schemas.microsoft.com/office/drawing/2014/main" id="{31885F0E-4A99-412A-A329-2F9ABBB20BFA}"/>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7118434-B665-4C13-8432-ED1B1A082E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FEBF7DD-C3A5-4E3B-B21D-D51123D0AB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5A0CC81-E4DA-40E2-804C-546F0533865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4267931-290E-45F8-B9C0-E15DFE503F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679883E-C615-44E2-ABA0-84B882950C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19" name="楕円 718">
          <a:extLst>
            <a:ext uri="{FF2B5EF4-FFF2-40B4-BE49-F238E27FC236}">
              <a16:creationId xmlns:a16="http://schemas.microsoft.com/office/drawing/2014/main" id="{5FAC5AE1-DFA4-420C-833F-286854FCFAD1}"/>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103903</xdr:rowOff>
    </xdr:from>
    <xdr:ext cx="469744" cy="259045"/>
    <xdr:sp macro="" textlink="">
      <xdr:nvSpPr>
        <xdr:cNvPr id="720" name="【消防施設】&#10;一人当たり面積該当値テキスト">
          <a:extLst>
            <a:ext uri="{FF2B5EF4-FFF2-40B4-BE49-F238E27FC236}">
              <a16:creationId xmlns:a16="http://schemas.microsoft.com/office/drawing/2014/main" id="{399FCFBE-AD87-470A-A0C0-F4096BEB7EAC}"/>
            </a:ext>
          </a:extLst>
        </xdr:cNvPr>
        <xdr:cNvSpPr txBox="1"/>
      </xdr:nvSpPr>
      <xdr:spPr>
        <a:xfrm>
          <a:off x="22199600" y="1450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91694</xdr:rowOff>
    </xdr:from>
    <xdr:to>
      <xdr:col>112</xdr:col>
      <xdr:colOff>38100</xdr:colOff>
      <xdr:row>86</xdr:row>
      <xdr:rowOff>21844</xdr:rowOff>
    </xdr:to>
    <xdr:sp macro="" textlink="">
      <xdr:nvSpPr>
        <xdr:cNvPr id="721" name="楕円 720">
          <a:extLst>
            <a:ext uri="{FF2B5EF4-FFF2-40B4-BE49-F238E27FC236}">
              <a16:creationId xmlns:a16="http://schemas.microsoft.com/office/drawing/2014/main" id="{FE83AF5B-0CC6-4A3C-9755-FF67423B3D10}"/>
            </a:ext>
          </a:extLst>
        </xdr:cNvPr>
        <xdr:cNvSpPr/>
      </xdr:nvSpPr>
      <xdr:spPr>
        <a:xfrm>
          <a:off x="21272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142494</xdr:rowOff>
    </xdr:to>
    <xdr:cxnSp macro="">
      <xdr:nvCxnSpPr>
        <xdr:cNvPr id="722" name="直線コネクタ 721">
          <a:extLst>
            <a:ext uri="{FF2B5EF4-FFF2-40B4-BE49-F238E27FC236}">
              <a16:creationId xmlns:a16="http://schemas.microsoft.com/office/drawing/2014/main" id="{B172CAC4-0CC2-4720-82F7-9DEF879678A0}"/>
            </a:ext>
          </a:extLst>
        </xdr:cNvPr>
        <xdr:cNvCxnSpPr/>
      </xdr:nvCxnSpPr>
      <xdr:spPr>
        <a:xfrm flipV="1">
          <a:off x="21323300" y="1470507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114554</xdr:rowOff>
    </xdr:from>
    <xdr:to>
      <xdr:col>107</xdr:col>
      <xdr:colOff>101600</xdr:colOff>
      <xdr:row>86</xdr:row>
      <xdr:rowOff>44704</xdr:rowOff>
    </xdr:to>
    <xdr:sp macro="" textlink="">
      <xdr:nvSpPr>
        <xdr:cNvPr id="723" name="楕円 722">
          <a:extLst>
            <a:ext uri="{FF2B5EF4-FFF2-40B4-BE49-F238E27FC236}">
              <a16:creationId xmlns:a16="http://schemas.microsoft.com/office/drawing/2014/main" id="{E6E6170F-5295-4AEF-BDA1-18B40002E8A1}"/>
            </a:ext>
          </a:extLst>
        </xdr:cNvPr>
        <xdr:cNvSpPr/>
      </xdr:nvSpPr>
      <xdr:spPr>
        <a:xfrm>
          <a:off x="20383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142494</xdr:rowOff>
    </xdr:from>
    <xdr:to>
      <xdr:col>111</xdr:col>
      <xdr:colOff>177800</xdr:colOff>
      <xdr:row>85</xdr:row>
      <xdr:rowOff>165354</xdr:rowOff>
    </xdr:to>
    <xdr:cxnSp macro="">
      <xdr:nvCxnSpPr>
        <xdr:cNvPr id="724" name="直線コネクタ 723">
          <a:extLst>
            <a:ext uri="{FF2B5EF4-FFF2-40B4-BE49-F238E27FC236}">
              <a16:creationId xmlns:a16="http://schemas.microsoft.com/office/drawing/2014/main" id="{30E7123B-509C-4E14-8FAE-5855AB6C490D}"/>
            </a:ext>
          </a:extLst>
        </xdr:cNvPr>
        <xdr:cNvCxnSpPr/>
      </xdr:nvCxnSpPr>
      <xdr:spPr>
        <a:xfrm flipV="1">
          <a:off x="20434300" y="14715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725" name="楕円 724">
          <a:extLst>
            <a:ext uri="{FF2B5EF4-FFF2-40B4-BE49-F238E27FC236}">
              <a16:creationId xmlns:a16="http://schemas.microsoft.com/office/drawing/2014/main" id="{AB82858C-9537-4044-A2E0-80149BB8280E}"/>
            </a:ext>
          </a:extLst>
        </xdr:cNvPr>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165354</xdr:rowOff>
    </xdr:from>
    <xdr:to>
      <xdr:col>107</xdr:col>
      <xdr:colOff>50800</xdr:colOff>
      <xdr:row>85</xdr:row>
      <xdr:rowOff>167639</xdr:rowOff>
    </xdr:to>
    <xdr:cxnSp macro="">
      <xdr:nvCxnSpPr>
        <xdr:cNvPr id="726" name="直線コネクタ 725">
          <a:extLst>
            <a:ext uri="{FF2B5EF4-FFF2-40B4-BE49-F238E27FC236}">
              <a16:creationId xmlns:a16="http://schemas.microsoft.com/office/drawing/2014/main" id="{D0E09B81-4970-4736-AD0C-3FBA09AE1928}"/>
            </a:ext>
          </a:extLst>
        </xdr:cNvPr>
        <xdr:cNvCxnSpPr/>
      </xdr:nvCxnSpPr>
      <xdr:spPr>
        <a:xfrm flipV="1">
          <a:off x="19545300" y="147386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119887</xdr:rowOff>
    </xdr:from>
    <xdr:to>
      <xdr:col>98</xdr:col>
      <xdr:colOff>38100</xdr:colOff>
      <xdr:row>86</xdr:row>
      <xdr:rowOff>50037</xdr:rowOff>
    </xdr:to>
    <xdr:sp macro="" textlink="">
      <xdr:nvSpPr>
        <xdr:cNvPr id="727" name="楕円 726">
          <a:extLst>
            <a:ext uri="{FF2B5EF4-FFF2-40B4-BE49-F238E27FC236}">
              <a16:creationId xmlns:a16="http://schemas.microsoft.com/office/drawing/2014/main" id="{DB1ECDF5-00ED-432D-83C1-A52186D17431}"/>
            </a:ext>
          </a:extLst>
        </xdr:cNvPr>
        <xdr:cNvSpPr/>
      </xdr:nvSpPr>
      <xdr:spPr>
        <a:xfrm>
          <a:off x="18605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85</xdr:row>
      <xdr:rowOff>170687</xdr:rowOff>
    </xdr:to>
    <xdr:cxnSp macro="">
      <xdr:nvCxnSpPr>
        <xdr:cNvPr id="728" name="直線コネクタ 727">
          <a:extLst>
            <a:ext uri="{FF2B5EF4-FFF2-40B4-BE49-F238E27FC236}">
              <a16:creationId xmlns:a16="http://schemas.microsoft.com/office/drawing/2014/main" id="{FCE86809-F631-4C77-ADBD-B13187DB9A16}"/>
            </a:ext>
          </a:extLst>
        </xdr:cNvPr>
        <xdr:cNvCxnSpPr/>
      </xdr:nvCxnSpPr>
      <xdr:spPr>
        <a:xfrm flipV="1">
          <a:off x="18656300" y="14740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29" name="n_1aveValue【消防施設】&#10;一人当たり面積">
          <a:extLst>
            <a:ext uri="{FF2B5EF4-FFF2-40B4-BE49-F238E27FC236}">
              <a16:creationId xmlns:a16="http://schemas.microsoft.com/office/drawing/2014/main" id="{D92ED6B1-91C8-4FB7-AB56-32F509BBBA3A}"/>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a:extLst>
            <a:ext uri="{FF2B5EF4-FFF2-40B4-BE49-F238E27FC236}">
              <a16:creationId xmlns:a16="http://schemas.microsoft.com/office/drawing/2014/main" id="{0985D5CB-3694-4EBD-B00B-383DCD870E8B}"/>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1" name="n_3aveValue【消防施設】&#10;一人当たり面積">
          <a:extLst>
            <a:ext uri="{FF2B5EF4-FFF2-40B4-BE49-F238E27FC236}">
              <a16:creationId xmlns:a16="http://schemas.microsoft.com/office/drawing/2014/main" id="{BC132DC6-F661-43C6-9C4E-706E1B698C4A}"/>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2" name="n_4aveValue【消防施設】&#10;一人当たり面積">
          <a:extLst>
            <a:ext uri="{FF2B5EF4-FFF2-40B4-BE49-F238E27FC236}">
              <a16:creationId xmlns:a16="http://schemas.microsoft.com/office/drawing/2014/main" id="{8984AAB8-899C-4AFF-9DF9-BB8EB7DB1AD5}"/>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38371</xdr:rowOff>
    </xdr:from>
    <xdr:ext cx="469744" cy="259045"/>
    <xdr:sp macro="" textlink="">
      <xdr:nvSpPr>
        <xdr:cNvPr id="733" name="n_1mainValue【消防施設】&#10;一人当たり面積">
          <a:extLst>
            <a:ext uri="{FF2B5EF4-FFF2-40B4-BE49-F238E27FC236}">
              <a16:creationId xmlns:a16="http://schemas.microsoft.com/office/drawing/2014/main" id="{5D82B9DD-26EC-4B40-9584-0AE7CBADED2F}"/>
            </a:ext>
          </a:extLst>
        </xdr:cNvPr>
        <xdr:cNvSpPr txBox="1"/>
      </xdr:nvSpPr>
      <xdr:spPr>
        <a:xfrm>
          <a:off x="21075727" y="144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35831</xdr:rowOff>
    </xdr:from>
    <xdr:ext cx="469744" cy="259045"/>
    <xdr:sp macro="" textlink="">
      <xdr:nvSpPr>
        <xdr:cNvPr id="734" name="n_2mainValue【消防施設】&#10;一人当たり面積">
          <a:extLst>
            <a:ext uri="{FF2B5EF4-FFF2-40B4-BE49-F238E27FC236}">
              <a16:creationId xmlns:a16="http://schemas.microsoft.com/office/drawing/2014/main" id="{8D4B3E71-E740-489F-835A-DF9780BC40E9}"/>
            </a:ext>
          </a:extLst>
        </xdr:cNvPr>
        <xdr:cNvSpPr txBox="1"/>
      </xdr:nvSpPr>
      <xdr:spPr>
        <a:xfrm>
          <a:off x="20199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63516</xdr:rowOff>
    </xdr:from>
    <xdr:ext cx="469744" cy="259045"/>
    <xdr:sp macro="" textlink="">
      <xdr:nvSpPr>
        <xdr:cNvPr id="735" name="n_3mainValue【消防施設】&#10;一人当たり面積">
          <a:extLst>
            <a:ext uri="{FF2B5EF4-FFF2-40B4-BE49-F238E27FC236}">
              <a16:creationId xmlns:a16="http://schemas.microsoft.com/office/drawing/2014/main" id="{59476E4E-C58F-42B6-B72D-53D3F94AC390}"/>
            </a:ext>
          </a:extLst>
        </xdr:cNvPr>
        <xdr:cNvSpPr txBox="1"/>
      </xdr:nvSpPr>
      <xdr:spPr>
        <a:xfrm>
          <a:off x="19310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66564</xdr:rowOff>
    </xdr:from>
    <xdr:ext cx="469744" cy="259045"/>
    <xdr:sp macro="" textlink="">
      <xdr:nvSpPr>
        <xdr:cNvPr id="736" name="n_4mainValue【消防施設】&#10;一人当たり面積">
          <a:extLst>
            <a:ext uri="{FF2B5EF4-FFF2-40B4-BE49-F238E27FC236}">
              <a16:creationId xmlns:a16="http://schemas.microsoft.com/office/drawing/2014/main" id="{8AB584F7-DB18-46D6-8290-33CDD3B34AD1}"/>
            </a:ext>
          </a:extLst>
        </xdr:cNvPr>
        <xdr:cNvSpPr txBox="1"/>
      </xdr:nvSpPr>
      <xdr:spPr>
        <a:xfrm>
          <a:off x="18421427" y="144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CA0A0B8D-3E9F-485B-8BB9-386AE0CD8C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88B7C692-1CF6-4FEB-9463-9D41B4D868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DA24627D-D358-47EE-913A-52037B6634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216884B5-AA3D-4474-AC08-AF0D3A5A69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9DDD1C8-A894-4E3F-BBB2-841707711F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EEC8BD5D-BBDD-4040-94B1-9269A22DEB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84E0291-ABF4-4337-A37F-B64DB2D972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A383F68A-5244-4FF6-931B-45CDD90F01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73D1597-0F4E-4C62-9C66-A8FFA0763E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5ECB8CE7-DDFA-4DF4-90CB-D6ACB7346D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987E8782-6966-4634-ABA3-82FCFD4DCB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96FF1AB6-09D9-467D-B1E2-58EF944DE63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95DBA63E-92E2-4D66-9B72-4A0DC354FF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BA6C20A0-0245-4FF9-8705-0EC43FA7179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6487B8E2-E60B-46B9-B4A4-9ADBFDCB5B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54F5DE7F-1FEB-4016-AD9B-5D9D7934A7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720E2713-B144-4A38-9B63-F9B2308B2A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465E3F38-A798-445B-BF75-905ED52FA8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E531F552-A3E5-4FA7-A381-39C93F2DCC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AA2F87C0-BE17-4C91-937D-65FE2608B8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4B5F8620-0F02-4EEB-8E2A-66233CF53B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6326FE25-BE9C-45A1-AD44-AF60AFB8C17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29F12BB8-1054-479E-93D9-50C9776208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BEA7BBA8-D5A8-4181-9FE0-97FCABFEC9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E729CA61-AD90-4D6A-8422-85A29E9BFE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8B4663BA-6B08-451E-93CC-5279019D968B}"/>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a:extLst>
            <a:ext uri="{FF2B5EF4-FFF2-40B4-BE49-F238E27FC236}">
              <a16:creationId xmlns:a16="http://schemas.microsoft.com/office/drawing/2014/main" id="{601764FC-D9B2-49C3-9F75-FC96EDD3241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63604DE3-23A0-444C-8BC9-1EE69A81912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a:extLst>
            <a:ext uri="{FF2B5EF4-FFF2-40B4-BE49-F238E27FC236}">
              <a16:creationId xmlns:a16="http://schemas.microsoft.com/office/drawing/2014/main" id="{EF30D7B5-C9B2-48C5-91D9-63F503F29B8B}"/>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a:extLst>
            <a:ext uri="{FF2B5EF4-FFF2-40B4-BE49-F238E27FC236}">
              <a16:creationId xmlns:a16="http://schemas.microsoft.com/office/drawing/2014/main" id="{6C395A11-5D55-4F95-AD08-CB32077C4E61}"/>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7" name="【庁舎】&#10;有形固定資産減価償却率平均値テキスト">
          <a:extLst>
            <a:ext uri="{FF2B5EF4-FFF2-40B4-BE49-F238E27FC236}">
              <a16:creationId xmlns:a16="http://schemas.microsoft.com/office/drawing/2014/main" id="{93069A33-E5AE-4E0A-BC08-CAB7446B2DBC}"/>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a:extLst>
            <a:ext uri="{FF2B5EF4-FFF2-40B4-BE49-F238E27FC236}">
              <a16:creationId xmlns:a16="http://schemas.microsoft.com/office/drawing/2014/main" id="{CF513B06-3801-484D-8076-5DFD93D2BCAF}"/>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a:extLst>
            <a:ext uri="{FF2B5EF4-FFF2-40B4-BE49-F238E27FC236}">
              <a16:creationId xmlns:a16="http://schemas.microsoft.com/office/drawing/2014/main" id="{2701A373-5D18-41EB-BE40-F043C8DB13D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a:extLst>
            <a:ext uri="{FF2B5EF4-FFF2-40B4-BE49-F238E27FC236}">
              <a16:creationId xmlns:a16="http://schemas.microsoft.com/office/drawing/2014/main" id="{B58CE1F0-8739-4785-AF6E-454A81A19826}"/>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a:extLst>
            <a:ext uri="{FF2B5EF4-FFF2-40B4-BE49-F238E27FC236}">
              <a16:creationId xmlns:a16="http://schemas.microsoft.com/office/drawing/2014/main" id="{A8F99FB8-E270-47F2-8F8B-BD308B81BC62}"/>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a:extLst>
            <a:ext uri="{FF2B5EF4-FFF2-40B4-BE49-F238E27FC236}">
              <a16:creationId xmlns:a16="http://schemas.microsoft.com/office/drawing/2014/main" id="{D4C662D7-3E89-4B6A-A2FE-46B9252E593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F0DE10B-08D5-42C3-A284-EFB4FE52CB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72298FD-A913-4AA2-92A1-4B994F95F0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C3EE67C-C06D-435A-A020-20C708265E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F1B62E6-ACE9-487F-A765-19BC3C2C3C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53CBC30-14D1-4975-B5B8-5AD2FDAA34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8" name="楕円 777">
          <a:extLst>
            <a:ext uri="{FF2B5EF4-FFF2-40B4-BE49-F238E27FC236}">
              <a16:creationId xmlns:a16="http://schemas.microsoft.com/office/drawing/2014/main" id="{D5961D1C-AC1F-4666-8650-455172858466}"/>
            </a:ext>
          </a:extLst>
        </xdr:cNvPr>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18522</xdr:rowOff>
    </xdr:from>
    <xdr:ext cx="405111" cy="259045"/>
    <xdr:sp macro="" textlink="">
      <xdr:nvSpPr>
        <xdr:cNvPr id="779" name="【庁舎】&#10;有形固定資産減価償却率該当値テキスト">
          <a:extLst>
            <a:ext uri="{FF2B5EF4-FFF2-40B4-BE49-F238E27FC236}">
              <a16:creationId xmlns:a16="http://schemas.microsoft.com/office/drawing/2014/main" id="{B51F7F3D-76B5-44CD-9503-6E29BE9827BE}"/>
            </a:ext>
          </a:extLst>
        </xdr:cNvPr>
        <xdr:cNvSpPr txBox="1"/>
      </xdr:nvSpPr>
      <xdr:spPr>
        <a:xfrm>
          <a:off x="16357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xdr:rowOff>
    </xdr:from>
    <xdr:to>
      <xdr:col>81</xdr:col>
      <xdr:colOff>101600</xdr:colOff>
      <xdr:row>103</xdr:row>
      <xdr:rowOff>102507</xdr:rowOff>
    </xdr:to>
    <xdr:sp macro="" textlink="">
      <xdr:nvSpPr>
        <xdr:cNvPr id="780" name="楕円 779">
          <a:extLst>
            <a:ext uri="{FF2B5EF4-FFF2-40B4-BE49-F238E27FC236}">
              <a16:creationId xmlns:a16="http://schemas.microsoft.com/office/drawing/2014/main" id="{C27E7244-E46F-4D90-A494-00A67124F85E}"/>
            </a:ext>
          </a:extLst>
        </xdr:cNvPr>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104</xdr:row>
      <xdr:rowOff>90895</xdr:rowOff>
    </xdr:to>
    <xdr:cxnSp macro="">
      <xdr:nvCxnSpPr>
        <xdr:cNvPr id="781" name="直線コネクタ 780">
          <a:extLst>
            <a:ext uri="{FF2B5EF4-FFF2-40B4-BE49-F238E27FC236}">
              <a16:creationId xmlns:a16="http://schemas.microsoft.com/office/drawing/2014/main" id="{D055BE1C-BEE1-4264-B7B5-21620255315C}"/>
            </a:ext>
          </a:extLst>
        </xdr:cNvPr>
        <xdr:cNvCxnSpPr/>
      </xdr:nvCxnSpPr>
      <xdr:spPr>
        <a:xfrm>
          <a:off x="15481300" y="17711057"/>
          <a:ext cx="8382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782" name="楕円 781">
          <a:extLst>
            <a:ext uri="{FF2B5EF4-FFF2-40B4-BE49-F238E27FC236}">
              <a16:creationId xmlns:a16="http://schemas.microsoft.com/office/drawing/2014/main" id="{5649F2A3-FE19-477A-8F76-9535BF016392}"/>
            </a:ext>
          </a:extLst>
        </xdr:cNvPr>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51707</xdr:rowOff>
    </xdr:to>
    <xdr:cxnSp macro="">
      <xdr:nvCxnSpPr>
        <xdr:cNvPr id="783" name="直線コネクタ 782">
          <a:extLst>
            <a:ext uri="{FF2B5EF4-FFF2-40B4-BE49-F238E27FC236}">
              <a16:creationId xmlns:a16="http://schemas.microsoft.com/office/drawing/2014/main" id="{AD1C8473-A59C-412B-A42D-4110F941E4ED}"/>
            </a:ext>
          </a:extLst>
        </xdr:cNvPr>
        <xdr:cNvCxnSpPr/>
      </xdr:nvCxnSpPr>
      <xdr:spPr>
        <a:xfrm>
          <a:off x="14592300" y="17689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110308</xdr:rowOff>
    </xdr:from>
    <xdr:to>
      <xdr:col>72</xdr:col>
      <xdr:colOff>38100</xdr:colOff>
      <xdr:row>103</xdr:row>
      <xdr:rowOff>40458</xdr:rowOff>
    </xdr:to>
    <xdr:sp macro="" textlink="">
      <xdr:nvSpPr>
        <xdr:cNvPr id="784" name="楕円 783">
          <a:extLst>
            <a:ext uri="{FF2B5EF4-FFF2-40B4-BE49-F238E27FC236}">
              <a16:creationId xmlns:a16="http://schemas.microsoft.com/office/drawing/2014/main" id="{242F7949-9D29-44E6-ADCA-117DE572AB04}"/>
            </a:ext>
          </a:extLst>
        </xdr:cNvPr>
        <xdr:cNvSpPr/>
      </xdr:nvSpPr>
      <xdr:spPr>
        <a:xfrm>
          <a:off x="13652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161108</xdr:rowOff>
    </xdr:from>
    <xdr:to>
      <xdr:col>76</xdr:col>
      <xdr:colOff>114300</xdr:colOff>
      <xdr:row>103</xdr:row>
      <xdr:rowOff>30480</xdr:rowOff>
    </xdr:to>
    <xdr:cxnSp macro="">
      <xdr:nvCxnSpPr>
        <xdr:cNvPr id="785" name="直線コネクタ 784">
          <a:extLst>
            <a:ext uri="{FF2B5EF4-FFF2-40B4-BE49-F238E27FC236}">
              <a16:creationId xmlns:a16="http://schemas.microsoft.com/office/drawing/2014/main" id="{6D9D2D25-4A15-4B92-8132-BBED8391C2D2}"/>
            </a:ext>
          </a:extLst>
        </xdr:cNvPr>
        <xdr:cNvCxnSpPr/>
      </xdr:nvCxnSpPr>
      <xdr:spPr>
        <a:xfrm>
          <a:off x="13703300" y="176490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67855</xdr:rowOff>
    </xdr:from>
    <xdr:to>
      <xdr:col>67</xdr:col>
      <xdr:colOff>101600</xdr:colOff>
      <xdr:row>102</xdr:row>
      <xdr:rowOff>169455</xdr:rowOff>
    </xdr:to>
    <xdr:sp macro="" textlink="">
      <xdr:nvSpPr>
        <xdr:cNvPr id="786" name="楕円 785">
          <a:extLst>
            <a:ext uri="{FF2B5EF4-FFF2-40B4-BE49-F238E27FC236}">
              <a16:creationId xmlns:a16="http://schemas.microsoft.com/office/drawing/2014/main" id="{2F89D9F9-54A1-4714-93EA-515AB05F8A22}"/>
            </a:ext>
          </a:extLst>
        </xdr:cNvPr>
        <xdr:cNvSpPr/>
      </xdr:nvSpPr>
      <xdr:spPr>
        <a:xfrm>
          <a:off x="12763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118655</xdr:rowOff>
    </xdr:from>
    <xdr:to>
      <xdr:col>71</xdr:col>
      <xdr:colOff>177800</xdr:colOff>
      <xdr:row>102</xdr:row>
      <xdr:rowOff>161108</xdr:rowOff>
    </xdr:to>
    <xdr:cxnSp macro="">
      <xdr:nvCxnSpPr>
        <xdr:cNvPr id="787" name="直線コネクタ 786">
          <a:extLst>
            <a:ext uri="{FF2B5EF4-FFF2-40B4-BE49-F238E27FC236}">
              <a16:creationId xmlns:a16="http://schemas.microsoft.com/office/drawing/2014/main" id="{FC01FA6E-37FF-4BEC-88FF-4491770F083A}"/>
            </a:ext>
          </a:extLst>
        </xdr:cNvPr>
        <xdr:cNvCxnSpPr/>
      </xdr:nvCxnSpPr>
      <xdr:spPr>
        <a:xfrm>
          <a:off x="12814300" y="176065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88" name="n_1aveValue【庁舎】&#10;有形固定資産減価償却率">
          <a:extLst>
            <a:ext uri="{FF2B5EF4-FFF2-40B4-BE49-F238E27FC236}">
              <a16:creationId xmlns:a16="http://schemas.microsoft.com/office/drawing/2014/main" id="{55859AAA-0CB7-4FC7-8872-E0C7B1B9F3E1}"/>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89" name="n_2aveValue【庁舎】&#10;有形固定資産減価償却率">
          <a:extLst>
            <a:ext uri="{FF2B5EF4-FFF2-40B4-BE49-F238E27FC236}">
              <a16:creationId xmlns:a16="http://schemas.microsoft.com/office/drawing/2014/main" id="{AB382A04-C122-4EB6-AA23-6663BFBCDC6D}"/>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0" name="n_3aveValue【庁舎】&#10;有形固定資産減価償却率">
          <a:extLst>
            <a:ext uri="{FF2B5EF4-FFF2-40B4-BE49-F238E27FC236}">
              <a16:creationId xmlns:a16="http://schemas.microsoft.com/office/drawing/2014/main" id="{CBA19016-6ED9-41B9-90B4-F3F07818702E}"/>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a:extLst>
            <a:ext uri="{FF2B5EF4-FFF2-40B4-BE49-F238E27FC236}">
              <a16:creationId xmlns:a16="http://schemas.microsoft.com/office/drawing/2014/main" id="{777C6375-F510-4B61-8BC5-F8348266CD0B}"/>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119034</xdr:rowOff>
    </xdr:from>
    <xdr:ext cx="405111" cy="259045"/>
    <xdr:sp macro="" textlink="">
      <xdr:nvSpPr>
        <xdr:cNvPr id="792" name="n_1mainValue【庁舎】&#10;有形固定資産減価償却率">
          <a:extLst>
            <a:ext uri="{FF2B5EF4-FFF2-40B4-BE49-F238E27FC236}">
              <a16:creationId xmlns:a16="http://schemas.microsoft.com/office/drawing/2014/main" id="{323CC4BD-C7FE-49AF-82D7-D80F01CF14F2}"/>
            </a:ext>
          </a:extLst>
        </xdr:cNvPr>
        <xdr:cNvSpPr txBox="1"/>
      </xdr:nvSpPr>
      <xdr:spPr>
        <a:xfrm>
          <a:off x="152660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793" name="n_2mainValue【庁舎】&#10;有形固定資産減価償却率">
          <a:extLst>
            <a:ext uri="{FF2B5EF4-FFF2-40B4-BE49-F238E27FC236}">
              <a16:creationId xmlns:a16="http://schemas.microsoft.com/office/drawing/2014/main" id="{F7978F11-58AB-434F-8E6E-32C0287BAD12}"/>
            </a:ext>
          </a:extLst>
        </xdr:cNvPr>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56985</xdr:rowOff>
    </xdr:from>
    <xdr:ext cx="405111" cy="259045"/>
    <xdr:sp macro="" textlink="">
      <xdr:nvSpPr>
        <xdr:cNvPr id="794" name="n_3mainValue【庁舎】&#10;有形固定資産減価償却率">
          <a:extLst>
            <a:ext uri="{FF2B5EF4-FFF2-40B4-BE49-F238E27FC236}">
              <a16:creationId xmlns:a16="http://schemas.microsoft.com/office/drawing/2014/main" id="{667BD9CC-D7BE-4DF6-B3A2-CD0855E451E4}"/>
            </a:ext>
          </a:extLst>
        </xdr:cNvPr>
        <xdr:cNvSpPr txBox="1"/>
      </xdr:nvSpPr>
      <xdr:spPr>
        <a:xfrm>
          <a:off x="13500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14532</xdr:rowOff>
    </xdr:from>
    <xdr:ext cx="405111" cy="259045"/>
    <xdr:sp macro="" textlink="">
      <xdr:nvSpPr>
        <xdr:cNvPr id="795" name="n_4mainValue【庁舎】&#10;有形固定資産減価償却率">
          <a:extLst>
            <a:ext uri="{FF2B5EF4-FFF2-40B4-BE49-F238E27FC236}">
              <a16:creationId xmlns:a16="http://schemas.microsoft.com/office/drawing/2014/main" id="{C6D12C99-B017-4D0F-9DC0-395BEFCDCAE9}"/>
            </a:ext>
          </a:extLst>
        </xdr:cNvPr>
        <xdr:cNvSpPr txBox="1"/>
      </xdr:nvSpPr>
      <xdr:spPr>
        <a:xfrm>
          <a:off x="12611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3ECEFD5B-845A-4375-ACD2-A21F15456D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8A5EAA73-3225-42A7-BAB6-806118324FB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528C590-17A5-487B-A292-E809AD7182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60B6B6B-95A8-4068-AC08-DB08C80C09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12381FBD-3810-4789-AC4D-8D1DCF0D81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1F6A67FF-C6DB-4335-B768-8979BC33E7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175DB0CD-5AA4-4FB5-A199-40CF6C10D2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179C0567-1AE5-40BD-A4C3-5384678D5F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B0BDDC2-9323-46BE-9991-C8735CEF65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EC85924-768B-4122-96AA-0AA15F5590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B8DCB3A7-73BF-4F0B-B60C-9791FCD15B2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78DB0A3C-7212-4D2E-BDEB-20766B2D4215}"/>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9D90DAB8-0609-4964-A924-CF293FED252C}"/>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2CDD71CC-44C5-4B64-BDF5-D87FEE780D1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142F4AD9-1368-4ADF-BDC3-5946738B21F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6712B203-360E-4D63-8229-A1DD6164F01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969DFF28-F5D5-47E0-95D2-72C2F2A8DC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17CD9D28-D1E8-431E-8AA5-0C051260497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B1B88828-66E7-4D62-8D69-8C31ACB508A9}"/>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E96E84A5-8FEA-44CF-B22F-FC2884B6A6C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CDED74-96EF-4133-A37A-1BC967AD369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A1343F81-D111-4548-9083-2E4E6A8720C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23FC956B-94A6-4FC1-B9DA-8667526F5D2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BC1D4CCB-80A9-419C-BF98-4B39B3673097}"/>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6F953BDF-0B7F-44C6-8CFB-8D172FBC88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B1D11FF-5312-4AAE-8DD0-A0F79D2EDC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CF2AA772-DEDE-4150-BA33-571D29AFF1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a:extLst>
            <a:ext uri="{FF2B5EF4-FFF2-40B4-BE49-F238E27FC236}">
              <a16:creationId xmlns:a16="http://schemas.microsoft.com/office/drawing/2014/main" id="{D6C63C0E-3D54-4861-BA5D-F32670EE77A4}"/>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a:extLst>
            <a:ext uri="{FF2B5EF4-FFF2-40B4-BE49-F238E27FC236}">
              <a16:creationId xmlns:a16="http://schemas.microsoft.com/office/drawing/2014/main" id="{F7944C8C-1A89-477F-A0EE-ED2624A1521E}"/>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a:extLst>
            <a:ext uri="{FF2B5EF4-FFF2-40B4-BE49-F238E27FC236}">
              <a16:creationId xmlns:a16="http://schemas.microsoft.com/office/drawing/2014/main" id="{82E39115-2915-4D6C-BBA4-EBE0FDAABFD5}"/>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a:extLst>
            <a:ext uri="{FF2B5EF4-FFF2-40B4-BE49-F238E27FC236}">
              <a16:creationId xmlns:a16="http://schemas.microsoft.com/office/drawing/2014/main" id="{4B5F65CF-D4FC-4CA0-A19C-71A73F59BF18}"/>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a:extLst>
            <a:ext uri="{FF2B5EF4-FFF2-40B4-BE49-F238E27FC236}">
              <a16:creationId xmlns:a16="http://schemas.microsoft.com/office/drawing/2014/main" id="{0714DFDF-7118-47EC-870B-8CFCE12E456E}"/>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8" name="【庁舎】&#10;一人当たり面積平均値テキスト">
          <a:extLst>
            <a:ext uri="{FF2B5EF4-FFF2-40B4-BE49-F238E27FC236}">
              <a16:creationId xmlns:a16="http://schemas.microsoft.com/office/drawing/2014/main" id="{822B9398-C610-4A37-9097-AB34AA734B1B}"/>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a:extLst>
            <a:ext uri="{FF2B5EF4-FFF2-40B4-BE49-F238E27FC236}">
              <a16:creationId xmlns:a16="http://schemas.microsoft.com/office/drawing/2014/main" id="{3CC155D0-6F29-4A85-A767-71E7E9BC42D4}"/>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a:extLst>
            <a:ext uri="{FF2B5EF4-FFF2-40B4-BE49-F238E27FC236}">
              <a16:creationId xmlns:a16="http://schemas.microsoft.com/office/drawing/2014/main" id="{074B6F88-624F-4DC9-83FD-EECDED3A074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a:extLst>
            <a:ext uri="{FF2B5EF4-FFF2-40B4-BE49-F238E27FC236}">
              <a16:creationId xmlns:a16="http://schemas.microsoft.com/office/drawing/2014/main" id="{38413290-DBE4-4E07-BF0F-18F808F7C995}"/>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a:extLst>
            <a:ext uri="{FF2B5EF4-FFF2-40B4-BE49-F238E27FC236}">
              <a16:creationId xmlns:a16="http://schemas.microsoft.com/office/drawing/2014/main" id="{353A7C29-BED7-4769-A4F7-73A064D84C1F}"/>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a:extLst>
            <a:ext uri="{FF2B5EF4-FFF2-40B4-BE49-F238E27FC236}">
              <a16:creationId xmlns:a16="http://schemas.microsoft.com/office/drawing/2014/main" id="{E61EAFDD-F0AC-4E3A-9BEA-9A5AF32D5D1F}"/>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5E750F2-565B-42B3-B204-EB5EE00745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EEF61A7-FE7E-4754-9446-7147262719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4600B7F-408C-4B6F-8791-44CABF5A30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3A1B595-99F8-418F-B300-9DF52447A6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C352FEF-F41F-4664-A4C7-143491FB27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6826</xdr:rowOff>
    </xdr:from>
    <xdr:to>
      <xdr:col>116</xdr:col>
      <xdr:colOff>114300</xdr:colOff>
      <xdr:row>105</xdr:row>
      <xdr:rowOff>108426</xdr:rowOff>
    </xdr:to>
    <xdr:sp macro="" textlink="">
      <xdr:nvSpPr>
        <xdr:cNvPr id="839" name="楕円 838">
          <a:extLst>
            <a:ext uri="{FF2B5EF4-FFF2-40B4-BE49-F238E27FC236}">
              <a16:creationId xmlns:a16="http://schemas.microsoft.com/office/drawing/2014/main" id="{0000AF32-1A0D-4FBA-90D5-58754D837CCA}"/>
            </a:ext>
          </a:extLst>
        </xdr:cNvPr>
        <xdr:cNvSpPr/>
      </xdr:nvSpPr>
      <xdr:spPr>
        <a:xfrm>
          <a:off x="22110700" y="180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29703</xdr:rowOff>
    </xdr:from>
    <xdr:ext cx="469744" cy="259045"/>
    <xdr:sp macro="" textlink="">
      <xdr:nvSpPr>
        <xdr:cNvPr id="840" name="【庁舎】&#10;一人当たり面積該当値テキスト">
          <a:extLst>
            <a:ext uri="{FF2B5EF4-FFF2-40B4-BE49-F238E27FC236}">
              <a16:creationId xmlns:a16="http://schemas.microsoft.com/office/drawing/2014/main" id="{BEB7F103-338A-4BB3-9570-7CD117C4AFFD}"/>
            </a:ext>
          </a:extLst>
        </xdr:cNvPr>
        <xdr:cNvSpPr txBox="1"/>
      </xdr:nvSpPr>
      <xdr:spPr>
        <a:xfrm>
          <a:off x="22199600" y="178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26829</xdr:rowOff>
    </xdr:from>
    <xdr:to>
      <xdr:col>112</xdr:col>
      <xdr:colOff>38100</xdr:colOff>
      <xdr:row>105</xdr:row>
      <xdr:rowOff>128429</xdr:rowOff>
    </xdr:to>
    <xdr:sp macro="" textlink="">
      <xdr:nvSpPr>
        <xdr:cNvPr id="841" name="楕円 840">
          <a:extLst>
            <a:ext uri="{FF2B5EF4-FFF2-40B4-BE49-F238E27FC236}">
              <a16:creationId xmlns:a16="http://schemas.microsoft.com/office/drawing/2014/main" id="{C7D9DFD8-D754-408E-A5C5-B0D3B068BB90}"/>
            </a:ext>
          </a:extLst>
        </xdr:cNvPr>
        <xdr:cNvSpPr/>
      </xdr:nvSpPr>
      <xdr:spPr>
        <a:xfrm>
          <a:off x="21272500" y="180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57626</xdr:rowOff>
    </xdr:from>
    <xdr:to>
      <xdr:col>116</xdr:col>
      <xdr:colOff>63500</xdr:colOff>
      <xdr:row>105</xdr:row>
      <xdr:rowOff>77629</xdr:rowOff>
    </xdr:to>
    <xdr:cxnSp macro="">
      <xdr:nvCxnSpPr>
        <xdr:cNvPr id="842" name="直線コネクタ 841">
          <a:extLst>
            <a:ext uri="{FF2B5EF4-FFF2-40B4-BE49-F238E27FC236}">
              <a16:creationId xmlns:a16="http://schemas.microsoft.com/office/drawing/2014/main" id="{E7DD4865-E650-4281-9B29-445A5AF0BFE5}"/>
            </a:ext>
          </a:extLst>
        </xdr:cNvPr>
        <xdr:cNvCxnSpPr/>
      </xdr:nvCxnSpPr>
      <xdr:spPr>
        <a:xfrm flipV="1">
          <a:off x="21323300" y="18059876"/>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28257</xdr:rowOff>
    </xdr:from>
    <xdr:to>
      <xdr:col>107</xdr:col>
      <xdr:colOff>101600</xdr:colOff>
      <xdr:row>105</xdr:row>
      <xdr:rowOff>129857</xdr:rowOff>
    </xdr:to>
    <xdr:sp macro="" textlink="">
      <xdr:nvSpPr>
        <xdr:cNvPr id="843" name="楕円 842">
          <a:extLst>
            <a:ext uri="{FF2B5EF4-FFF2-40B4-BE49-F238E27FC236}">
              <a16:creationId xmlns:a16="http://schemas.microsoft.com/office/drawing/2014/main" id="{33A817AC-147C-43BB-A2E1-DDB45E37B7A4}"/>
            </a:ext>
          </a:extLst>
        </xdr:cNvPr>
        <xdr:cNvSpPr/>
      </xdr:nvSpPr>
      <xdr:spPr>
        <a:xfrm>
          <a:off x="20383500" y="180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77629</xdr:rowOff>
    </xdr:from>
    <xdr:to>
      <xdr:col>111</xdr:col>
      <xdr:colOff>177800</xdr:colOff>
      <xdr:row>105</xdr:row>
      <xdr:rowOff>79057</xdr:rowOff>
    </xdr:to>
    <xdr:cxnSp macro="">
      <xdr:nvCxnSpPr>
        <xdr:cNvPr id="844" name="直線コネクタ 843">
          <a:extLst>
            <a:ext uri="{FF2B5EF4-FFF2-40B4-BE49-F238E27FC236}">
              <a16:creationId xmlns:a16="http://schemas.microsoft.com/office/drawing/2014/main" id="{DD3EB12E-33AE-4E8D-AD15-2AA9D17FC4C4}"/>
            </a:ext>
          </a:extLst>
        </xdr:cNvPr>
        <xdr:cNvCxnSpPr/>
      </xdr:nvCxnSpPr>
      <xdr:spPr>
        <a:xfrm flipV="1">
          <a:off x="20434300" y="1807987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41117</xdr:rowOff>
    </xdr:from>
    <xdr:to>
      <xdr:col>102</xdr:col>
      <xdr:colOff>165100</xdr:colOff>
      <xdr:row>105</xdr:row>
      <xdr:rowOff>142717</xdr:rowOff>
    </xdr:to>
    <xdr:sp macro="" textlink="">
      <xdr:nvSpPr>
        <xdr:cNvPr id="845" name="楕円 844">
          <a:extLst>
            <a:ext uri="{FF2B5EF4-FFF2-40B4-BE49-F238E27FC236}">
              <a16:creationId xmlns:a16="http://schemas.microsoft.com/office/drawing/2014/main" id="{4603CEBE-312F-4F45-8781-CFC9A0939090}"/>
            </a:ext>
          </a:extLst>
        </xdr:cNvPr>
        <xdr:cNvSpPr/>
      </xdr:nvSpPr>
      <xdr:spPr>
        <a:xfrm>
          <a:off x="19494500" y="180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79057</xdr:rowOff>
    </xdr:from>
    <xdr:to>
      <xdr:col>107</xdr:col>
      <xdr:colOff>50800</xdr:colOff>
      <xdr:row>105</xdr:row>
      <xdr:rowOff>91917</xdr:rowOff>
    </xdr:to>
    <xdr:cxnSp macro="">
      <xdr:nvCxnSpPr>
        <xdr:cNvPr id="846" name="直線コネクタ 845">
          <a:extLst>
            <a:ext uri="{FF2B5EF4-FFF2-40B4-BE49-F238E27FC236}">
              <a16:creationId xmlns:a16="http://schemas.microsoft.com/office/drawing/2014/main" id="{9FB3EBE7-3F72-408F-A4CA-E930CDF21CC4}"/>
            </a:ext>
          </a:extLst>
        </xdr:cNvPr>
        <xdr:cNvCxnSpPr/>
      </xdr:nvCxnSpPr>
      <xdr:spPr>
        <a:xfrm flipV="1">
          <a:off x="19545300" y="18081307"/>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52546</xdr:rowOff>
    </xdr:from>
    <xdr:to>
      <xdr:col>98</xdr:col>
      <xdr:colOff>38100</xdr:colOff>
      <xdr:row>105</xdr:row>
      <xdr:rowOff>154146</xdr:rowOff>
    </xdr:to>
    <xdr:sp macro="" textlink="">
      <xdr:nvSpPr>
        <xdr:cNvPr id="847" name="楕円 846">
          <a:extLst>
            <a:ext uri="{FF2B5EF4-FFF2-40B4-BE49-F238E27FC236}">
              <a16:creationId xmlns:a16="http://schemas.microsoft.com/office/drawing/2014/main" id="{4A80A284-12CC-4326-868E-C4B54F31EDD2}"/>
            </a:ext>
          </a:extLst>
        </xdr:cNvPr>
        <xdr:cNvSpPr/>
      </xdr:nvSpPr>
      <xdr:spPr>
        <a:xfrm>
          <a:off x="18605500" y="180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91917</xdr:rowOff>
    </xdr:from>
    <xdr:to>
      <xdr:col>102</xdr:col>
      <xdr:colOff>114300</xdr:colOff>
      <xdr:row>105</xdr:row>
      <xdr:rowOff>103346</xdr:rowOff>
    </xdr:to>
    <xdr:cxnSp macro="">
      <xdr:nvCxnSpPr>
        <xdr:cNvPr id="848" name="直線コネクタ 847">
          <a:extLst>
            <a:ext uri="{FF2B5EF4-FFF2-40B4-BE49-F238E27FC236}">
              <a16:creationId xmlns:a16="http://schemas.microsoft.com/office/drawing/2014/main" id="{3BF4EFD1-3769-45D4-9EC9-91351F3A937A}"/>
            </a:ext>
          </a:extLst>
        </xdr:cNvPr>
        <xdr:cNvCxnSpPr/>
      </xdr:nvCxnSpPr>
      <xdr:spPr>
        <a:xfrm flipV="1">
          <a:off x="18656300" y="1809416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49" name="n_1aveValue【庁舎】&#10;一人当たり面積">
          <a:extLst>
            <a:ext uri="{FF2B5EF4-FFF2-40B4-BE49-F238E27FC236}">
              <a16:creationId xmlns:a16="http://schemas.microsoft.com/office/drawing/2014/main" id="{A56EED2E-C830-482D-A05C-D3C2EE58BF1D}"/>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0" name="n_2aveValue【庁舎】&#10;一人当たり面積">
          <a:extLst>
            <a:ext uri="{FF2B5EF4-FFF2-40B4-BE49-F238E27FC236}">
              <a16:creationId xmlns:a16="http://schemas.microsoft.com/office/drawing/2014/main" id="{F9B51572-CE6E-4E5C-B6DB-9A19D0D317FD}"/>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1" name="n_3aveValue【庁舎】&#10;一人当たり面積">
          <a:extLst>
            <a:ext uri="{FF2B5EF4-FFF2-40B4-BE49-F238E27FC236}">
              <a16:creationId xmlns:a16="http://schemas.microsoft.com/office/drawing/2014/main" id="{95B1DE6F-D01D-43D1-ACB6-03B7DF0B7C1D}"/>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2" name="n_4aveValue【庁舎】&#10;一人当たり面積">
          <a:extLst>
            <a:ext uri="{FF2B5EF4-FFF2-40B4-BE49-F238E27FC236}">
              <a16:creationId xmlns:a16="http://schemas.microsoft.com/office/drawing/2014/main" id="{F5202E1F-9880-4FAA-8EDD-61087475104F}"/>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144956</xdr:rowOff>
    </xdr:from>
    <xdr:ext cx="469744" cy="259045"/>
    <xdr:sp macro="" textlink="">
      <xdr:nvSpPr>
        <xdr:cNvPr id="853" name="n_1mainValue【庁舎】&#10;一人当たり面積">
          <a:extLst>
            <a:ext uri="{FF2B5EF4-FFF2-40B4-BE49-F238E27FC236}">
              <a16:creationId xmlns:a16="http://schemas.microsoft.com/office/drawing/2014/main" id="{413BB9E3-BFDC-4F95-9E5F-A140DB716A03}"/>
            </a:ext>
          </a:extLst>
        </xdr:cNvPr>
        <xdr:cNvSpPr txBox="1"/>
      </xdr:nvSpPr>
      <xdr:spPr>
        <a:xfrm>
          <a:off x="21075727" y="1780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146384</xdr:rowOff>
    </xdr:from>
    <xdr:ext cx="469744" cy="259045"/>
    <xdr:sp macro="" textlink="">
      <xdr:nvSpPr>
        <xdr:cNvPr id="854" name="n_2mainValue【庁舎】&#10;一人当たり面積">
          <a:extLst>
            <a:ext uri="{FF2B5EF4-FFF2-40B4-BE49-F238E27FC236}">
              <a16:creationId xmlns:a16="http://schemas.microsoft.com/office/drawing/2014/main" id="{7798C186-D091-4802-BABF-5AFF625F5E7D}"/>
            </a:ext>
          </a:extLst>
        </xdr:cNvPr>
        <xdr:cNvSpPr txBox="1"/>
      </xdr:nvSpPr>
      <xdr:spPr>
        <a:xfrm>
          <a:off x="20199427" y="1780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159244</xdr:rowOff>
    </xdr:from>
    <xdr:ext cx="469744" cy="259045"/>
    <xdr:sp macro="" textlink="">
      <xdr:nvSpPr>
        <xdr:cNvPr id="855" name="n_3mainValue【庁舎】&#10;一人当たり面積">
          <a:extLst>
            <a:ext uri="{FF2B5EF4-FFF2-40B4-BE49-F238E27FC236}">
              <a16:creationId xmlns:a16="http://schemas.microsoft.com/office/drawing/2014/main" id="{DA836FD4-F3D9-47E7-AEDE-EF11B67BB462}"/>
            </a:ext>
          </a:extLst>
        </xdr:cNvPr>
        <xdr:cNvSpPr txBox="1"/>
      </xdr:nvSpPr>
      <xdr:spPr>
        <a:xfrm>
          <a:off x="19310427" y="178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170673</xdr:rowOff>
    </xdr:from>
    <xdr:ext cx="469744" cy="259045"/>
    <xdr:sp macro="" textlink="">
      <xdr:nvSpPr>
        <xdr:cNvPr id="856" name="n_4mainValue【庁舎】&#10;一人当たり面積">
          <a:extLst>
            <a:ext uri="{FF2B5EF4-FFF2-40B4-BE49-F238E27FC236}">
              <a16:creationId xmlns:a16="http://schemas.microsoft.com/office/drawing/2014/main" id="{23D675D3-D844-4D97-A680-B2AA6EE71D4E}"/>
            </a:ext>
          </a:extLst>
        </xdr:cNvPr>
        <xdr:cNvSpPr txBox="1"/>
      </xdr:nvSpPr>
      <xdr:spPr>
        <a:xfrm>
          <a:off x="18421427" y="178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EB481589-88CD-48F7-96FC-03CA00AC4F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68DBA9DA-CFAE-4E3B-80F6-85BA954E86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A84F18EF-4EF8-4B05-A952-02FB92ED4A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市町村合併以降、更新されていない施設については、有形固定資産減価償却率が類似団体内平均値を上回っている。類似団体内平均値を下回っている項目の分析については、次のとおり。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近隣の商業施設を改修し、機能移転（平成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年度）したことから、類似団体内平均値を下回っている。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岩倉中学校屋内運動場の建替え、美馬地区統合小学校屋内運動場及びプールの新築により、類似団体内平均値を下回っている。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「公共施設等総合管理計画」に基づき、老朽化して使用されていない施設（消防団詰所等）の撤去や消防本部の改修を実施していることから、類似団体内平均値を下回っている。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20178373</v>
      </c>
      <c r="BO4" s="384"/>
      <c r="BP4" s="384"/>
      <c r="BQ4" s="384"/>
      <c r="BR4" s="384"/>
      <c r="BS4" s="384"/>
      <c r="BT4" s="384"/>
      <c r="BU4" s="385"/>
      <c r="BV4" s="383">
        <v>21667164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5.3</v>
      </c>
      <c r="CU4" s="390"/>
      <c r="CV4" s="390"/>
      <c r="CW4" s="390"/>
      <c r="CX4" s="390"/>
      <c r="CY4" s="390"/>
      <c r="CZ4" s="390"/>
      <c r="DA4" s="391"/>
      <c r="DB4" s="389">
        <v>4.0999999999999996</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19456954</v>
      </c>
      <c r="BO5" s="421"/>
      <c r="BP5" s="421"/>
      <c r="BQ5" s="421"/>
      <c r="BR5" s="421"/>
      <c r="BS5" s="421"/>
      <c r="BT5" s="421"/>
      <c r="BU5" s="422"/>
      <c r="BV5" s="420">
        <v>21092227</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95.2</v>
      </c>
      <c r="CU5" s="418"/>
      <c r="CV5" s="418"/>
      <c r="CW5" s="418"/>
      <c r="CX5" s="418"/>
      <c r="CY5" s="418"/>
      <c r="CZ5" s="418"/>
      <c r="DA5" s="419"/>
      <c r="DB5" s="417">
        <v>92.7</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721419</v>
      </c>
      <c r="BO6" s="421"/>
      <c r="BP6" s="421"/>
      <c r="BQ6" s="421"/>
      <c r="BR6" s="421"/>
      <c r="BS6" s="421"/>
      <c r="BT6" s="421"/>
      <c r="BU6" s="422"/>
      <c r="BV6" s="420">
        <v>574937</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96.2</v>
      </c>
      <c r="CU6" s="458"/>
      <c r="CV6" s="458"/>
      <c r="CW6" s="458"/>
      <c r="CX6" s="458"/>
      <c r="CY6" s="458"/>
      <c r="CZ6" s="458"/>
      <c r="DA6" s="459"/>
      <c r="DB6" s="457">
        <v>95.3</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104222</v>
      </c>
      <c r="BO7" s="421"/>
      <c r="BP7" s="421"/>
      <c r="BQ7" s="421"/>
      <c r="BR7" s="421"/>
      <c r="BS7" s="421"/>
      <c r="BT7" s="421"/>
      <c r="BU7" s="422"/>
      <c r="BV7" s="420">
        <v>79122</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11749592</v>
      </c>
      <c r="CU7" s="421"/>
      <c r="CV7" s="421"/>
      <c r="CW7" s="421"/>
      <c r="CX7" s="421"/>
      <c r="CY7" s="421"/>
      <c r="CZ7" s="421"/>
      <c r="DA7" s="422"/>
      <c r="DB7" s="420">
        <v>12209059</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104</v>
      </c>
      <c r="AV8" s="453"/>
      <c r="AW8" s="453"/>
      <c r="AX8" s="453"/>
      <c r="AY8" s="454" t="s">
        <v>112</v>
      </c>
      <c r="AZ8" s="455"/>
      <c r="BA8" s="455"/>
      <c r="BB8" s="455"/>
      <c r="BC8" s="455"/>
      <c r="BD8" s="455"/>
      <c r="BE8" s="455"/>
      <c r="BF8" s="455"/>
      <c r="BG8" s="455"/>
      <c r="BH8" s="455"/>
      <c r="BI8" s="455"/>
      <c r="BJ8" s="455"/>
      <c r="BK8" s="455"/>
      <c r="BL8" s="455"/>
      <c r="BM8" s="456"/>
      <c r="BN8" s="420">
        <v>617197</v>
      </c>
      <c r="BO8" s="421"/>
      <c r="BP8" s="421"/>
      <c r="BQ8" s="421"/>
      <c r="BR8" s="421"/>
      <c r="BS8" s="421"/>
      <c r="BT8" s="421"/>
      <c r="BU8" s="422"/>
      <c r="BV8" s="420">
        <v>495815</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0.3</v>
      </c>
      <c r="CU8" s="461"/>
      <c r="CV8" s="461"/>
      <c r="CW8" s="461"/>
      <c r="CX8" s="461"/>
      <c r="CY8" s="461"/>
      <c r="CZ8" s="461"/>
      <c r="DA8" s="462"/>
      <c r="DB8" s="460">
        <v>0.3</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28055</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104</v>
      </c>
      <c r="AV9" s="453"/>
      <c r="AW9" s="453"/>
      <c r="AX9" s="453"/>
      <c r="AY9" s="454" t="s">
        <v>118</v>
      </c>
      <c r="AZ9" s="455"/>
      <c r="BA9" s="455"/>
      <c r="BB9" s="455"/>
      <c r="BC9" s="455"/>
      <c r="BD9" s="455"/>
      <c r="BE9" s="455"/>
      <c r="BF9" s="455"/>
      <c r="BG9" s="455"/>
      <c r="BH9" s="455"/>
      <c r="BI9" s="455"/>
      <c r="BJ9" s="455"/>
      <c r="BK9" s="455"/>
      <c r="BL9" s="455"/>
      <c r="BM9" s="456"/>
      <c r="BN9" s="420">
        <v>121382</v>
      </c>
      <c r="BO9" s="421"/>
      <c r="BP9" s="421"/>
      <c r="BQ9" s="421"/>
      <c r="BR9" s="421"/>
      <c r="BS9" s="421"/>
      <c r="BT9" s="421"/>
      <c r="BU9" s="422"/>
      <c r="BV9" s="420">
        <v>-94067</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20.9</v>
      </c>
      <c r="CU9" s="418"/>
      <c r="CV9" s="418"/>
      <c r="CW9" s="418"/>
      <c r="CX9" s="418"/>
      <c r="CY9" s="418"/>
      <c r="CZ9" s="418"/>
      <c r="DA9" s="419"/>
      <c r="DB9" s="417">
        <v>20.6</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30501</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186</v>
      </c>
      <c r="BO10" s="421"/>
      <c r="BP10" s="421"/>
      <c r="BQ10" s="421"/>
      <c r="BR10" s="421"/>
      <c r="BS10" s="421"/>
      <c r="BT10" s="421"/>
      <c r="BU10" s="422"/>
      <c r="BV10" s="420">
        <v>268672</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5600</v>
      </c>
      <c r="BO11" s="421"/>
      <c r="BP11" s="421"/>
      <c r="BQ11" s="421"/>
      <c r="BR11" s="421"/>
      <c r="BS11" s="421"/>
      <c r="BT11" s="421"/>
      <c r="BU11" s="422"/>
      <c r="BV11" s="420">
        <v>52668</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27354</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138</v>
      </c>
      <c r="AV12" s="453"/>
      <c r="AW12" s="453"/>
      <c r="AX12" s="453"/>
      <c r="AY12" s="454" t="s">
        <v>139</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141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142</v>
      </c>
      <c r="N13" s="512"/>
      <c r="O13" s="512"/>
      <c r="P13" s="512"/>
      <c r="Q13" s="513"/>
      <c r="R13" s="504">
        <v>26904</v>
      </c>
      <c r="S13" s="505"/>
      <c r="T13" s="505"/>
      <c r="U13" s="505"/>
      <c r="V13" s="506"/>
      <c r="W13" s="436" t="s">
        <v>143</v>
      </c>
      <c r="X13" s="437"/>
      <c r="Y13" s="437"/>
      <c r="Z13" s="437"/>
      <c r="AA13" s="437"/>
      <c r="AB13" s="427"/>
      <c r="AC13" s="471">
        <v>1013</v>
      </c>
      <c r="AD13" s="472"/>
      <c r="AE13" s="472"/>
      <c r="AF13" s="472"/>
      <c r="AG13" s="514"/>
      <c r="AH13" s="471">
        <v>1253</v>
      </c>
      <c r="AI13" s="472"/>
      <c r="AJ13" s="472"/>
      <c r="AK13" s="472"/>
      <c r="AL13" s="473"/>
      <c r="AM13" s="449" t="s">
        <v>144</v>
      </c>
      <c r="AN13" s="450"/>
      <c r="AO13" s="450"/>
      <c r="AP13" s="450"/>
      <c r="AQ13" s="450"/>
      <c r="AR13" s="450"/>
      <c r="AS13" s="450"/>
      <c r="AT13" s="451"/>
      <c r="AU13" s="452" t="s">
        <v>122</v>
      </c>
      <c r="AV13" s="453"/>
      <c r="AW13" s="453"/>
      <c r="AX13" s="453"/>
      <c r="AY13" s="454" t="s">
        <v>145</v>
      </c>
      <c r="AZ13" s="455"/>
      <c r="BA13" s="455"/>
      <c r="BB13" s="455"/>
      <c r="BC13" s="455"/>
      <c r="BD13" s="455"/>
      <c r="BE13" s="455"/>
      <c r="BF13" s="455"/>
      <c r="BG13" s="455"/>
      <c r="BH13" s="455"/>
      <c r="BI13" s="455"/>
      <c r="BJ13" s="455"/>
      <c r="BK13" s="455"/>
      <c r="BL13" s="455"/>
      <c r="BM13" s="456"/>
      <c r="BN13" s="420">
        <v>127168</v>
      </c>
      <c r="BO13" s="421"/>
      <c r="BP13" s="421"/>
      <c r="BQ13" s="421"/>
      <c r="BR13" s="421"/>
      <c r="BS13" s="421"/>
      <c r="BT13" s="421"/>
      <c r="BU13" s="422"/>
      <c r="BV13" s="420">
        <v>227273</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9.3000000000000007</v>
      </c>
      <c r="CU13" s="418"/>
      <c r="CV13" s="418"/>
      <c r="CW13" s="418"/>
      <c r="CX13" s="418"/>
      <c r="CY13" s="418"/>
      <c r="CZ13" s="418"/>
      <c r="DA13" s="419"/>
      <c r="DB13" s="417">
        <v>9.4</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27771</v>
      </c>
      <c r="S14" s="505"/>
      <c r="T14" s="505"/>
      <c r="U14" s="505"/>
      <c r="V14" s="506"/>
      <c r="W14" s="410"/>
      <c r="X14" s="411"/>
      <c r="Y14" s="411"/>
      <c r="Z14" s="411"/>
      <c r="AA14" s="411"/>
      <c r="AB14" s="400"/>
      <c r="AC14" s="507">
        <v>8.6</v>
      </c>
      <c r="AD14" s="508"/>
      <c r="AE14" s="508"/>
      <c r="AF14" s="508"/>
      <c r="AG14" s="509"/>
      <c r="AH14" s="507">
        <v>9.6999999999999993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17.399999999999999</v>
      </c>
      <c r="CU14" s="519"/>
      <c r="CV14" s="519"/>
      <c r="CW14" s="519"/>
      <c r="CX14" s="519"/>
      <c r="CY14" s="519"/>
      <c r="CZ14" s="519"/>
      <c r="DA14" s="520"/>
      <c r="DB14" s="518">
        <v>22.9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142</v>
      </c>
      <c r="N15" s="512"/>
      <c r="O15" s="512"/>
      <c r="P15" s="512"/>
      <c r="Q15" s="513"/>
      <c r="R15" s="504">
        <v>27396</v>
      </c>
      <c r="S15" s="505"/>
      <c r="T15" s="505"/>
      <c r="U15" s="505"/>
      <c r="V15" s="506"/>
      <c r="W15" s="436" t="s">
        <v>149</v>
      </c>
      <c r="X15" s="437"/>
      <c r="Y15" s="437"/>
      <c r="Z15" s="437"/>
      <c r="AA15" s="437"/>
      <c r="AB15" s="427"/>
      <c r="AC15" s="471">
        <v>3395</v>
      </c>
      <c r="AD15" s="472"/>
      <c r="AE15" s="472"/>
      <c r="AF15" s="472"/>
      <c r="AG15" s="514"/>
      <c r="AH15" s="471">
        <v>3736</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3380874</v>
      </c>
      <c r="BO15" s="384"/>
      <c r="BP15" s="384"/>
      <c r="BQ15" s="384"/>
      <c r="BR15" s="384"/>
      <c r="BS15" s="384"/>
      <c r="BT15" s="384"/>
      <c r="BU15" s="385"/>
      <c r="BV15" s="383">
        <v>3171509</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28.7</v>
      </c>
      <c r="AD16" s="508"/>
      <c r="AE16" s="508"/>
      <c r="AF16" s="508"/>
      <c r="AG16" s="509"/>
      <c r="AH16" s="507">
        <v>28.9</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10792312</v>
      </c>
      <c r="BO16" s="421"/>
      <c r="BP16" s="421"/>
      <c r="BQ16" s="421"/>
      <c r="BR16" s="421"/>
      <c r="BS16" s="421"/>
      <c r="BT16" s="421"/>
      <c r="BU16" s="422"/>
      <c r="BV16" s="420">
        <v>10964656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7402</v>
      </c>
      <c r="AD17" s="472"/>
      <c r="AE17" s="472"/>
      <c r="AF17" s="472"/>
      <c r="AG17" s="514"/>
      <c r="AH17" s="471">
        <v>7943</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4217728</v>
      </c>
      <c r="BO17" s="421"/>
      <c r="BP17" s="421"/>
      <c r="BQ17" s="421"/>
      <c r="BR17" s="421"/>
      <c r="BS17" s="421"/>
      <c r="BT17" s="421"/>
      <c r="BU17" s="422"/>
      <c r="BV17" s="420">
        <v>3941023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367.14</v>
      </c>
      <c r="M18" s="544"/>
      <c r="N18" s="544"/>
      <c r="O18" s="544"/>
      <c r="P18" s="544"/>
      <c r="Q18" s="544"/>
      <c r="R18" s="545"/>
      <c r="S18" s="545"/>
      <c r="T18" s="545"/>
      <c r="U18" s="545"/>
      <c r="V18" s="546"/>
      <c r="W18" s="438"/>
      <c r="X18" s="439"/>
      <c r="Y18" s="439"/>
      <c r="Z18" s="439"/>
      <c r="AA18" s="439"/>
      <c r="AB18" s="430"/>
      <c r="AC18" s="547">
        <v>62.7</v>
      </c>
      <c r="AD18" s="548"/>
      <c r="AE18" s="548"/>
      <c r="AF18" s="548"/>
      <c r="AG18" s="549"/>
      <c r="AH18" s="547">
        <v>61.4</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11152711</v>
      </c>
      <c r="BO18" s="421"/>
      <c r="BP18" s="421"/>
      <c r="BQ18" s="421"/>
      <c r="BR18" s="421"/>
      <c r="BS18" s="421"/>
      <c r="BT18" s="421"/>
      <c r="BU18" s="422"/>
      <c r="BV18" s="420">
        <v>11418040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76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13749606</v>
      </c>
      <c r="BO19" s="421"/>
      <c r="BP19" s="421"/>
      <c r="BQ19" s="421"/>
      <c r="BR19" s="421"/>
      <c r="BS19" s="421"/>
      <c r="BT19" s="421"/>
      <c r="BU19" s="422"/>
      <c r="BV19" s="420">
        <v>14565669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11244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26521107</v>
      </c>
      <c r="BO22" s="384"/>
      <c r="BP22" s="384"/>
      <c r="BQ22" s="384"/>
      <c r="BR22" s="384"/>
      <c r="BS22" s="384"/>
      <c r="BT22" s="384"/>
      <c r="BU22" s="385"/>
      <c r="BV22" s="383">
        <v>27737298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13181891</v>
      </c>
      <c r="BO23" s="421"/>
      <c r="BP23" s="421"/>
      <c r="BQ23" s="421"/>
      <c r="BR23" s="421"/>
      <c r="BS23" s="421"/>
      <c r="BT23" s="421"/>
      <c r="BU23" s="422"/>
      <c r="BV23" s="420">
        <v>12942859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8075</v>
      </c>
      <c r="R24" s="472"/>
      <c r="S24" s="472"/>
      <c r="T24" s="472"/>
      <c r="U24" s="472"/>
      <c r="V24" s="514"/>
      <c r="W24" s="566"/>
      <c r="X24" s="567"/>
      <c r="Y24" s="568"/>
      <c r="Z24" s="470" t="s">
        <v>174</v>
      </c>
      <c r="AA24" s="450"/>
      <c r="AB24" s="450"/>
      <c r="AC24" s="450"/>
      <c r="AD24" s="450"/>
      <c r="AE24" s="450"/>
      <c r="AF24" s="450"/>
      <c r="AG24" s="451"/>
      <c r="AH24" s="471">
        <v>339</v>
      </c>
      <c r="AI24" s="472"/>
      <c r="AJ24" s="472"/>
      <c r="AK24" s="472"/>
      <c r="AL24" s="514"/>
      <c r="AM24" s="471">
        <v>1060731</v>
      </c>
      <c r="AN24" s="472"/>
      <c r="AO24" s="472"/>
      <c r="AP24" s="472"/>
      <c r="AQ24" s="472"/>
      <c r="AR24" s="514"/>
      <c r="AS24" s="471">
        <v>3129</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20623364</v>
      </c>
      <c r="BO24" s="421"/>
      <c r="BP24" s="421"/>
      <c r="BQ24" s="421"/>
      <c r="BR24" s="421"/>
      <c r="BS24" s="421"/>
      <c r="BT24" s="421"/>
      <c r="BU24" s="422"/>
      <c r="BV24" s="420">
        <v>21284297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2</v>
      </c>
      <c r="M25" s="472"/>
      <c r="N25" s="472"/>
      <c r="O25" s="472"/>
      <c r="P25" s="514"/>
      <c r="Q25" s="471">
        <v>6460</v>
      </c>
      <c r="R25" s="472"/>
      <c r="S25" s="472"/>
      <c r="T25" s="472"/>
      <c r="U25" s="472"/>
      <c r="V25" s="514"/>
      <c r="W25" s="566"/>
      <c r="X25" s="567"/>
      <c r="Y25" s="568"/>
      <c r="Z25" s="470" t="s">
        <v>177</v>
      </c>
      <c r="AA25" s="450"/>
      <c r="AB25" s="450"/>
      <c r="AC25" s="450"/>
      <c r="AD25" s="450"/>
      <c r="AE25" s="450"/>
      <c r="AF25" s="450"/>
      <c r="AG25" s="451"/>
      <c r="AH25" s="471">
        <v>62</v>
      </c>
      <c r="AI25" s="472"/>
      <c r="AJ25" s="472"/>
      <c r="AK25" s="472"/>
      <c r="AL25" s="514"/>
      <c r="AM25" s="471">
        <v>176018</v>
      </c>
      <c r="AN25" s="472"/>
      <c r="AO25" s="472"/>
      <c r="AP25" s="472"/>
      <c r="AQ25" s="472"/>
      <c r="AR25" s="514"/>
      <c r="AS25" s="471">
        <v>2839</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3370436</v>
      </c>
      <c r="BO25" s="384"/>
      <c r="BP25" s="384"/>
      <c r="BQ25" s="384"/>
      <c r="BR25" s="384"/>
      <c r="BS25" s="384"/>
      <c r="BT25" s="384"/>
      <c r="BU25" s="385"/>
      <c r="BV25" s="383">
        <v>980744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5814</v>
      </c>
      <c r="R26" s="472"/>
      <c r="S26" s="472"/>
      <c r="T26" s="472"/>
      <c r="U26" s="472"/>
      <c r="V26" s="514"/>
      <c r="W26" s="566"/>
      <c r="X26" s="567"/>
      <c r="Y26" s="568"/>
      <c r="Z26" s="470" t="s">
        <v>180</v>
      </c>
      <c r="AA26" s="572"/>
      <c r="AB26" s="572"/>
      <c r="AC26" s="572"/>
      <c r="AD26" s="572"/>
      <c r="AE26" s="572"/>
      <c r="AF26" s="572"/>
      <c r="AG26" s="573"/>
      <c r="AH26" s="471">
        <v>20</v>
      </c>
      <c r="AI26" s="472"/>
      <c r="AJ26" s="472"/>
      <c r="AK26" s="472"/>
      <c r="AL26" s="514"/>
      <c r="AM26" s="471">
        <v>67240</v>
      </c>
      <c r="AN26" s="472"/>
      <c r="AO26" s="472"/>
      <c r="AP26" s="472"/>
      <c r="AQ26" s="472"/>
      <c r="AR26" s="514"/>
      <c r="AS26" s="471">
        <v>3362</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182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183</v>
      </c>
      <c r="F27" s="450"/>
      <c r="G27" s="450"/>
      <c r="H27" s="450"/>
      <c r="I27" s="450"/>
      <c r="J27" s="450"/>
      <c r="K27" s="451"/>
      <c r="L27" s="471">
        <v>1</v>
      </c>
      <c r="M27" s="472"/>
      <c r="N27" s="472"/>
      <c r="O27" s="472"/>
      <c r="P27" s="514"/>
      <c r="Q27" s="471">
        <v>3950</v>
      </c>
      <c r="R27" s="472"/>
      <c r="S27" s="472"/>
      <c r="T27" s="472"/>
      <c r="U27" s="472"/>
      <c r="V27" s="514"/>
      <c r="W27" s="566"/>
      <c r="X27" s="567"/>
      <c r="Y27" s="568"/>
      <c r="Z27" s="470" t="s">
        <v>184</v>
      </c>
      <c r="AA27" s="450"/>
      <c r="AB27" s="450"/>
      <c r="AC27" s="450"/>
      <c r="AD27" s="450"/>
      <c r="AE27" s="450"/>
      <c r="AF27" s="450"/>
      <c r="AG27" s="451"/>
      <c r="AH27" s="471">
        <v>26</v>
      </c>
      <c r="AI27" s="472"/>
      <c r="AJ27" s="472"/>
      <c r="AK27" s="472"/>
      <c r="AL27" s="514"/>
      <c r="AM27" s="471">
        <v>80215</v>
      </c>
      <c r="AN27" s="472"/>
      <c r="AO27" s="472"/>
      <c r="AP27" s="472"/>
      <c r="AQ27" s="472"/>
      <c r="AR27" s="514"/>
      <c r="AS27" s="471">
        <v>3085</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141</v>
      </c>
      <c r="BO27" s="540"/>
      <c r="BP27" s="540"/>
      <c r="BQ27" s="540"/>
      <c r="BR27" s="540"/>
      <c r="BS27" s="540"/>
      <c r="BT27" s="540"/>
      <c r="BU27" s="541"/>
      <c r="BV27" s="539" t="s">
        <v>141</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3450</v>
      </c>
      <c r="R28" s="472"/>
      <c r="S28" s="472"/>
      <c r="T28" s="472"/>
      <c r="U28" s="472"/>
      <c r="V28" s="514"/>
      <c r="W28" s="566"/>
      <c r="X28" s="567"/>
      <c r="Y28" s="568"/>
      <c r="Z28" s="470" t="s">
        <v>187</v>
      </c>
      <c r="AA28" s="450"/>
      <c r="AB28" s="450"/>
      <c r="AC28" s="450"/>
      <c r="AD28" s="450"/>
      <c r="AE28" s="450"/>
      <c r="AF28" s="450"/>
      <c r="AG28" s="451"/>
      <c r="AH28" s="471" t="s">
        <v>132</v>
      </c>
      <c r="AI28" s="472"/>
      <c r="AJ28" s="472"/>
      <c r="AK28" s="472"/>
      <c r="AL28" s="514"/>
      <c r="AM28" s="471" t="s">
        <v>131</v>
      </c>
      <c r="AN28" s="472"/>
      <c r="AO28" s="472"/>
      <c r="AP28" s="472"/>
      <c r="AQ28" s="472"/>
      <c r="AR28" s="514"/>
      <c r="AS28" s="471" t="s">
        <v>141</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4095920</v>
      </c>
      <c r="BO28" s="384"/>
      <c r="BP28" s="384"/>
      <c r="BQ28" s="384"/>
      <c r="BR28" s="384"/>
      <c r="BS28" s="384"/>
      <c r="BT28" s="384"/>
      <c r="BU28" s="385"/>
      <c r="BV28" s="383">
        <v>4095734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16</v>
      </c>
      <c r="M29" s="472"/>
      <c r="N29" s="472"/>
      <c r="O29" s="472"/>
      <c r="P29" s="514"/>
      <c r="Q29" s="471">
        <v>3150</v>
      </c>
      <c r="R29" s="472"/>
      <c r="S29" s="472"/>
      <c r="T29" s="472"/>
      <c r="U29" s="472"/>
      <c r="V29" s="514"/>
      <c r="W29" s="569"/>
      <c r="X29" s="570"/>
      <c r="Y29" s="571"/>
      <c r="Z29" s="470" t="s">
        <v>190</v>
      </c>
      <c r="AA29" s="450"/>
      <c r="AB29" s="450"/>
      <c r="AC29" s="450"/>
      <c r="AD29" s="450"/>
      <c r="AE29" s="450"/>
      <c r="AF29" s="450"/>
      <c r="AG29" s="451"/>
      <c r="AH29" s="471">
        <v>365</v>
      </c>
      <c r="AI29" s="472"/>
      <c r="AJ29" s="472"/>
      <c r="AK29" s="472"/>
      <c r="AL29" s="514"/>
      <c r="AM29" s="471">
        <v>1140946</v>
      </c>
      <c r="AN29" s="472"/>
      <c r="AO29" s="472"/>
      <c r="AP29" s="472"/>
      <c r="AQ29" s="472"/>
      <c r="AR29" s="514"/>
      <c r="AS29" s="471">
        <v>3126</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983650</v>
      </c>
      <c r="BO29" s="421"/>
      <c r="BP29" s="421"/>
      <c r="BQ29" s="421"/>
      <c r="BR29" s="421"/>
      <c r="BS29" s="421"/>
      <c r="BT29" s="421"/>
      <c r="BU29" s="422"/>
      <c r="BV29" s="420">
        <v>1013869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99.3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2899859</v>
      </c>
      <c r="BO30" s="540"/>
      <c r="BP30" s="540"/>
      <c r="BQ30" s="540"/>
      <c r="BR30" s="540"/>
      <c r="BS30" s="540"/>
      <c r="BT30" s="540"/>
      <c r="BU30" s="541"/>
      <c r="BV30" s="539">
        <v>3189478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201</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美馬市国民健康保険特別会計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美馬市水道事業会計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IF('各会計、関係団体の財政状況及び健全化判断比率'!B35="","",'各会計、関係団体の財政状況及び健全化判断比率'!B35)</f>
        <v>美馬市一の森ヒュッテ事業特別会計</v>
      </c>
      <c r="BH34" s="611"/>
      <c r="BI34" s="611"/>
      <c r="BJ34" s="611"/>
      <c r="BK34" s="611"/>
      <c r="BL34" s="611"/>
      <c r="BM34" s="611"/>
      <c r="BN34" s="611"/>
      <c r="BO34" s="611"/>
      <c r="BP34" s="611"/>
      <c r="BQ34" s="611"/>
      <c r="BR34" s="611"/>
      <c r="BS34" s="611"/>
      <c r="BT34" s="611"/>
      <c r="BU34" s="611"/>
      <c r="BV34" s="175"/>
      <c r="BW34" s="610">
        <f>IF(BY34="","",MAX(C34:D43,U34:V43,AM34:AN43,BE34:BF43)+1)</f>
        <v>12</v>
      </c>
      <c r="BX34" s="610"/>
      <c r="BY34" s="611" t="str">
        <f>IF('各会計、関係団体の財政状況及び健全化判断比率'!B68="","",'各会計、関係団体の財政状況及び健全化判断比率'!B68)</f>
        <v>美馬地区広域行政組合（一般会計）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ウッドピア</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美馬市住宅新築資金等貸付事業特別会計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美馬市後期高齢者医療特別会計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美馬市工業用水道事業会計</v>
      </c>
      <c r="AP35" s="611"/>
      <c r="AQ35" s="611"/>
      <c r="AR35" s="611"/>
      <c r="AS35" s="611"/>
      <c r="AT35" s="611"/>
      <c r="AU35" s="611"/>
      <c r="AV35" s="611"/>
      <c r="AW35" s="611"/>
      <c r="AX35" s="611"/>
      <c r="AY35" s="611"/>
      <c r="AZ35" s="611"/>
      <c r="BA35" s="611"/>
      <c r="BB35" s="611"/>
      <c r="BC35" s="611"/>
      <c r="BD35" s="175"/>
      <c r="BE35" s="610">
        <f t="shared" ref="BE35:BE43" si="1">IF(BG35="","",BE34+1)</f>
        <v>11</v>
      </c>
      <c r="BF35" s="610"/>
      <c r="BG35" s="611" t="str">
        <f>IF('各会計、関係団体の財政状況及び健全化判断比率'!B36="","",'各会計、関係団体の財政状況及び健全化判断比率'!B36)</f>
        <v>美馬市小水力発電事業特別会計</v>
      </c>
      <c r="BH35" s="611"/>
      <c r="BI35" s="611"/>
      <c r="BJ35" s="611"/>
      <c r="BK35" s="611"/>
      <c r="BL35" s="611"/>
      <c r="BM35" s="611"/>
      <c r="BN35" s="611"/>
      <c r="BO35" s="611"/>
      <c r="BP35" s="611"/>
      <c r="BQ35" s="611"/>
      <c r="BR35" s="611"/>
      <c r="BS35" s="611"/>
      <c r="BT35" s="611"/>
      <c r="BU35" s="611"/>
      <c r="BV35" s="175"/>
      <c r="BW35" s="610">
        <f t="shared" ref="BW35:BW43" si="2">IF(BY35="","",BW34+1)</f>
        <v>13</v>
      </c>
      <c r="BX35" s="610"/>
      <c r="BY35" s="611" t="str">
        <f>IF('各会計、関係団体の財政状況及び健全化判断比率'!B69="","",'各会計、関係団体の財政状況及び健全化判断比率'!B69)</f>
        <v>美馬地区広域行政組合（美馬地区広域振興事業特別会計）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美馬観光ビュロー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美馬市介護保険特別会計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IF('各会計、関係団体の財政状況及び健全化判断比率'!B33="","",'各会計、関係団体の財政状況及び健全化判断比率'!B33)</f>
        <v>美馬市簡易水道事業会計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14</v>
      </c>
      <c r="BX36" s="610"/>
      <c r="BY36" s="611" t="str">
        <f>IF('各会計、関係団体の財政状況及び健全化判断比率'!B70="","",'各会計、関係団体の財政状況及び健全化判断比率'!B70)</f>
        <v>西阿老人ホーム組合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f t="shared" si="0"/>
        <v>9</v>
      </c>
      <c r="AN37" s="610"/>
      <c r="AO37" s="611" t="str">
        <f>IF('各会計、関係団体の財政状況及び健全化判断比率'!B34="","",'各会計、関係団体の財政状況及び健全化判断比率'!B34)</f>
        <v>美馬市下水道事業会計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15</v>
      </c>
      <c r="BX37" s="610"/>
      <c r="BY37" s="611" t="str">
        <f>IF('各会計、関係団体の財政状況及び健全化判断比率'!B71="","",'各会計、関係団体の財政状況及び健全化判断比率'!B71)</f>
        <v>美馬西部共立火葬場組合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16</v>
      </c>
      <c r="BX38" s="610"/>
      <c r="BY38" s="611" t="str">
        <f>IF('各会計、関係団体の財政状況及び健全化判断比率'!B72="","",'各会計、関係団体の財政状況及び健全化判断比率'!B72)</f>
        <v>美馬環境整備組合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17</v>
      </c>
      <c r="BX39" s="610"/>
      <c r="BY39" s="611" t="str">
        <f>IF('各会計、関係団体の財政状況及び健全化判断比率'!B73="","",'各会計、関係団体の財政状況及び健全化判断比率'!B73)</f>
        <v>吉野川環境整備組合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18</v>
      </c>
      <c r="BX40" s="610"/>
      <c r="BY40" s="611" t="str">
        <f>IF('各会計、関係団体の財政状況及び健全化判断比率'!B74="","",'各会計、関係団体の財政状況及び健全化判断比率'!B74)</f>
        <v>美馬西部消防組合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19</v>
      </c>
      <c r="BX41" s="610"/>
      <c r="BY41" s="611" t="str">
        <f>IF('各会計、関係団体の財政状況及び健全化判断比率'!B75="","",'各会計、関係団体の財政状況及び健全化判断比率'!B75)</f>
        <v>美馬西部特別養護老人ホーム組合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20</v>
      </c>
      <c r="BX42" s="610"/>
      <c r="BY42" s="611" t="str">
        <f>IF('各会計、関係団体の財政状況及び健全化判断比率'!B76="","",'各会計、関係団体の財政状況及び健全化判断比率'!B76)</f>
        <v>徳島県市町村議会議員公務災害補償等組合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21</v>
      </c>
      <c r="BX43" s="610"/>
      <c r="BY43" s="611" t="str">
        <f>IF('各会計、関係団体の財政状況及び健全化判断比率'!B77="","",'各会計、関係団体の財政状況及び健全化判断比率'!B77)</f>
        <v>徳島県市町村総合事務組合（一般会計）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ALzZGRVWPi1x0BBh+BZrAdYc+RphEzaNDjrHWKM95RZAL1l/2DJE0dgGJmMQa9XVcFaBlU3Vv0QFgZOGo+5AeQ==" saltValue="qRTvx4i1GZcCr8EIxpwq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232</v>
      </c>
      <c r="C5" s="623"/>
      <c r="D5" s="623"/>
      <c r="E5" s="623"/>
      <c r="F5" s="623"/>
      <c r="G5" s="623"/>
      <c r="H5" s="623"/>
      <c r="I5" s="623"/>
      <c r="J5" s="623"/>
      <c r="K5" s="623"/>
      <c r="L5" s="623"/>
      <c r="M5" s="623"/>
      <c r="N5" s="623"/>
      <c r="O5" s="623"/>
      <c r="P5" s="623"/>
      <c r="Q5" s="624"/>
      <c r="R5" s="625">
        <v>3074236</v>
      </c>
      <c r="S5" s="626"/>
      <c r="T5" s="626"/>
      <c r="U5" s="626"/>
      <c r="V5" s="626"/>
      <c r="W5" s="626"/>
      <c r="X5" s="626"/>
      <c r="Y5" s="627"/>
      <c r="Z5" s="628">
        <v>15.2</v>
      </c>
      <c r="AA5" s="628"/>
      <c r="AB5" s="628"/>
      <c r="AC5" s="628"/>
      <c r="AD5" s="629">
        <v>3074236</v>
      </c>
      <c r="AE5" s="629"/>
      <c r="AF5" s="629"/>
      <c r="AG5" s="629"/>
      <c r="AH5" s="629"/>
      <c r="AI5" s="629"/>
      <c r="AJ5" s="629"/>
      <c r="AK5" s="629"/>
      <c r="AL5" s="630">
        <v>26.5</v>
      </c>
      <c r="AM5" s="631"/>
      <c r="AN5" s="631"/>
      <c r="AO5" s="632"/>
      <c r="AP5" s="622" t="s">
        <v>233</v>
      </c>
      <c r="AQ5" s="623"/>
      <c r="AR5" s="623"/>
      <c r="AS5" s="623"/>
      <c r="AT5" s="623"/>
      <c r="AU5" s="623"/>
      <c r="AV5" s="623"/>
      <c r="AW5" s="623"/>
      <c r="AX5" s="623"/>
      <c r="AY5" s="623"/>
      <c r="AZ5" s="623"/>
      <c r="BA5" s="623"/>
      <c r="BB5" s="623"/>
      <c r="BC5" s="623"/>
      <c r="BD5" s="623"/>
      <c r="BE5" s="623"/>
      <c r="BF5" s="624"/>
      <c r="BG5" s="636">
        <v>3073743</v>
      </c>
      <c r="BH5" s="637"/>
      <c r="BI5" s="637"/>
      <c r="BJ5" s="637"/>
      <c r="BK5" s="637"/>
      <c r="BL5" s="637"/>
      <c r="BM5" s="637"/>
      <c r="BN5" s="638"/>
      <c r="BO5" s="639">
        <v>100</v>
      </c>
      <c r="BP5" s="639"/>
      <c r="BQ5" s="639"/>
      <c r="BR5" s="639"/>
      <c r="BS5" s="640">
        <v>66974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15">
      <c r="B6" s="633" t="s">
        <v>237</v>
      </c>
      <c r="C6" s="634"/>
      <c r="D6" s="634"/>
      <c r="E6" s="634"/>
      <c r="F6" s="634"/>
      <c r="G6" s="634"/>
      <c r="H6" s="634"/>
      <c r="I6" s="634"/>
      <c r="J6" s="634"/>
      <c r="K6" s="634"/>
      <c r="L6" s="634"/>
      <c r="M6" s="634"/>
      <c r="N6" s="634"/>
      <c r="O6" s="634"/>
      <c r="P6" s="634"/>
      <c r="Q6" s="635"/>
      <c r="R6" s="636">
        <v>293256</v>
      </c>
      <c r="S6" s="637"/>
      <c r="T6" s="637"/>
      <c r="U6" s="637"/>
      <c r="V6" s="637"/>
      <c r="W6" s="637"/>
      <c r="X6" s="637"/>
      <c r="Y6" s="638"/>
      <c r="Z6" s="639">
        <v>1.5</v>
      </c>
      <c r="AA6" s="639"/>
      <c r="AB6" s="639"/>
      <c r="AC6" s="639"/>
      <c r="AD6" s="640">
        <v>293256</v>
      </c>
      <c r="AE6" s="640"/>
      <c r="AF6" s="640"/>
      <c r="AG6" s="640"/>
      <c r="AH6" s="640"/>
      <c r="AI6" s="640"/>
      <c r="AJ6" s="640"/>
      <c r="AK6" s="640"/>
      <c r="AL6" s="641">
        <v>2.5</v>
      </c>
      <c r="AM6" s="642"/>
      <c r="AN6" s="642"/>
      <c r="AO6" s="643"/>
      <c r="AP6" s="633" t="s">
        <v>238</v>
      </c>
      <c r="AQ6" s="634"/>
      <c r="AR6" s="634"/>
      <c r="AS6" s="634"/>
      <c r="AT6" s="634"/>
      <c r="AU6" s="634"/>
      <c r="AV6" s="634"/>
      <c r="AW6" s="634"/>
      <c r="AX6" s="634"/>
      <c r="AY6" s="634"/>
      <c r="AZ6" s="634"/>
      <c r="BA6" s="634"/>
      <c r="BB6" s="634"/>
      <c r="BC6" s="634"/>
      <c r="BD6" s="634"/>
      <c r="BE6" s="634"/>
      <c r="BF6" s="635"/>
      <c r="BG6" s="636">
        <v>3073743</v>
      </c>
      <c r="BH6" s="637"/>
      <c r="BI6" s="637"/>
      <c r="BJ6" s="637"/>
      <c r="BK6" s="637"/>
      <c r="BL6" s="637"/>
      <c r="BM6" s="637"/>
      <c r="BN6" s="638"/>
      <c r="BO6" s="639">
        <v>100</v>
      </c>
      <c r="BP6" s="639"/>
      <c r="BQ6" s="639"/>
      <c r="BR6" s="639"/>
      <c r="BS6" s="640">
        <v>66974</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150069</v>
      </c>
      <c r="CS6" s="637"/>
      <c r="CT6" s="637"/>
      <c r="CU6" s="637"/>
      <c r="CV6" s="637"/>
      <c r="CW6" s="637"/>
      <c r="CX6" s="637"/>
      <c r="CY6" s="638"/>
      <c r="CZ6" s="630">
        <v>0.8</v>
      </c>
      <c r="DA6" s="631"/>
      <c r="DB6" s="631"/>
      <c r="DC6" s="647"/>
      <c r="DD6" s="645" t="s">
        <v>131</v>
      </c>
      <c r="DE6" s="637"/>
      <c r="DF6" s="637"/>
      <c r="DG6" s="637"/>
      <c r="DH6" s="637"/>
      <c r="DI6" s="637"/>
      <c r="DJ6" s="637"/>
      <c r="DK6" s="637"/>
      <c r="DL6" s="637"/>
      <c r="DM6" s="637"/>
      <c r="DN6" s="637"/>
      <c r="DO6" s="637"/>
      <c r="DP6" s="638"/>
      <c r="DQ6" s="645">
        <v>150069</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1809</v>
      </c>
      <c r="S7" s="637"/>
      <c r="T7" s="637"/>
      <c r="U7" s="637"/>
      <c r="V7" s="637"/>
      <c r="W7" s="637"/>
      <c r="X7" s="637"/>
      <c r="Y7" s="638"/>
      <c r="Z7" s="639">
        <v>0</v>
      </c>
      <c r="AA7" s="639"/>
      <c r="AB7" s="639"/>
      <c r="AC7" s="639"/>
      <c r="AD7" s="640">
        <v>1809</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1376978</v>
      </c>
      <c r="BH7" s="637"/>
      <c r="BI7" s="637"/>
      <c r="BJ7" s="637"/>
      <c r="BK7" s="637"/>
      <c r="BL7" s="637"/>
      <c r="BM7" s="637"/>
      <c r="BN7" s="638"/>
      <c r="BO7" s="639">
        <v>44.8</v>
      </c>
      <c r="BP7" s="639"/>
      <c r="BQ7" s="639"/>
      <c r="BR7" s="639"/>
      <c r="BS7" s="640">
        <v>66974</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2609758</v>
      </c>
      <c r="CS7" s="637"/>
      <c r="CT7" s="637"/>
      <c r="CU7" s="637"/>
      <c r="CV7" s="637"/>
      <c r="CW7" s="637"/>
      <c r="CX7" s="637"/>
      <c r="CY7" s="638"/>
      <c r="CZ7" s="639">
        <v>13.4</v>
      </c>
      <c r="DA7" s="639"/>
      <c r="DB7" s="639"/>
      <c r="DC7" s="639"/>
      <c r="DD7" s="645">
        <v>140900</v>
      </c>
      <c r="DE7" s="637"/>
      <c r="DF7" s="637"/>
      <c r="DG7" s="637"/>
      <c r="DH7" s="637"/>
      <c r="DI7" s="637"/>
      <c r="DJ7" s="637"/>
      <c r="DK7" s="637"/>
      <c r="DL7" s="637"/>
      <c r="DM7" s="637"/>
      <c r="DN7" s="637"/>
      <c r="DO7" s="637"/>
      <c r="DP7" s="638"/>
      <c r="DQ7" s="645">
        <v>1844266</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25313</v>
      </c>
      <c r="S8" s="637"/>
      <c r="T8" s="637"/>
      <c r="U8" s="637"/>
      <c r="V8" s="637"/>
      <c r="W8" s="637"/>
      <c r="X8" s="637"/>
      <c r="Y8" s="638"/>
      <c r="Z8" s="639">
        <v>0.1</v>
      </c>
      <c r="AA8" s="639"/>
      <c r="AB8" s="639"/>
      <c r="AC8" s="639"/>
      <c r="AD8" s="640">
        <v>25313</v>
      </c>
      <c r="AE8" s="640"/>
      <c r="AF8" s="640"/>
      <c r="AG8" s="640"/>
      <c r="AH8" s="640"/>
      <c r="AI8" s="640"/>
      <c r="AJ8" s="640"/>
      <c r="AK8" s="640"/>
      <c r="AL8" s="641">
        <v>0.2</v>
      </c>
      <c r="AM8" s="642"/>
      <c r="AN8" s="642"/>
      <c r="AO8" s="643"/>
      <c r="AP8" s="633" t="s">
        <v>244</v>
      </c>
      <c r="AQ8" s="634"/>
      <c r="AR8" s="634"/>
      <c r="AS8" s="634"/>
      <c r="AT8" s="634"/>
      <c r="AU8" s="634"/>
      <c r="AV8" s="634"/>
      <c r="AW8" s="634"/>
      <c r="AX8" s="634"/>
      <c r="AY8" s="634"/>
      <c r="AZ8" s="634"/>
      <c r="BA8" s="634"/>
      <c r="BB8" s="634"/>
      <c r="BC8" s="634"/>
      <c r="BD8" s="634"/>
      <c r="BE8" s="634"/>
      <c r="BF8" s="635"/>
      <c r="BG8" s="636">
        <v>38844</v>
      </c>
      <c r="BH8" s="637"/>
      <c r="BI8" s="637"/>
      <c r="BJ8" s="637"/>
      <c r="BK8" s="637"/>
      <c r="BL8" s="637"/>
      <c r="BM8" s="637"/>
      <c r="BN8" s="638"/>
      <c r="BO8" s="639">
        <v>1.3</v>
      </c>
      <c r="BP8" s="639"/>
      <c r="BQ8" s="639"/>
      <c r="BR8" s="639"/>
      <c r="BS8" s="640" t="s">
        <v>245</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6460652</v>
      </c>
      <c r="CS8" s="637"/>
      <c r="CT8" s="637"/>
      <c r="CU8" s="637"/>
      <c r="CV8" s="637"/>
      <c r="CW8" s="637"/>
      <c r="CX8" s="637"/>
      <c r="CY8" s="638"/>
      <c r="CZ8" s="639">
        <v>33.200000000000003</v>
      </c>
      <c r="DA8" s="639"/>
      <c r="DB8" s="639"/>
      <c r="DC8" s="639"/>
      <c r="DD8" s="645">
        <v>1308</v>
      </c>
      <c r="DE8" s="637"/>
      <c r="DF8" s="637"/>
      <c r="DG8" s="637"/>
      <c r="DH8" s="637"/>
      <c r="DI8" s="637"/>
      <c r="DJ8" s="637"/>
      <c r="DK8" s="637"/>
      <c r="DL8" s="637"/>
      <c r="DM8" s="637"/>
      <c r="DN8" s="637"/>
      <c r="DO8" s="637"/>
      <c r="DP8" s="638"/>
      <c r="DQ8" s="645">
        <v>3563265</v>
      </c>
      <c r="DR8" s="637"/>
      <c r="DS8" s="637"/>
      <c r="DT8" s="637"/>
      <c r="DU8" s="637"/>
      <c r="DV8" s="637"/>
      <c r="DW8" s="637"/>
      <c r="DX8" s="637"/>
      <c r="DY8" s="637"/>
      <c r="DZ8" s="637"/>
      <c r="EA8" s="637"/>
      <c r="EB8" s="637"/>
      <c r="EC8" s="646"/>
    </row>
    <row r="9" spans="2:143" ht="11.25" customHeight="1" x14ac:dyDescent="0.15">
      <c r="B9" s="633" t="s">
        <v>247</v>
      </c>
      <c r="C9" s="634"/>
      <c r="D9" s="634"/>
      <c r="E9" s="634"/>
      <c r="F9" s="634"/>
      <c r="G9" s="634"/>
      <c r="H9" s="634"/>
      <c r="I9" s="634"/>
      <c r="J9" s="634"/>
      <c r="K9" s="634"/>
      <c r="L9" s="634"/>
      <c r="M9" s="634"/>
      <c r="N9" s="634"/>
      <c r="O9" s="634"/>
      <c r="P9" s="634"/>
      <c r="Q9" s="635"/>
      <c r="R9" s="636">
        <v>18844</v>
      </c>
      <c r="S9" s="637"/>
      <c r="T9" s="637"/>
      <c r="U9" s="637"/>
      <c r="V9" s="637"/>
      <c r="W9" s="637"/>
      <c r="X9" s="637"/>
      <c r="Y9" s="638"/>
      <c r="Z9" s="639">
        <v>0.1</v>
      </c>
      <c r="AA9" s="639"/>
      <c r="AB9" s="639"/>
      <c r="AC9" s="639"/>
      <c r="AD9" s="640">
        <v>18844</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1027590</v>
      </c>
      <c r="BH9" s="637"/>
      <c r="BI9" s="637"/>
      <c r="BJ9" s="637"/>
      <c r="BK9" s="637"/>
      <c r="BL9" s="637"/>
      <c r="BM9" s="637"/>
      <c r="BN9" s="638"/>
      <c r="BO9" s="639">
        <v>33.4</v>
      </c>
      <c r="BP9" s="639"/>
      <c r="BQ9" s="639"/>
      <c r="BR9" s="639"/>
      <c r="BS9" s="640" t="s">
        <v>249</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1679953</v>
      </c>
      <c r="CS9" s="637"/>
      <c r="CT9" s="637"/>
      <c r="CU9" s="637"/>
      <c r="CV9" s="637"/>
      <c r="CW9" s="637"/>
      <c r="CX9" s="637"/>
      <c r="CY9" s="638"/>
      <c r="CZ9" s="639">
        <v>8.6</v>
      </c>
      <c r="DA9" s="639"/>
      <c r="DB9" s="639"/>
      <c r="DC9" s="639"/>
      <c r="DD9" s="645">
        <v>19671</v>
      </c>
      <c r="DE9" s="637"/>
      <c r="DF9" s="637"/>
      <c r="DG9" s="637"/>
      <c r="DH9" s="637"/>
      <c r="DI9" s="637"/>
      <c r="DJ9" s="637"/>
      <c r="DK9" s="637"/>
      <c r="DL9" s="637"/>
      <c r="DM9" s="637"/>
      <c r="DN9" s="637"/>
      <c r="DO9" s="637"/>
      <c r="DP9" s="638"/>
      <c r="DQ9" s="645">
        <v>1264848</v>
      </c>
      <c r="DR9" s="637"/>
      <c r="DS9" s="637"/>
      <c r="DT9" s="637"/>
      <c r="DU9" s="637"/>
      <c r="DV9" s="637"/>
      <c r="DW9" s="637"/>
      <c r="DX9" s="637"/>
      <c r="DY9" s="637"/>
      <c r="DZ9" s="637"/>
      <c r="EA9" s="637"/>
      <c r="EB9" s="637"/>
      <c r="EC9" s="646"/>
    </row>
    <row r="10" spans="2:143" ht="11.25" customHeight="1" x14ac:dyDescent="0.15">
      <c r="B10" s="633" t="s">
        <v>251</v>
      </c>
      <c r="C10" s="634"/>
      <c r="D10" s="634"/>
      <c r="E10" s="634"/>
      <c r="F10" s="634"/>
      <c r="G10" s="634"/>
      <c r="H10" s="634"/>
      <c r="I10" s="634"/>
      <c r="J10" s="634"/>
      <c r="K10" s="634"/>
      <c r="L10" s="634"/>
      <c r="M10" s="634"/>
      <c r="N10" s="634"/>
      <c r="O10" s="634"/>
      <c r="P10" s="634"/>
      <c r="Q10" s="635"/>
      <c r="R10" s="636" t="s">
        <v>245</v>
      </c>
      <c r="S10" s="637"/>
      <c r="T10" s="637"/>
      <c r="U10" s="637"/>
      <c r="V10" s="637"/>
      <c r="W10" s="637"/>
      <c r="X10" s="637"/>
      <c r="Y10" s="638"/>
      <c r="Z10" s="639" t="s">
        <v>131</v>
      </c>
      <c r="AA10" s="639"/>
      <c r="AB10" s="639"/>
      <c r="AC10" s="639"/>
      <c r="AD10" s="640" t="s">
        <v>245</v>
      </c>
      <c r="AE10" s="640"/>
      <c r="AF10" s="640"/>
      <c r="AG10" s="640"/>
      <c r="AH10" s="640"/>
      <c r="AI10" s="640"/>
      <c r="AJ10" s="640"/>
      <c r="AK10" s="640"/>
      <c r="AL10" s="641" t="s">
        <v>131</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75855</v>
      </c>
      <c r="BH10" s="637"/>
      <c r="BI10" s="637"/>
      <c r="BJ10" s="637"/>
      <c r="BK10" s="637"/>
      <c r="BL10" s="637"/>
      <c r="BM10" s="637"/>
      <c r="BN10" s="638"/>
      <c r="BO10" s="639">
        <v>2.5</v>
      </c>
      <c r="BP10" s="639"/>
      <c r="BQ10" s="639"/>
      <c r="BR10" s="639"/>
      <c r="BS10" s="640" t="s">
        <v>131</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v>7199</v>
      </c>
      <c r="CS10" s="637"/>
      <c r="CT10" s="637"/>
      <c r="CU10" s="637"/>
      <c r="CV10" s="637"/>
      <c r="CW10" s="637"/>
      <c r="CX10" s="637"/>
      <c r="CY10" s="638"/>
      <c r="CZ10" s="639">
        <v>0</v>
      </c>
      <c r="DA10" s="639"/>
      <c r="DB10" s="639"/>
      <c r="DC10" s="639"/>
      <c r="DD10" s="645" t="s">
        <v>245</v>
      </c>
      <c r="DE10" s="637"/>
      <c r="DF10" s="637"/>
      <c r="DG10" s="637"/>
      <c r="DH10" s="637"/>
      <c r="DI10" s="637"/>
      <c r="DJ10" s="637"/>
      <c r="DK10" s="637"/>
      <c r="DL10" s="637"/>
      <c r="DM10" s="637"/>
      <c r="DN10" s="637"/>
      <c r="DO10" s="637"/>
      <c r="DP10" s="638"/>
      <c r="DQ10" s="645">
        <v>7199</v>
      </c>
      <c r="DR10" s="637"/>
      <c r="DS10" s="637"/>
      <c r="DT10" s="637"/>
      <c r="DU10" s="637"/>
      <c r="DV10" s="637"/>
      <c r="DW10" s="637"/>
      <c r="DX10" s="637"/>
      <c r="DY10" s="637"/>
      <c r="DZ10" s="637"/>
      <c r="EA10" s="637"/>
      <c r="EB10" s="637"/>
      <c r="EC10" s="646"/>
    </row>
    <row r="11" spans="2:143" ht="11.25" customHeight="1" x14ac:dyDescent="0.15">
      <c r="B11" s="633" t="s">
        <v>254</v>
      </c>
      <c r="C11" s="634"/>
      <c r="D11" s="634"/>
      <c r="E11" s="634"/>
      <c r="F11" s="634"/>
      <c r="G11" s="634"/>
      <c r="H11" s="634"/>
      <c r="I11" s="634"/>
      <c r="J11" s="634"/>
      <c r="K11" s="634"/>
      <c r="L11" s="634"/>
      <c r="M11" s="634"/>
      <c r="N11" s="634"/>
      <c r="O11" s="634"/>
      <c r="P11" s="634"/>
      <c r="Q11" s="635"/>
      <c r="R11" s="636">
        <v>642585</v>
      </c>
      <c r="S11" s="637"/>
      <c r="T11" s="637"/>
      <c r="U11" s="637"/>
      <c r="V11" s="637"/>
      <c r="W11" s="637"/>
      <c r="X11" s="637"/>
      <c r="Y11" s="638"/>
      <c r="Z11" s="641">
        <v>3.2</v>
      </c>
      <c r="AA11" s="642"/>
      <c r="AB11" s="642"/>
      <c r="AC11" s="648"/>
      <c r="AD11" s="645">
        <v>642585</v>
      </c>
      <c r="AE11" s="637"/>
      <c r="AF11" s="637"/>
      <c r="AG11" s="637"/>
      <c r="AH11" s="637"/>
      <c r="AI11" s="637"/>
      <c r="AJ11" s="637"/>
      <c r="AK11" s="638"/>
      <c r="AL11" s="641">
        <v>5.5</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234689</v>
      </c>
      <c r="BH11" s="637"/>
      <c r="BI11" s="637"/>
      <c r="BJ11" s="637"/>
      <c r="BK11" s="637"/>
      <c r="BL11" s="637"/>
      <c r="BM11" s="637"/>
      <c r="BN11" s="638"/>
      <c r="BO11" s="639">
        <v>7.6</v>
      </c>
      <c r="BP11" s="639"/>
      <c r="BQ11" s="639"/>
      <c r="BR11" s="639"/>
      <c r="BS11" s="640">
        <v>66974</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997339</v>
      </c>
      <c r="CS11" s="637"/>
      <c r="CT11" s="637"/>
      <c r="CU11" s="637"/>
      <c r="CV11" s="637"/>
      <c r="CW11" s="637"/>
      <c r="CX11" s="637"/>
      <c r="CY11" s="638"/>
      <c r="CZ11" s="639">
        <v>5.0999999999999996</v>
      </c>
      <c r="DA11" s="639"/>
      <c r="DB11" s="639"/>
      <c r="DC11" s="639"/>
      <c r="DD11" s="645">
        <v>301806</v>
      </c>
      <c r="DE11" s="637"/>
      <c r="DF11" s="637"/>
      <c r="DG11" s="637"/>
      <c r="DH11" s="637"/>
      <c r="DI11" s="637"/>
      <c r="DJ11" s="637"/>
      <c r="DK11" s="637"/>
      <c r="DL11" s="637"/>
      <c r="DM11" s="637"/>
      <c r="DN11" s="637"/>
      <c r="DO11" s="637"/>
      <c r="DP11" s="638"/>
      <c r="DQ11" s="645">
        <v>490020</v>
      </c>
      <c r="DR11" s="637"/>
      <c r="DS11" s="637"/>
      <c r="DT11" s="637"/>
      <c r="DU11" s="637"/>
      <c r="DV11" s="637"/>
      <c r="DW11" s="637"/>
      <c r="DX11" s="637"/>
      <c r="DY11" s="637"/>
      <c r="DZ11" s="637"/>
      <c r="EA11" s="637"/>
      <c r="EB11" s="637"/>
      <c r="EC11" s="646"/>
    </row>
    <row r="12" spans="2:143" ht="11.25" customHeight="1" x14ac:dyDescent="0.15">
      <c r="B12" s="633" t="s">
        <v>257</v>
      </c>
      <c r="C12" s="634"/>
      <c r="D12" s="634"/>
      <c r="E12" s="634"/>
      <c r="F12" s="634"/>
      <c r="G12" s="634"/>
      <c r="H12" s="634"/>
      <c r="I12" s="634"/>
      <c r="J12" s="634"/>
      <c r="K12" s="634"/>
      <c r="L12" s="634"/>
      <c r="M12" s="634"/>
      <c r="N12" s="634"/>
      <c r="O12" s="634"/>
      <c r="P12" s="634"/>
      <c r="Q12" s="635"/>
      <c r="R12" s="636">
        <v>11987</v>
      </c>
      <c r="S12" s="637"/>
      <c r="T12" s="637"/>
      <c r="U12" s="637"/>
      <c r="V12" s="637"/>
      <c r="W12" s="637"/>
      <c r="X12" s="637"/>
      <c r="Y12" s="638"/>
      <c r="Z12" s="639">
        <v>0.1</v>
      </c>
      <c r="AA12" s="639"/>
      <c r="AB12" s="639"/>
      <c r="AC12" s="639"/>
      <c r="AD12" s="640">
        <v>11987</v>
      </c>
      <c r="AE12" s="640"/>
      <c r="AF12" s="640"/>
      <c r="AG12" s="640"/>
      <c r="AH12" s="640"/>
      <c r="AI12" s="640"/>
      <c r="AJ12" s="640"/>
      <c r="AK12" s="640"/>
      <c r="AL12" s="641">
        <v>0.1</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1366368</v>
      </c>
      <c r="BH12" s="637"/>
      <c r="BI12" s="637"/>
      <c r="BJ12" s="637"/>
      <c r="BK12" s="637"/>
      <c r="BL12" s="637"/>
      <c r="BM12" s="637"/>
      <c r="BN12" s="638"/>
      <c r="BO12" s="639">
        <v>44.4</v>
      </c>
      <c r="BP12" s="639"/>
      <c r="BQ12" s="639"/>
      <c r="BR12" s="639"/>
      <c r="BS12" s="640" t="s">
        <v>249</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634961</v>
      </c>
      <c r="CS12" s="637"/>
      <c r="CT12" s="637"/>
      <c r="CU12" s="637"/>
      <c r="CV12" s="637"/>
      <c r="CW12" s="637"/>
      <c r="CX12" s="637"/>
      <c r="CY12" s="638"/>
      <c r="CZ12" s="639">
        <v>3.3</v>
      </c>
      <c r="DA12" s="639"/>
      <c r="DB12" s="639"/>
      <c r="DC12" s="639"/>
      <c r="DD12" s="645">
        <v>41560</v>
      </c>
      <c r="DE12" s="637"/>
      <c r="DF12" s="637"/>
      <c r="DG12" s="637"/>
      <c r="DH12" s="637"/>
      <c r="DI12" s="637"/>
      <c r="DJ12" s="637"/>
      <c r="DK12" s="637"/>
      <c r="DL12" s="637"/>
      <c r="DM12" s="637"/>
      <c r="DN12" s="637"/>
      <c r="DO12" s="637"/>
      <c r="DP12" s="638"/>
      <c r="DQ12" s="645">
        <v>423800</v>
      </c>
      <c r="DR12" s="637"/>
      <c r="DS12" s="637"/>
      <c r="DT12" s="637"/>
      <c r="DU12" s="637"/>
      <c r="DV12" s="637"/>
      <c r="DW12" s="637"/>
      <c r="DX12" s="637"/>
      <c r="DY12" s="637"/>
      <c r="DZ12" s="637"/>
      <c r="EA12" s="637"/>
      <c r="EB12" s="637"/>
      <c r="EC12" s="646"/>
    </row>
    <row r="13" spans="2:143" ht="11.25" customHeight="1" x14ac:dyDescent="0.15">
      <c r="B13" s="633" t="s">
        <v>260</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245</v>
      </c>
      <c r="AE13" s="640"/>
      <c r="AF13" s="640"/>
      <c r="AG13" s="640"/>
      <c r="AH13" s="640"/>
      <c r="AI13" s="640"/>
      <c r="AJ13" s="640"/>
      <c r="AK13" s="640"/>
      <c r="AL13" s="641" t="s">
        <v>141</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1365311</v>
      </c>
      <c r="BH13" s="637"/>
      <c r="BI13" s="637"/>
      <c r="BJ13" s="637"/>
      <c r="BK13" s="637"/>
      <c r="BL13" s="637"/>
      <c r="BM13" s="637"/>
      <c r="BN13" s="638"/>
      <c r="BO13" s="639">
        <v>44.4</v>
      </c>
      <c r="BP13" s="639"/>
      <c r="BQ13" s="639"/>
      <c r="BR13" s="639"/>
      <c r="BS13" s="640" t="s">
        <v>249</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1271361</v>
      </c>
      <c r="CS13" s="637"/>
      <c r="CT13" s="637"/>
      <c r="CU13" s="637"/>
      <c r="CV13" s="637"/>
      <c r="CW13" s="637"/>
      <c r="CX13" s="637"/>
      <c r="CY13" s="638"/>
      <c r="CZ13" s="639">
        <v>6.5</v>
      </c>
      <c r="DA13" s="639"/>
      <c r="DB13" s="639"/>
      <c r="DC13" s="639"/>
      <c r="DD13" s="645">
        <v>713235</v>
      </c>
      <c r="DE13" s="637"/>
      <c r="DF13" s="637"/>
      <c r="DG13" s="637"/>
      <c r="DH13" s="637"/>
      <c r="DI13" s="637"/>
      <c r="DJ13" s="637"/>
      <c r="DK13" s="637"/>
      <c r="DL13" s="637"/>
      <c r="DM13" s="637"/>
      <c r="DN13" s="637"/>
      <c r="DO13" s="637"/>
      <c r="DP13" s="638"/>
      <c r="DQ13" s="645">
        <v>464430</v>
      </c>
      <c r="DR13" s="637"/>
      <c r="DS13" s="637"/>
      <c r="DT13" s="637"/>
      <c r="DU13" s="637"/>
      <c r="DV13" s="637"/>
      <c r="DW13" s="637"/>
      <c r="DX13" s="637"/>
      <c r="DY13" s="637"/>
      <c r="DZ13" s="637"/>
      <c r="EA13" s="637"/>
      <c r="EB13" s="637"/>
      <c r="EC13" s="646"/>
    </row>
    <row r="14" spans="2:143" ht="11.25" customHeight="1" x14ac:dyDescent="0.15">
      <c r="B14" s="633" t="s">
        <v>263</v>
      </c>
      <c r="C14" s="634"/>
      <c r="D14" s="634"/>
      <c r="E14" s="634"/>
      <c r="F14" s="634"/>
      <c r="G14" s="634"/>
      <c r="H14" s="634"/>
      <c r="I14" s="634"/>
      <c r="J14" s="634"/>
      <c r="K14" s="634"/>
      <c r="L14" s="634"/>
      <c r="M14" s="634"/>
      <c r="N14" s="634"/>
      <c r="O14" s="634"/>
      <c r="P14" s="634"/>
      <c r="Q14" s="635"/>
      <c r="R14" s="636" t="s">
        <v>131</v>
      </c>
      <c r="S14" s="637"/>
      <c r="T14" s="637"/>
      <c r="U14" s="637"/>
      <c r="V14" s="637"/>
      <c r="W14" s="637"/>
      <c r="X14" s="637"/>
      <c r="Y14" s="638"/>
      <c r="Z14" s="639" t="s">
        <v>249</v>
      </c>
      <c r="AA14" s="639"/>
      <c r="AB14" s="639"/>
      <c r="AC14" s="639"/>
      <c r="AD14" s="640" t="s">
        <v>131</v>
      </c>
      <c r="AE14" s="640"/>
      <c r="AF14" s="640"/>
      <c r="AG14" s="640"/>
      <c r="AH14" s="640"/>
      <c r="AI14" s="640"/>
      <c r="AJ14" s="640"/>
      <c r="AK14" s="640"/>
      <c r="AL14" s="641" t="s">
        <v>141</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123098</v>
      </c>
      <c r="BH14" s="637"/>
      <c r="BI14" s="637"/>
      <c r="BJ14" s="637"/>
      <c r="BK14" s="637"/>
      <c r="BL14" s="637"/>
      <c r="BM14" s="637"/>
      <c r="BN14" s="638"/>
      <c r="BO14" s="639">
        <v>4</v>
      </c>
      <c r="BP14" s="639"/>
      <c r="BQ14" s="639"/>
      <c r="BR14" s="639"/>
      <c r="BS14" s="640" t="s">
        <v>131</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765648</v>
      </c>
      <c r="CS14" s="637"/>
      <c r="CT14" s="637"/>
      <c r="CU14" s="637"/>
      <c r="CV14" s="637"/>
      <c r="CW14" s="637"/>
      <c r="CX14" s="637"/>
      <c r="CY14" s="638"/>
      <c r="CZ14" s="639">
        <v>3.9</v>
      </c>
      <c r="DA14" s="639"/>
      <c r="DB14" s="639"/>
      <c r="DC14" s="639"/>
      <c r="DD14" s="645">
        <v>55255</v>
      </c>
      <c r="DE14" s="637"/>
      <c r="DF14" s="637"/>
      <c r="DG14" s="637"/>
      <c r="DH14" s="637"/>
      <c r="DI14" s="637"/>
      <c r="DJ14" s="637"/>
      <c r="DK14" s="637"/>
      <c r="DL14" s="637"/>
      <c r="DM14" s="637"/>
      <c r="DN14" s="637"/>
      <c r="DO14" s="637"/>
      <c r="DP14" s="638"/>
      <c r="DQ14" s="645">
        <v>689778</v>
      </c>
      <c r="DR14" s="637"/>
      <c r="DS14" s="637"/>
      <c r="DT14" s="637"/>
      <c r="DU14" s="637"/>
      <c r="DV14" s="637"/>
      <c r="DW14" s="637"/>
      <c r="DX14" s="637"/>
      <c r="DY14" s="637"/>
      <c r="DZ14" s="637"/>
      <c r="EA14" s="637"/>
      <c r="EB14" s="637"/>
      <c r="EC14" s="646"/>
    </row>
    <row r="15" spans="2:143" ht="11.25" customHeight="1" x14ac:dyDescent="0.15">
      <c r="B15" s="633" t="s">
        <v>266</v>
      </c>
      <c r="C15" s="634"/>
      <c r="D15" s="634"/>
      <c r="E15" s="634"/>
      <c r="F15" s="634"/>
      <c r="G15" s="634"/>
      <c r="H15" s="634"/>
      <c r="I15" s="634"/>
      <c r="J15" s="634"/>
      <c r="K15" s="634"/>
      <c r="L15" s="634"/>
      <c r="M15" s="634"/>
      <c r="N15" s="634"/>
      <c r="O15" s="634"/>
      <c r="P15" s="634"/>
      <c r="Q15" s="635"/>
      <c r="R15" s="636" t="s">
        <v>141</v>
      </c>
      <c r="S15" s="637"/>
      <c r="T15" s="637"/>
      <c r="U15" s="637"/>
      <c r="V15" s="637"/>
      <c r="W15" s="637"/>
      <c r="X15" s="637"/>
      <c r="Y15" s="638"/>
      <c r="Z15" s="639" t="s">
        <v>245</v>
      </c>
      <c r="AA15" s="639"/>
      <c r="AB15" s="639"/>
      <c r="AC15" s="639"/>
      <c r="AD15" s="640" t="s">
        <v>131</v>
      </c>
      <c r="AE15" s="640"/>
      <c r="AF15" s="640"/>
      <c r="AG15" s="640"/>
      <c r="AH15" s="640"/>
      <c r="AI15" s="640"/>
      <c r="AJ15" s="640"/>
      <c r="AK15" s="640"/>
      <c r="AL15" s="641" t="s">
        <v>141</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207299</v>
      </c>
      <c r="BH15" s="637"/>
      <c r="BI15" s="637"/>
      <c r="BJ15" s="637"/>
      <c r="BK15" s="637"/>
      <c r="BL15" s="637"/>
      <c r="BM15" s="637"/>
      <c r="BN15" s="638"/>
      <c r="BO15" s="639">
        <v>6.7</v>
      </c>
      <c r="BP15" s="639"/>
      <c r="BQ15" s="639"/>
      <c r="BR15" s="639"/>
      <c r="BS15" s="640" t="s">
        <v>131</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1917083</v>
      </c>
      <c r="CS15" s="637"/>
      <c r="CT15" s="637"/>
      <c r="CU15" s="637"/>
      <c r="CV15" s="637"/>
      <c r="CW15" s="637"/>
      <c r="CX15" s="637"/>
      <c r="CY15" s="638"/>
      <c r="CZ15" s="639">
        <v>9.9</v>
      </c>
      <c r="DA15" s="639"/>
      <c r="DB15" s="639"/>
      <c r="DC15" s="639"/>
      <c r="DD15" s="645">
        <v>647589</v>
      </c>
      <c r="DE15" s="637"/>
      <c r="DF15" s="637"/>
      <c r="DG15" s="637"/>
      <c r="DH15" s="637"/>
      <c r="DI15" s="637"/>
      <c r="DJ15" s="637"/>
      <c r="DK15" s="637"/>
      <c r="DL15" s="637"/>
      <c r="DM15" s="637"/>
      <c r="DN15" s="637"/>
      <c r="DO15" s="637"/>
      <c r="DP15" s="638"/>
      <c r="DQ15" s="645">
        <v>1200875</v>
      </c>
      <c r="DR15" s="637"/>
      <c r="DS15" s="637"/>
      <c r="DT15" s="637"/>
      <c r="DU15" s="637"/>
      <c r="DV15" s="637"/>
      <c r="DW15" s="637"/>
      <c r="DX15" s="637"/>
      <c r="DY15" s="637"/>
      <c r="DZ15" s="637"/>
      <c r="EA15" s="637"/>
      <c r="EB15" s="637"/>
      <c r="EC15" s="646"/>
    </row>
    <row r="16" spans="2:143" ht="11.25" customHeight="1" x14ac:dyDescent="0.15">
      <c r="B16" s="633" t="s">
        <v>269</v>
      </c>
      <c r="C16" s="634"/>
      <c r="D16" s="634"/>
      <c r="E16" s="634"/>
      <c r="F16" s="634"/>
      <c r="G16" s="634"/>
      <c r="H16" s="634"/>
      <c r="I16" s="634"/>
      <c r="J16" s="634"/>
      <c r="K16" s="634"/>
      <c r="L16" s="634"/>
      <c r="M16" s="634"/>
      <c r="N16" s="634"/>
      <c r="O16" s="634"/>
      <c r="P16" s="634"/>
      <c r="Q16" s="635"/>
      <c r="R16" s="636">
        <v>17823</v>
      </c>
      <c r="S16" s="637"/>
      <c r="T16" s="637"/>
      <c r="U16" s="637"/>
      <c r="V16" s="637"/>
      <c r="W16" s="637"/>
      <c r="X16" s="637"/>
      <c r="Y16" s="638"/>
      <c r="Z16" s="639">
        <v>0.1</v>
      </c>
      <c r="AA16" s="639"/>
      <c r="AB16" s="639"/>
      <c r="AC16" s="639"/>
      <c r="AD16" s="640">
        <v>17823</v>
      </c>
      <c r="AE16" s="640"/>
      <c r="AF16" s="640"/>
      <c r="AG16" s="640"/>
      <c r="AH16" s="640"/>
      <c r="AI16" s="640"/>
      <c r="AJ16" s="640"/>
      <c r="AK16" s="640"/>
      <c r="AL16" s="641">
        <v>0.2</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245</v>
      </c>
      <c r="BP16" s="639"/>
      <c r="BQ16" s="639"/>
      <c r="BR16" s="639"/>
      <c r="BS16" s="640" t="s">
        <v>131</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v>73938</v>
      </c>
      <c r="CS16" s="637"/>
      <c r="CT16" s="637"/>
      <c r="CU16" s="637"/>
      <c r="CV16" s="637"/>
      <c r="CW16" s="637"/>
      <c r="CX16" s="637"/>
      <c r="CY16" s="638"/>
      <c r="CZ16" s="639">
        <v>0.4</v>
      </c>
      <c r="DA16" s="639"/>
      <c r="DB16" s="639"/>
      <c r="DC16" s="639"/>
      <c r="DD16" s="645" t="s">
        <v>249</v>
      </c>
      <c r="DE16" s="637"/>
      <c r="DF16" s="637"/>
      <c r="DG16" s="637"/>
      <c r="DH16" s="637"/>
      <c r="DI16" s="637"/>
      <c r="DJ16" s="637"/>
      <c r="DK16" s="637"/>
      <c r="DL16" s="637"/>
      <c r="DM16" s="637"/>
      <c r="DN16" s="637"/>
      <c r="DO16" s="637"/>
      <c r="DP16" s="638"/>
      <c r="DQ16" s="645">
        <v>56951</v>
      </c>
      <c r="DR16" s="637"/>
      <c r="DS16" s="637"/>
      <c r="DT16" s="637"/>
      <c r="DU16" s="637"/>
      <c r="DV16" s="637"/>
      <c r="DW16" s="637"/>
      <c r="DX16" s="637"/>
      <c r="DY16" s="637"/>
      <c r="DZ16" s="637"/>
      <c r="EA16" s="637"/>
      <c r="EB16" s="637"/>
      <c r="EC16" s="646"/>
    </row>
    <row r="17" spans="2:133" ht="11.25" customHeight="1" x14ac:dyDescent="0.15">
      <c r="B17" s="633" t="s">
        <v>272</v>
      </c>
      <c r="C17" s="634"/>
      <c r="D17" s="634"/>
      <c r="E17" s="634"/>
      <c r="F17" s="634"/>
      <c r="G17" s="634"/>
      <c r="H17" s="634"/>
      <c r="I17" s="634"/>
      <c r="J17" s="634"/>
      <c r="K17" s="634"/>
      <c r="L17" s="634"/>
      <c r="M17" s="634"/>
      <c r="N17" s="634"/>
      <c r="O17" s="634"/>
      <c r="P17" s="634"/>
      <c r="Q17" s="635"/>
      <c r="R17" s="636">
        <v>50099</v>
      </c>
      <c r="S17" s="637"/>
      <c r="T17" s="637"/>
      <c r="U17" s="637"/>
      <c r="V17" s="637"/>
      <c r="W17" s="637"/>
      <c r="X17" s="637"/>
      <c r="Y17" s="638"/>
      <c r="Z17" s="639">
        <v>0.2</v>
      </c>
      <c r="AA17" s="639"/>
      <c r="AB17" s="639"/>
      <c r="AC17" s="639"/>
      <c r="AD17" s="640">
        <v>50099</v>
      </c>
      <c r="AE17" s="640"/>
      <c r="AF17" s="640"/>
      <c r="AG17" s="640"/>
      <c r="AH17" s="640"/>
      <c r="AI17" s="640"/>
      <c r="AJ17" s="640"/>
      <c r="AK17" s="640"/>
      <c r="AL17" s="641">
        <v>0.4</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245</v>
      </c>
      <c r="BH17" s="637"/>
      <c r="BI17" s="637"/>
      <c r="BJ17" s="637"/>
      <c r="BK17" s="637"/>
      <c r="BL17" s="637"/>
      <c r="BM17" s="637"/>
      <c r="BN17" s="638"/>
      <c r="BO17" s="639" t="s">
        <v>245</v>
      </c>
      <c r="BP17" s="639"/>
      <c r="BQ17" s="639"/>
      <c r="BR17" s="639"/>
      <c r="BS17" s="640" t="s">
        <v>131</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2888993</v>
      </c>
      <c r="CS17" s="637"/>
      <c r="CT17" s="637"/>
      <c r="CU17" s="637"/>
      <c r="CV17" s="637"/>
      <c r="CW17" s="637"/>
      <c r="CX17" s="637"/>
      <c r="CY17" s="638"/>
      <c r="CZ17" s="639">
        <v>14.8</v>
      </c>
      <c r="DA17" s="639"/>
      <c r="DB17" s="639"/>
      <c r="DC17" s="639"/>
      <c r="DD17" s="645" t="s">
        <v>131</v>
      </c>
      <c r="DE17" s="637"/>
      <c r="DF17" s="637"/>
      <c r="DG17" s="637"/>
      <c r="DH17" s="637"/>
      <c r="DI17" s="637"/>
      <c r="DJ17" s="637"/>
      <c r="DK17" s="637"/>
      <c r="DL17" s="637"/>
      <c r="DM17" s="637"/>
      <c r="DN17" s="637"/>
      <c r="DO17" s="637"/>
      <c r="DP17" s="638"/>
      <c r="DQ17" s="645">
        <v>2872686</v>
      </c>
      <c r="DR17" s="637"/>
      <c r="DS17" s="637"/>
      <c r="DT17" s="637"/>
      <c r="DU17" s="637"/>
      <c r="DV17" s="637"/>
      <c r="DW17" s="637"/>
      <c r="DX17" s="637"/>
      <c r="DY17" s="637"/>
      <c r="DZ17" s="637"/>
      <c r="EA17" s="637"/>
      <c r="EB17" s="637"/>
      <c r="EC17" s="646"/>
    </row>
    <row r="18" spans="2:133" ht="11.25" customHeight="1" x14ac:dyDescent="0.15">
      <c r="B18" s="633" t="s">
        <v>275</v>
      </c>
      <c r="C18" s="634"/>
      <c r="D18" s="634"/>
      <c r="E18" s="634"/>
      <c r="F18" s="634"/>
      <c r="G18" s="634"/>
      <c r="H18" s="634"/>
      <c r="I18" s="634"/>
      <c r="J18" s="634"/>
      <c r="K18" s="634"/>
      <c r="L18" s="634"/>
      <c r="M18" s="634"/>
      <c r="N18" s="634"/>
      <c r="O18" s="634"/>
      <c r="P18" s="634"/>
      <c r="Q18" s="635"/>
      <c r="R18" s="636">
        <v>11889</v>
      </c>
      <c r="S18" s="637"/>
      <c r="T18" s="637"/>
      <c r="U18" s="637"/>
      <c r="V18" s="637"/>
      <c r="W18" s="637"/>
      <c r="X18" s="637"/>
      <c r="Y18" s="638"/>
      <c r="Z18" s="639">
        <v>0.1</v>
      </c>
      <c r="AA18" s="639"/>
      <c r="AB18" s="639"/>
      <c r="AC18" s="639"/>
      <c r="AD18" s="640">
        <v>11889</v>
      </c>
      <c r="AE18" s="640"/>
      <c r="AF18" s="640"/>
      <c r="AG18" s="640"/>
      <c r="AH18" s="640"/>
      <c r="AI18" s="640"/>
      <c r="AJ18" s="640"/>
      <c r="AK18" s="640"/>
      <c r="AL18" s="641">
        <v>0.1</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249</v>
      </c>
      <c r="BH18" s="637"/>
      <c r="BI18" s="637"/>
      <c r="BJ18" s="637"/>
      <c r="BK18" s="637"/>
      <c r="BL18" s="637"/>
      <c r="BM18" s="637"/>
      <c r="BN18" s="638"/>
      <c r="BO18" s="639" t="s">
        <v>249</v>
      </c>
      <c r="BP18" s="639"/>
      <c r="BQ18" s="639"/>
      <c r="BR18" s="639"/>
      <c r="BS18" s="640" t="s">
        <v>249</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249</v>
      </c>
      <c r="CS18" s="637"/>
      <c r="CT18" s="637"/>
      <c r="CU18" s="637"/>
      <c r="CV18" s="637"/>
      <c r="CW18" s="637"/>
      <c r="CX18" s="637"/>
      <c r="CY18" s="638"/>
      <c r="CZ18" s="639" t="s">
        <v>249</v>
      </c>
      <c r="DA18" s="639"/>
      <c r="DB18" s="639"/>
      <c r="DC18" s="639"/>
      <c r="DD18" s="645" t="s">
        <v>245</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15">
      <c r="B19" s="633" t="s">
        <v>278</v>
      </c>
      <c r="C19" s="634"/>
      <c r="D19" s="634"/>
      <c r="E19" s="634"/>
      <c r="F19" s="634"/>
      <c r="G19" s="634"/>
      <c r="H19" s="634"/>
      <c r="I19" s="634"/>
      <c r="J19" s="634"/>
      <c r="K19" s="634"/>
      <c r="L19" s="634"/>
      <c r="M19" s="634"/>
      <c r="N19" s="634"/>
      <c r="O19" s="634"/>
      <c r="P19" s="634"/>
      <c r="Q19" s="635"/>
      <c r="R19" s="636">
        <v>11889</v>
      </c>
      <c r="S19" s="637"/>
      <c r="T19" s="637"/>
      <c r="U19" s="637"/>
      <c r="V19" s="637"/>
      <c r="W19" s="637"/>
      <c r="X19" s="637"/>
      <c r="Y19" s="638"/>
      <c r="Z19" s="639">
        <v>0.1</v>
      </c>
      <c r="AA19" s="639"/>
      <c r="AB19" s="639"/>
      <c r="AC19" s="639"/>
      <c r="AD19" s="640">
        <v>11889</v>
      </c>
      <c r="AE19" s="640"/>
      <c r="AF19" s="640"/>
      <c r="AG19" s="640"/>
      <c r="AH19" s="640"/>
      <c r="AI19" s="640"/>
      <c r="AJ19" s="640"/>
      <c r="AK19" s="640"/>
      <c r="AL19" s="641">
        <v>0.1</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v>493</v>
      </c>
      <c r="BH19" s="637"/>
      <c r="BI19" s="637"/>
      <c r="BJ19" s="637"/>
      <c r="BK19" s="637"/>
      <c r="BL19" s="637"/>
      <c r="BM19" s="637"/>
      <c r="BN19" s="638"/>
      <c r="BO19" s="639">
        <v>0</v>
      </c>
      <c r="BP19" s="639"/>
      <c r="BQ19" s="639"/>
      <c r="BR19" s="639"/>
      <c r="BS19" s="640" t="s">
        <v>131</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249</v>
      </c>
      <c r="CS19" s="637"/>
      <c r="CT19" s="637"/>
      <c r="CU19" s="637"/>
      <c r="CV19" s="637"/>
      <c r="CW19" s="637"/>
      <c r="CX19" s="637"/>
      <c r="CY19" s="638"/>
      <c r="CZ19" s="639" t="s">
        <v>131</v>
      </c>
      <c r="DA19" s="639"/>
      <c r="DB19" s="639"/>
      <c r="DC19" s="639"/>
      <c r="DD19" s="645" t="s">
        <v>141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15">
      <c r="B20" s="649" t="s">
        <v>281</v>
      </c>
      <c r="C20" s="650"/>
      <c r="D20" s="650"/>
      <c r="E20" s="650"/>
      <c r="F20" s="650"/>
      <c r="G20" s="650"/>
      <c r="H20" s="650"/>
      <c r="I20" s="650"/>
      <c r="J20" s="650"/>
      <c r="K20" s="650"/>
      <c r="L20" s="650"/>
      <c r="M20" s="650"/>
      <c r="N20" s="650"/>
      <c r="O20" s="650"/>
      <c r="P20" s="650"/>
      <c r="Q20" s="651"/>
      <c r="R20" s="636" t="s">
        <v>249</v>
      </c>
      <c r="S20" s="637"/>
      <c r="T20" s="637"/>
      <c r="U20" s="637"/>
      <c r="V20" s="637"/>
      <c r="W20" s="637"/>
      <c r="X20" s="637"/>
      <c r="Y20" s="638"/>
      <c r="Z20" s="639" t="s">
        <v>131</v>
      </c>
      <c r="AA20" s="639"/>
      <c r="AB20" s="639"/>
      <c r="AC20" s="639"/>
      <c r="AD20" s="640" t="s">
        <v>141</v>
      </c>
      <c r="AE20" s="640"/>
      <c r="AF20" s="640"/>
      <c r="AG20" s="640"/>
      <c r="AH20" s="640"/>
      <c r="AI20" s="640"/>
      <c r="AJ20" s="640"/>
      <c r="AK20" s="640"/>
      <c r="AL20" s="641" t="s">
        <v>245</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v>493</v>
      </c>
      <c r="BH20" s="637"/>
      <c r="BI20" s="637"/>
      <c r="BJ20" s="637"/>
      <c r="BK20" s="637"/>
      <c r="BL20" s="637"/>
      <c r="BM20" s="637"/>
      <c r="BN20" s="638"/>
      <c r="BO20" s="639">
        <v>0</v>
      </c>
      <c r="BP20" s="639"/>
      <c r="BQ20" s="639"/>
      <c r="BR20" s="639"/>
      <c r="BS20" s="640" t="s">
        <v>249</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19456954</v>
      </c>
      <c r="CS20" s="637"/>
      <c r="CT20" s="637"/>
      <c r="CU20" s="637"/>
      <c r="CV20" s="637"/>
      <c r="CW20" s="637"/>
      <c r="CX20" s="637"/>
      <c r="CY20" s="638"/>
      <c r="CZ20" s="639">
        <v>100</v>
      </c>
      <c r="DA20" s="639"/>
      <c r="DB20" s="639"/>
      <c r="DC20" s="639"/>
      <c r="DD20" s="645">
        <v>1921324</v>
      </c>
      <c r="DE20" s="637"/>
      <c r="DF20" s="637"/>
      <c r="DG20" s="637"/>
      <c r="DH20" s="637"/>
      <c r="DI20" s="637"/>
      <c r="DJ20" s="637"/>
      <c r="DK20" s="637"/>
      <c r="DL20" s="637"/>
      <c r="DM20" s="637"/>
      <c r="DN20" s="637"/>
      <c r="DO20" s="637"/>
      <c r="DP20" s="638"/>
      <c r="DQ20" s="645">
        <v>13028187</v>
      </c>
      <c r="DR20" s="637"/>
      <c r="DS20" s="637"/>
      <c r="DT20" s="637"/>
      <c r="DU20" s="637"/>
      <c r="DV20" s="637"/>
      <c r="DW20" s="637"/>
      <c r="DX20" s="637"/>
      <c r="DY20" s="637"/>
      <c r="DZ20" s="637"/>
      <c r="EA20" s="637"/>
      <c r="EB20" s="637"/>
      <c r="EC20" s="646"/>
    </row>
    <row r="21" spans="2:133" ht="11.25" customHeight="1" x14ac:dyDescent="0.15">
      <c r="B21" s="633" t="s">
        <v>284</v>
      </c>
      <c r="C21" s="634"/>
      <c r="D21" s="634"/>
      <c r="E21" s="634"/>
      <c r="F21" s="634"/>
      <c r="G21" s="634"/>
      <c r="H21" s="634"/>
      <c r="I21" s="634"/>
      <c r="J21" s="634"/>
      <c r="K21" s="634"/>
      <c r="L21" s="634"/>
      <c r="M21" s="634"/>
      <c r="N21" s="634"/>
      <c r="O21" s="634"/>
      <c r="P21" s="634"/>
      <c r="Q21" s="635"/>
      <c r="R21" s="636">
        <v>8318522</v>
      </c>
      <c r="S21" s="637"/>
      <c r="T21" s="637"/>
      <c r="U21" s="637"/>
      <c r="V21" s="637"/>
      <c r="W21" s="637"/>
      <c r="X21" s="637"/>
      <c r="Y21" s="638"/>
      <c r="Z21" s="639">
        <v>41.2</v>
      </c>
      <c r="AA21" s="639"/>
      <c r="AB21" s="639"/>
      <c r="AC21" s="639"/>
      <c r="AD21" s="640">
        <v>7411438</v>
      </c>
      <c r="AE21" s="640"/>
      <c r="AF21" s="640"/>
      <c r="AG21" s="640"/>
      <c r="AH21" s="640"/>
      <c r="AI21" s="640"/>
      <c r="AJ21" s="640"/>
      <c r="AK21" s="640"/>
      <c r="AL21" s="641">
        <v>63.9</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v>493</v>
      </c>
      <c r="BH21" s="637"/>
      <c r="BI21" s="637"/>
      <c r="BJ21" s="637"/>
      <c r="BK21" s="637"/>
      <c r="BL21" s="637"/>
      <c r="BM21" s="637"/>
      <c r="BN21" s="638"/>
      <c r="BO21" s="639">
        <v>0</v>
      </c>
      <c r="BP21" s="639"/>
      <c r="BQ21" s="639"/>
      <c r="BR21" s="639"/>
      <c r="BS21" s="640" t="s">
        <v>245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286</v>
      </c>
      <c r="C22" s="634"/>
      <c r="D22" s="634"/>
      <c r="E22" s="634"/>
      <c r="F22" s="634"/>
      <c r="G22" s="634"/>
      <c r="H22" s="634"/>
      <c r="I22" s="634"/>
      <c r="J22" s="634"/>
      <c r="K22" s="634"/>
      <c r="L22" s="634"/>
      <c r="M22" s="634"/>
      <c r="N22" s="634"/>
      <c r="O22" s="634"/>
      <c r="P22" s="634"/>
      <c r="Q22" s="635"/>
      <c r="R22" s="636">
        <v>7411438</v>
      </c>
      <c r="S22" s="637"/>
      <c r="T22" s="637"/>
      <c r="U22" s="637"/>
      <c r="V22" s="637"/>
      <c r="W22" s="637"/>
      <c r="X22" s="637"/>
      <c r="Y22" s="638"/>
      <c r="Z22" s="639">
        <v>36.700000000000003</v>
      </c>
      <c r="AA22" s="639"/>
      <c r="AB22" s="639"/>
      <c r="AC22" s="639"/>
      <c r="AD22" s="640">
        <v>7411438</v>
      </c>
      <c r="AE22" s="640"/>
      <c r="AF22" s="640"/>
      <c r="AG22" s="640"/>
      <c r="AH22" s="640"/>
      <c r="AI22" s="640"/>
      <c r="AJ22" s="640"/>
      <c r="AK22" s="640"/>
      <c r="AL22" s="641">
        <v>63.9</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249</v>
      </c>
      <c r="BP22" s="639"/>
      <c r="BQ22" s="639"/>
      <c r="BR22" s="639"/>
      <c r="BS22" s="640" t="s">
        <v>131</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289</v>
      </c>
      <c r="C23" s="634"/>
      <c r="D23" s="634"/>
      <c r="E23" s="634"/>
      <c r="F23" s="634"/>
      <c r="G23" s="634"/>
      <c r="H23" s="634"/>
      <c r="I23" s="634"/>
      <c r="J23" s="634"/>
      <c r="K23" s="634"/>
      <c r="L23" s="634"/>
      <c r="M23" s="634"/>
      <c r="N23" s="634"/>
      <c r="O23" s="634"/>
      <c r="P23" s="634"/>
      <c r="Q23" s="635"/>
      <c r="R23" s="636">
        <v>907084</v>
      </c>
      <c r="S23" s="637"/>
      <c r="T23" s="637"/>
      <c r="U23" s="637"/>
      <c r="V23" s="637"/>
      <c r="W23" s="637"/>
      <c r="X23" s="637"/>
      <c r="Y23" s="638"/>
      <c r="Z23" s="639">
        <v>4.5</v>
      </c>
      <c r="AA23" s="639"/>
      <c r="AB23" s="639"/>
      <c r="AC23" s="639"/>
      <c r="AD23" s="640" t="s">
        <v>249</v>
      </c>
      <c r="AE23" s="640"/>
      <c r="AF23" s="640"/>
      <c r="AG23" s="640"/>
      <c r="AH23" s="640"/>
      <c r="AI23" s="640"/>
      <c r="AJ23" s="640"/>
      <c r="AK23" s="640"/>
      <c r="AL23" s="641" t="s">
        <v>131</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131</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15">
      <c r="B24" s="633" t="s">
        <v>296</v>
      </c>
      <c r="C24" s="634"/>
      <c r="D24" s="634"/>
      <c r="E24" s="634"/>
      <c r="F24" s="634"/>
      <c r="G24" s="634"/>
      <c r="H24" s="634"/>
      <c r="I24" s="634"/>
      <c r="J24" s="634"/>
      <c r="K24" s="634"/>
      <c r="L24" s="634"/>
      <c r="M24" s="634"/>
      <c r="N24" s="634"/>
      <c r="O24" s="634"/>
      <c r="P24" s="634"/>
      <c r="Q24" s="635"/>
      <c r="R24" s="636" t="s">
        <v>249</v>
      </c>
      <c r="S24" s="637"/>
      <c r="T24" s="637"/>
      <c r="U24" s="637"/>
      <c r="V24" s="637"/>
      <c r="W24" s="637"/>
      <c r="X24" s="637"/>
      <c r="Y24" s="638"/>
      <c r="Z24" s="639" t="s">
        <v>245</v>
      </c>
      <c r="AA24" s="639"/>
      <c r="AB24" s="639"/>
      <c r="AC24" s="639"/>
      <c r="AD24" s="640" t="s">
        <v>249</v>
      </c>
      <c r="AE24" s="640"/>
      <c r="AF24" s="640"/>
      <c r="AG24" s="640"/>
      <c r="AH24" s="640"/>
      <c r="AI24" s="640"/>
      <c r="AJ24" s="640"/>
      <c r="AK24" s="640"/>
      <c r="AL24" s="641" t="s">
        <v>249</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249</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9637499</v>
      </c>
      <c r="CS24" s="626"/>
      <c r="CT24" s="626"/>
      <c r="CU24" s="626"/>
      <c r="CV24" s="626"/>
      <c r="CW24" s="626"/>
      <c r="CX24" s="626"/>
      <c r="CY24" s="627"/>
      <c r="CZ24" s="630">
        <v>49.5</v>
      </c>
      <c r="DA24" s="631"/>
      <c r="DB24" s="631"/>
      <c r="DC24" s="647"/>
      <c r="DD24" s="668">
        <v>7080328</v>
      </c>
      <c r="DE24" s="626"/>
      <c r="DF24" s="626"/>
      <c r="DG24" s="626"/>
      <c r="DH24" s="626"/>
      <c r="DI24" s="626"/>
      <c r="DJ24" s="626"/>
      <c r="DK24" s="627"/>
      <c r="DL24" s="668">
        <v>6910906</v>
      </c>
      <c r="DM24" s="626"/>
      <c r="DN24" s="626"/>
      <c r="DO24" s="626"/>
      <c r="DP24" s="626"/>
      <c r="DQ24" s="626"/>
      <c r="DR24" s="626"/>
      <c r="DS24" s="626"/>
      <c r="DT24" s="626"/>
      <c r="DU24" s="626"/>
      <c r="DV24" s="627"/>
      <c r="DW24" s="630">
        <v>59</v>
      </c>
      <c r="DX24" s="631"/>
      <c r="DY24" s="631"/>
      <c r="DZ24" s="631"/>
      <c r="EA24" s="631"/>
      <c r="EB24" s="631"/>
      <c r="EC24" s="632"/>
    </row>
    <row r="25" spans="2:133" ht="11.25" customHeight="1" x14ac:dyDescent="0.15">
      <c r="B25" s="633" t="s">
        <v>299</v>
      </c>
      <c r="C25" s="634"/>
      <c r="D25" s="634"/>
      <c r="E25" s="634"/>
      <c r="F25" s="634"/>
      <c r="G25" s="634"/>
      <c r="H25" s="634"/>
      <c r="I25" s="634"/>
      <c r="J25" s="634"/>
      <c r="K25" s="634"/>
      <c r="L25" s="634"/>
      <c r="M25" s="634"/>
      <c r="N25" s="634"/>
      <c r="O25" s="634"/>
      <c r="P25" s="634"/>
      <c r="Q25" s="635"/>
      <c r="R25" s="636">
        <v>12466363</v>
      </c>
      <c r="S25" s="637"/>
      <c r="T25" s="637"/>
      <c r="U25" s="637"/>
      <c r="V25" s="637"/>
      <c r="W25" s="637"/>
      <c r="X25" s="637"/>
      <c r="Y25" s="638"/>
      <c r="Z25" s="639">
        <v>61.8</v>
      </c>
      <c r="AA25" s="639"/>
      <c r="AB25" s="639"/>
      <c r="AC25" s="639"/>
      <c r="AD25" s="640">
        <v>11559279</v>
      </c>
      <c r="AE25" s="640"/>
      <c r="AF25" s="640"/>
      <c r="AG25" s="640"/>
      <c r="AH25" s="640"/>
      <c r="AI25" s="640"/>
      <c r="AJ25" s="640"/>
      <c r="AK25" s="640"/>
      <c r="AL25" s="641">
        <v>99.7</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245</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3698436</v>
      </c>
      <c r="CS25" s="669"/>
      <c r="CT25" s="669"/>
      <c r="CU25" s="669"/>
      <c r="CV25" s="669"/>
      <c r="CW25" s="669"/>
      <c r="CX25" s="669"/>
      <c r="CY25" s="670"/>
      <c r="CZ25" s="641">
        <v>19</v>
      </c>
      <c r="DA25" s="666"/>
      <c r="DB25" s="666"/>
      <c r="DC25" s="671"/>
      <c r="DD25" s="645">
        <v>3464266</v>
      </c>
      <c r="DE25" s="669"/>
      <c r="DF25" s="669"/>
      <c r="DG25" s="669"/>
      <c r="DH25" s="669"/>
      <c r="DI25" s="669"/>
      <c r="DJ25" s="669"/>
      <c r="DK25" s="670"/>
      <c r="DL25" s="645">
        <v>3306871</v>
      </c>
      <c r="DM25" s="669"/>
      <c r="DN25" s="669"/>
      <c r="DO25" s="669"/>
      <c r="DP25" s="669"/>
      <c r="DQ25" s="669"/>
      <c r="DR25" s="669"/>
      <c r="DS25" s="669"/>
      <c r="DT25" s="669"/>
      <c r="DU25" s="669"/>
      <c r="DV25" s="670"/>
      <c r="DW25" s="641">
        <v>28.2</v>
      </c>
      <c r="DX25" s="666"/>
      <c r="DY25" s="666"/>
      <c r="DZ25" s="666"/>
      <c r="EA25" s="666"/>
      <c r="EB25" s="666"/>
      <c r="EC25" s="667"/>
    </row>
    <row r="26" spans="2:133" ht="11.25" customHeight="1" x14ac:dyDescent="0.15">
      <c r="B26" s="633" t="s">
        <v>302</v>
      </c>
      <c r="C26" s="634"/>
      <c r="D26" s="634"/>
      <c r="E26" s="634"/>
      <c r="F26" s="634"/>
      <c r="G26" s="634"/>
      <c r="H26" s="634"/>
      <c r="I26" s="634"/>
      <c r="J26" s="634"/>
      <c r="K26" s="634"/>
      <c r="L26" s="634"/>
      <c r="M26" s="634"/>
      <c r="N26" s="634"/>
      <c r="O26" s="634"/>
      <c r="P26" s="634"/>
      <c r="Q26" s="635"/>
      <c r="R26" s="636">
        <v>3867</v>
      </c>
      <c r="S26" s="637"/>
      <c r="T26" s="637"/>
      <c r="U26" s="637"/>
      <c r="V26" s="637"/>
      <c r="W26" s="637"/>
      <c r="X26" s="637"/>
      <c r="Y26" s="638"/>
      <c r="Z26" s="639">
        <v>0</v>
      </c>
      <c r="AA26" s="639"/>
      <c r="AB26" s="639"/>
      <c r="AC26" s="639"/>
      <c r="AD26" s="640">
        <v>3867</v>
      </c>
      <c r="AE26" s="640"/>
      <c r="AF26" s="640"/>
      <c r="AG26" s="640"/>
      <c r="AH26" s="640"/>
      <c r="AI26" s="640"/>
      <c r="AJ26" s="640"/>
      <c r="AK26" s="640"/>
      <c r="AL26" s="641">
        <v>0</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245</v>
      </c>
      <c r="BH26" s="637"/>
      <c r="BI26" s="637"/>
      <c r="BJ26" s="637"/>
      <c r="BK26" s="637"/>
      <c r="BL26" s="637"/>
      <c r="BM26" s="637"/>
      <c r="BN26" s="638"/>
      <c r="BO26" s="639" t="s">
        <v>249</v>
      </c>
      <c r="BP26" s="639"/>
      <c r="BQ26" s="639"/>
      <c r="BR26" s="639"/>
      <c r="BS26" s="640" t="s">
        <v>141</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2421806</v>
      </c>
      <c r="CS26" s="637"/>
      <c r="CT26" s="637"/>
      <c r="CU26" s="637"/>
      <c r="CV26" s="637"/>
      <c r="CW26" s="637"/>
      <c r="CX26" s="637"/>
      <c r="CY26" s="638"/>
      <c r="CZ26" s="641">
        <v>12.4</v>
      </c>
      <c r="DA26" s="666"/>
      <c r="DB26" s="666"/>
      <c r="DC26" s="671"/>
      <c r="DD26" s="645">
        <v>2251877</v>
      </c>
      <c r="DE26" s="637"/>
      <c r="DF26" s="637"/>
      <c r="DG26" s="637"/>
      <c r="DH26" s="637"/>
      <c r="DI26" s="637"/>
      <c r="DJ26" s="637"/>
      <c r="DK26" s="638"/>
      <c r="DL26" s="645" t="s">
        <v>141</v>
      </c>
      <c r="DM26" s="637"/>
      <c r="DN26" s="637"/>
      <c r="DO26" s="637"/>
      <c r="DP26" s="637"/>
      <c r="DQ26" s="637"/>
      <c r="DR26" s="637"/>
      <c r="DS26" s="637"/>
      <c r="DT26" s="637"/>
      <c r="DU26" s="637"/>
      <c r="DV26" s="638"/>
      <c r="DW26" s="641" t="s">
        <v>141</v>
      </c>
      <c r="DX26" s="666"/>
      <c r="DY26" s="666"/>
      <c r="DZ26" s="666"/>
      <c r="EA26" s="666"/>
      <c r="EB26" s="666"/>
      <c r="EC26" s="667"/>
    </row>
    <row r="27" spans="2:133" ht="11.25" customHeight="1" x14ac:dyDescent="0.15">
      <c r="B27" s="633" t="s">
        <v>305</v>
      </c>
      <c r="C27" s="634"/>
      <c r="D27" s="634"/>
      <c r="E27" s="634"/>
      <c r="F27" s="634"/>
      <c r="G27" s="634"/>
      <c r="H27" s="634"/>
      <c r="I27" s="634"/>
      <c r="J27" s="634"/>
      <c r="K27" s="634"/>
      <c r="L27" s="634"/>
      <c r="M27" s="634"/>
      <c r="N27" s="634"/>
      <c r="O27" s="634"/>
      <c r="P27" s="634"/>
      <c r="Q27" s="635"/>
      <c r="R27" s="636">
        <v>52655</v>
      </c>
      <c r="S27" s="637"/>
      <c r="T27" s="637"/>
      <c r="U27" s="637"/>
      <c r="V27" s="637"/>
      <c r="W27" s="637"/>
      <c r="X27" s="637"/>
      <c r="Y27" s="638"/>
      <c r="Z27" s="639">
        <v>0.3</v>
      </c>
      <c r="AA27" s="639"/>
      <c r="AB27" s="639"/>
      <c r="AC27" s="639"/>
      <c r="AD27" s="640" t="s">
        <v>131</v>
      </c>
      <c r="AE27" s="640"/>
      <c r="AF27" s="640"/>
      <c r="AG27" s="640"/>
      <c r="AH27" s="640"/>
      <c r="AI27" s="640"/>
      <c r="AJ27" s="640"/>
      <c r="AK27" s="640"/>
      <c r="AL27" s="641" t="s">
        <v>131</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3074236</v>
      </c>
      <c r="BH27" s="637"/>
      <c r="BI27" s="637"/>
      <c r="BJ27" s="637"/>
      <c r="BK27" s="637"/>
      <c r="BL27" s="637"/>
      <c r="BM27" s="637"/>
      <c r="BN27" s="638"/>
      <c r="BO27" s="639">
        <v>100</v>
      </c>
      <c r="BP27" s="639"/>
      <c r="BQ27" s="639"/>
      <c r="BR27" s="639"/>
      <c r="BS27" s="640">
        <v>66974</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3050070</v>
      </c>
      <c r="CS27" s="669"/>
      <c r="CT27" s="669"/>
      <c r="CU27" s="669"/>
      <c r="CV27" s="669"/>
      <c r="CW27" s="669"/>
      <c r="CX27" s="669"/>
      <c r="CY27" s="670"/>
      <c r="CZ27" s="641">
        <v>15.7</v>
      </c>
      <c r="DA27" s="666"/>
      <c r="DB27" s="666"/>
      <c r="DC27" s="671"/>
      <c r="DD27" s="645">
        <v>743376</v>
      </c>
      <c r="DE27" s="669"/>
      <c r="DF27" s="669"/>
      <c r="DG27" s="669"/>
      <c r="DH27" s="669"/>
      <c r="DI27" s="669"/>
      <c r="DJ27" s="669"/>
      <c r="DK27" s="670"/>
      <c r="DL27" s="645">
        <v>731349</v>
      </c>
      <c r="DM27" s="669"/>
      <c r="DN27" s="669"/>
      <c r="DO27" s="669"/>
      <c r="DP27" s="669"/>
      <c r="DQ27" s="669"/>
      <c r="DR27" s="669"/>
      <c r="DS27" s="669"/>
      <c r="DT27" s="669"/>
      <c r="DU27" s="669"/>
      <c r="DV27" s="670"/>
      <c r="DW27" s="641">
        <v>6.2</v>
      </c>
      <c r="DX27" s="666"/>
      <c r="DY27" s="666"/>
      <c r="DZ27" s="666"/>
      <c r="EA27" s="666"/>
      <c r="EB27" s="666"/>
      <c r="EC27" s="667"/>
    </row>
    <row r="28" spans="2:133" ht="11.25" customHeight="1" x14ac:dyDescent="0.15">
      <c r="B28" s="633" t="s">
        <v>308</v>
      </c>
      <c r="C28" s="634"/>
      <c r="D28" s="634"/>
      <c r="E28" s="634"/>
      <c r="F28" s="634"/>
      <c r="G28" s="634"/>
      <c r="H28" s="634"/>
      <c r="I28" s="634"/>
      <c r="J28" s="634"/>
      <c r="K28" s="634"/>
      <c r="L28" s="634"/>
      <c r="M28" s="634"/>
      <c r="N28" s="634"/>
      <c r="O28" s="634"/>
      <c r="P28" s="634"/>
      <c r="Q28" s="635"/>
      <c r="R28" s="636">
        <v>198357</v>
      </c>
      <c r="S28" s="637"/>
      <c r="T28" s="637"/>
      <c r="U28" s="637"/>
      <c r="V28" s="637"/>
      <c r="W28" s="637"/>
      <c r="X28" s="637"/>
      <c r="Y28" s="638"/>
      <c r="Z28" s="639">
        <v>1</v>
      </c>
      <c r="AA28" s="639"/>
      <c r="AB28" s="639"/>
      <c r="AC28" s="639"/>
      <c r="AD28" s="640">
        <v>16269</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2888993</v>
      </c>
      <c r="CS28" s="637"/>
      <c r="CT28" s="637"/>
      <c r="CU28" s="637"/>
      <c r="CV28" s="637"/>
      <c r="CW28" s="637"/>
      <c r="CX28" s="637"/>
      <c r="CY28" s="638"/>
      <c r="CZ28" s="641">
        <v>14.8</v>
      </c>
      <c r="DA28" s="666"/>
      <c r="DB28" s="666"/>
      <c r="DC28" s="671"/>
      <c r="DD28" s="645">
        <v>2872686</v>
      </c>
      <c r="DE28" s="637"/>
      <c r="DF28" s="637"/>
      <c r="DG28" s="637"/>
      <c r="DH28" s="637"/>
      <c r="DI28" s="637"/>
      <c r="DJ28" s="637"/>
      <c r="DK28" s="638"/>
      <c r="DL28" s="645">
        <v>2872686</v>
      </c>
      <c r="DM28" s="637"/>
      <c r="DN28" s="637"/>
      <c r="DO28" s="637"/>
      <c r="DP28" s="637"/>
      <c r="DQ28" s="637"/>
      <c r="DR28" s="637"/>
      <c r="DS28" s="637"/>
      <c r="DT28" s="637"/>
      <c r="DU28" s="637"/>
      <c r="DV28" s="638"/>
      <c r="DW28" s="641">
        <v>24.5</v>
      </c>
      <c r="DX28" s="666"/>
      <c r="DY28" s="666"/>
      <c r="DZ28" s="666"/>
      <c r="EA28" s="666"/>
      <c r="EB28" s="666"/>
      <c r="EC28" s="667"/>
    </row>
    <row r="29" spans="2:133" ht="11.25" customHeight="1" x14ac:dyDescent="0.15">
      <c r="B29" s="633" t="s">
        <v>310</v>
      </c>
      <c r="C29" s="634"/>
      <c r="D29" s="634"/>
      <c r="E29" s="634"/>
      <c r="F29" s="634"/>
      <c r="G29" s="634"/>
      <c r="H29" s="634"/>
      <c r="I29" s="634"/>
      <c r="J29" s="634"/>
      <c r="K29" s="634"/>
      <c r="L29" s="634"/>
      <c r="M29" s="634"/>
      <c r="N29" s="634"/>
      <c r="O29" s="634"/>
      <c r="P29" s="634"/>
      <c r="Q29" s="635"/>
      <c r="R29" s="636">
        <v>19217</v>
      </c>
      <c r="S29" s="637"/>
      <c r="T29" s="637"/>
      <c r="U29" s="637"/>
      <c r="V29" s="637"/>
      <c r="W29" s="637"/>
      <c r="X29" s="637"/>
      <c r="Y29" s="638"/>
      <c r="Z29" s="639">
        <v>0.1</v>
      </c>
      <c r="AA29" s="639"/>
      <c r="AB29" s="639"/>
      <c r="AC29" s="639"/>
      <c r="AD29" s="640" t="s">
        <v>131</v>
      </c>
      <c r="AE29" s="640"/>
      <c r="AF29" s="640"/>
      <c r="AG29" s="640"/>
      <c r="AH29" s="640"/>
      <c r="AI29" s="640"/>
      <c r="AJ29" s="640"/>
      <c r="AK29" s="640"/>
      <c r="AL29" s="641" t="s">
        <v>249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311</v>
      </c>
      <c r="CE29" s="675"/>
      <c r="CF29" s="633" t="s">
        <v>312</v>
      </c>
      <c r="CG29" s="634"/>
      <c r="CH29" s="634"/>
      <c r="CI29" s="634"/>
      <c r="CJ29" s="634"/>
      <c r="CK29" s="634"/>
      <c r="CL29" s="634"/>
      <c r="CM29" s="634"/>
      <c r="CN29" s="634"/>
      <c r="CO29" s="634"/>
      <c r="CP29" s="634"/>
      <c r="CQ29" s="635"/>
      <c r="CR29" s="636">
        <v>2888993</v>
      </c>
      <c r="CS29" s="669"/>
      <c r="CT29" s="669"/>
      <c r="CU29" s="669"/>
      <c r="CV29" s="669"/>
      <c r="CW29" s="669"/>
      <c r="CX29" s="669"/>
      <c r="CY29" s="670"/>
      <c r="CZ29" s="641">
        <v>14.8</v>
      </c>
      <c r="DA29" s="666"/>
      <c r="DB29" s="666"/>
      <c r="DC29" s="671"/>
      <c r="DD29" s="645">
        <v>2872686</v>
      </c>
      <c r="DE29" s="669"/>
      <c r="DF29" s="669"/>
      <c r="DG29" s="669"/>
      <c r="DH29" s="669"/>
      <c r="DI29" s="669"/>
      <c r="DJ29" s="669"/>
      <c r="DK29" s="670"/>
      <c r="DL29" s="645">
        <v>2872686</v>
      </c>
      <c r="DM29" s="669"/>
      <c r="DN29" s="669"/>
      <c r="DO29" s="669"/>
      <c r="DP29" s="669"/>
      <c r="DQ29" s="669"/>
      <c r="DR29" s="669"/>
      <c r="DS29" s="669"/>
      <c r="DT29" s="669"/>
      <c r="DU29" s="669"/>
      <c r="DV29" s="670"/>
      <c r="DW29" s="641">
        <v>24.5</v>
      </c>
      <c r="DX29" s="666"/>
      <c r="DY29" s="666"/>
      <c r="DZ29" s="666"/>
      <c r="EA29" s="666"/>
      <c r="EB29" s="666"/>
      <c r="EC29" s="667"/>
    </row>
    <row r="30" spans="2:133" ht="11.25" customHeight="1" x14ac:dyDescent="0.15">
      <c r="B30" s="633" t="s">
        <v>313</v>
      </c>
      <c r="C30" s="634"/>
      <c r="D30" s="634"/>
      <c r="E30" s="634"/>
      <c r="F30" s="634"/>
      <c r="G30" s="634"/>
      <c r="H30" s="634"/>
      <c r="I30" s="634"/>
      <c r="J30" s="634"/>
      <c r="K30" s="634"/>
      <c r="L30" s="634"/>
      <c r="M30" s="634"/>
      <c r="N30" s="634"/>
      <c r="O30" s="634"/>
      <c r="P30" s="634"/>
      <c r="Q30" s="635"/>
      <c r="R30" s="636">
        <v>3213519</v>
      </c>
      <c r="S30" s="637"/>
      <c r="T30" s="637"/>
      <c r="U30" s="637"/>
      <c r="V30" s="637"/>
      <c r="W30" s="637"/>
      <c r="X30" s="637"/>
      <c r="Y30" s="638"/>
      <c r="Z30" s="639">
        <v>15.9</v>
      </c>
      <c r="AA30" s="639"/>
      <c r="AB30" s="639"/>
      <c r="AC30" s="639"/>
      <c r="AD30" s="640" t="s">
        <v>131</v>
      </c>
      <c r="AE30" s="640"/>
      <c r="AF30" s="640"/>
      <c r="AG30" s="640"/>
      <c r="AH30" s="640"/>
      <c r="AI30" s="640"/>
      <c r="AJ30" s="640"/>
      <c r="AK30" s="640"/>
      <c r="AL30" s="641" t="s">
        <v>249</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314</v>
      </c>
      <c r="BH30" s="672"/>
      <c r="BI30" s="672"/>
      <c r="BJ30" s="672"/>
      <c r="BK30" s="672"/>
      <c r="BL30" s="672"/>
      <c r="BM30" s="672"/>
      <c r="BN30" s="672"/>
      <c r="BO30" s="672"/>
      <c r="BP30" s="672"/>
      <c r="BQ30" s="673"/>
      <c r="BR30" s="618" t="s">
        <v>315</v>
      </c>
      <c r="BS30" s="672"/>
      <c r="BT30" s="672"/>
      <c r="BU30" s="672"/>
      <c r="BV30" s="672"/>
      <c r="BW30" s="672"/>
      <c r="BX30" s="672"/>
      <c r="BY30" s="672"/>
      <c r="BZ30" s="672"/>
      <c r="CA30" s="672"/>
      <c r="CB30" s="673"/>
      <c r="CD30" s="676"/>
      <c r="CE30" s="677"/>
      <c r="CF30" s="633" t="s">
        <v>316</v>
      </c>
      <c r="CG30" s="634"/>
      <c r="CH30" s="634"/>
      <c r="CI30" s="634"/>
      <c r="CJ30" s="634"/>
      <c r="CK30" s="634"/>
      <c r="CL30" s="634"/>
      <c r="CM30" s="634"/>
      <c r="CN30" s="634"/>
      <c r="CO30" s="634"/>
      <c r="CP30" s="634"/>
      <c r="CQ30" s="635"/>
      <c r="CR30" s="636">
        <v>2783191</v>
      </c>
      <c r="CS30" s="637"/>
      <c r="CT30" s="637"/>
      <c r="CU30" s="637"/>
      <c r="CV30" s="637"/>
      <c r="CW30" s="637"/>
      <c r="CX30" s="637"/>
      <c r="CY30" s="638"/>
      <c r="CZ30" s="641">
        <v>14.3</v>
      </c>
      <c r="DA30" s="666"/>
      <c r="DB30" s="666"/>
      <c r="DC30" s="671"/>
      <c r="DD30" s="645">
        <v>2767156</v>
      </c>
      <c r="DE30" s="637"/>
      <c r="DF30" s="637"/>
      <c r="DG30" s="637"/>
      <c r="DH30" s="637"/>
      <c r="DI30" s="637"/>
      <c r="DJ30" s="637"/>
      <c r="DK30" s="638"/>
      <c r="DL30" s="645">
        <v>2767156</v>
      </c>
      <c r="DM30" s="637"/>
      <c r="DN30" s="637"/>
      <c r="DO30" s="637"/>
      <c r="DP30" s="637"/>
      <c r="DQ30" s="637"/>
      <c r="DR30" s="637"/>
      <c r="DS30" s="637"/>
      <c r="DT30" s="637"/>
      <c r="DU30" s="637"/>
      <c r="DV30" s="638"/>
      <c r="DW30" s="641">
        <v>23.6</v>
      </c>
      <c r="DX30" s="666"/>
      <c r="DY30" s="666"/>
      <c r="DZ30" s="666"/>
      <c r="EA30" s="666"/>
      <c r="EB30" s="666"/>
      <c r="EC30" s="667"/>
    </row>
    <row r="31" spans="2:133" ht="11.25" customHeight="1" x14ac:dyDescent="0.15">
      <c r="B31" s="649" t="s">
        <v>317</v>
      </c>
      <c r="C31" s="650"/>
      <c r="D31" s="650"/>
      <c r="E31" s="650"/>
      <c r="F31" s="650"/>
      <c r="G31" s="650"/>
      <c r="H31" s="650"/>
      <c r="I31" s="650"/>
      <c r="J31" s="650"/>
      <c r="K31" s="650"/>
      <c r="L31" s="650"/>
      <c r="M31" s="650"/>
      <c r="N31" s="650"/>
      <c r="O31" s="650"/>
      <c r="P31" s="650"/>
      <c r="Q31" s="651"/>
      <c r="R31" s="636" t="s">
        <v>249</v>
      </c>
      <c r="S31" s="637"/>
      <c r="T31" s="637"/>
      <c r="U31" s="637"/>
      <c r="V31" s="637"/>
      <c r="W31" s="637"/>
      <c r="X31" s="637"/>
      <c r="Y31" s="638"/>
      <c r="Z31" s="639" t="s">
        <v>245</v>
      </c>
      <c r="AA31" s="639"/>
      <c r="AB31" s="639"/>
      <c r="AC31" s="639"/>
      <c r="AD31" s="640" t="s">
        <v>131</v>
      </c>
      <c r="AE31" s="640"/>
      <c r="AF31" s="640"/>
      <c r="AG31" s="640"/>
      <c r="AH31" s="640"/>
      <c r="AI31" s="640"/>
      <c r="AJ31" s="640"/>
      <c r="AK31" s="640"/>
      <c r="AL31" s="641" t="s">
        <v>131</v>
      </c>
      <c r="AM31" s="642"/>
      <c r="AN31" s="642"/>
      <c r="AO31" s="643"/>
      <c r="AP31" s="684" t="s">
        <v>318</v>
      </c>
      <c r="AQ31" s="685"/>
      <c r="AR31" s="685"/>
      <c r="AS31" s="685"/>
      <c r="AT31" s="690" t="s">
        <v>319</v>
      </c>
      <c r="AU31" s="212"/>
      <c r="AV31" s="212"/>
      <c r="AW31" s="212"/>
      <c r="AX31" s="622" t="s">
        <v>190</v>
      </c>
      <c r="AY31" s="623"/>
      <c r="AZ31" s="623"/>
      <c r="BA31" s="623"/>
      <c r="BB31" s="623"/>
      <c r="BC31" s="623"/>
      <c r="BD31" s="623"/>
      <c r="BE31" s="623"/>
      <c r="BF31" s="624"/>
      <c r="BG31" s="683">
        <v>99.2</v>
      </c>
      <c r="BH31" s="680"/>
      <c r="BI31" s="680"/>
      <c r="BJ31" s="680"/>
      <c r="BK31" s="680"/>
      <c r="BL31" s="680"/>
      <c r="BM31" s="631">
        <v>97.5</v>
      </c>
      <c r="BN31" s="680"/>
      <c r="BO31" s="680"/>
      <c r="BP31" s="680"/>
      <c r="BQ31" s="681"/>
      <c r="BR31" s="683">
        <v>99.3</v>
      </c>
      <c r="BS31" s="680"/>
      <c r="BT31" s="680"/>
      <c r="BU31" s="680"/>
      <c r="BV31" s="680"/>
      <c r="BW31" s="680"/>
      <c r="BX31" s="631">
        <v>97.5</v>
      </c>
      <c r="BY31" s="680"/>
      <c r="BZ31" s="680"/>
      <c r="CA31" s="680"/>
      <c r="CB31" s="681"/>
      <c r="CD31" s="676"/>
      <c r="CE31" s="677"/>
      <c r="CF31" s="633" t="s">
        <v>320</v>
      </c>
      <c r="CG31" s="634"/>
      <c r="CH31" s="634"/>
      <c r="CI31" s="634"/>
      <c r="CJ31" s="634"/>
      <c r="CK31" s="634"/>
      <c r="CL31" s="634"/>
      <c r="CM31" s="634"/>
      <c r="CN31" s="634"/>
      <c r="CO31" s="634"/>
      <c r="CP31" s="634"/>
      <c r="CQ31" s="635"/>
      <c r="CR31" s="636">
        <v>105802</v>
      </c>
      <c r="CS31" s="669"/>
      <c r="CT31" s="669"/>
      <c r="CU31" s="669"/>
      <c r="CV31" s="669"/>
      <c r="CW31" s="669"/>
      <c r="CX31" s="669"/>
      <c r="CY31" s="670"/>
      <c r="CZ31" s="641">
        <v>0.5</v>
      </c>
      <c r="DA31" s="666"/>
      <c r="DB31" s="666"/>
      <c r="DC31" s="671"/>
      <c r="DD31" s="645">
        <v>105530</v>
      </c>
      <c r="DE31" s="669"/>
      <c r="DF31" s="669"/>
      <c r="DG31" s="669"/>
      <c r="DH31" s="669"/>
      <c r="DI31" s="669"/>
      <c r="DJ31" s="669"/>
      <c r="DK31" s="670"/>
      <c r="DL31" s="645">
        <v>105530</v>
      </c>
      <c r="DM31" s="669"/>
      <c r="DN31" s="669"/>
      <c r="DO31" s="669"/>
      <c r="DP31" s="669"/>
      <c r="DQ31" s="669"/>
      <c r="DR31" s="669"/>
      <c r="DS31" s="669"/>
      <c r="DT31" s="669"/>
      <c r="DU31" s="669"/>
      <c r="DV31" s="670"/>
      <c r="DW31" s="641">
        <v>0.9</v>
      </c>
      <c r="DX31" s="666"/>
      <c r="DY31" s="666"/>
      <c r="DZ31" s="666"/>
      <c r="EA31" s="666"/>
      <c r="EB31" s="666"/>
      <c r="EC31" s="667"/>
    </row>
    <row r="32" spans="2:133" ht="11.25" customHeight="1" x14ac:dyDescent="0.15">
      <c r="B32" s="633" t="s">
        <v>321</v>
      </c>
      <c r="C32" s="634"/>
      <c r="D32" s="634"/>
      <c r="E32" s="634"/>
      <c r="F32" s="634"/>
      <c r="G32" s="634"/>
      <c r="H32" s="634"/>
      <c r="I32" s="634"/>
      <c r="J32" s="634"/>
      <c r="K32" s="634"/>
      <c r="L32" s="634"/>
      <c r="M32" s="634"/>
      <c r="N32" s="634"/>
      <c r="O32" s="634"/>
      <c r="P32" s="634"/>
      <c r="Q32" s="635"/>
      <c r="R32" s="636">
        <v>1245896</v>
      </c>
      <c r="S32" s="637"/>
      <c r="T32" s="637"/>
      <c r="U32" s="637"/>
      <c r="V32" s="637"/>
      <c r="W32" s="637"/>
      <c r="X32" s="637"/>
      <c r="Y32" s="638"/>
      <c r="Z32" s="639">
        <v>6.2</v>
      </c>
      <c r="AA32" s="639"/>
      <c r="AB32" s="639"/>
      <c r="AC32" s="639"/>
      <c r="AD32" s="640" t="s">
        <v>131</v>
      </c>
      <c r="AE32" s="640"/>
      <c r="AF32" s="640"/>
      <c r="AG32" s="640"/>
      <c r="AH32" s="640"/>
      <c r="AI32" s="640"/>
      <c r="AJ32" s="640"/>
      <c r="AK32" s="640"/>
      <c r="AL32" s="641" t="s">
        <v>131</v>
      </c>
      <c r="AM32" s="642"/>
      <c r="AN32" s="642"/>
      <c r="AO32" s="643"/>
      <c r="AP32" s="686"/>
      <c r="AQ32" s="687"/>
      <c r="AR32" s="687"/>
      <c r="AS32" s="687"/>
      <c r="AT32" s="691"/>
      <c r="AU32" s="208" t="s">
        <v>322</v>
      </c>
      <c r="AX32" s="633" t="s">
        <v>323</v>
      </c>
      <c r="AY32" s="634"/>
      <c r="AZ32" s="634"/>
      <c r="BA32" s="634"/>
      <c r="BB32" s="634"/>
      <c r="BC32" s="634"/>
      <c r="BD32" s="634"/>
      <c r="BE32" s="634"/>
      <c r="BF32" s="635"/>
      <c r="BG32" s="693">
        <v>99.3</v>
      </c>
      <c r="BH32" s="669"/>
      <c r="BI32" s="669"/>
      <c r="BJ32" s="669"/>
      <c r="BK32" s="669"/>
      <c r="BL32" s="669"/>
      <c r="BM32" s="642">
        <v>98.5</v>
      </c>
      <c r="BN32" s="669"/>
      <c r="BO32" s="669"/>
      <c r="BP32" s="669"/>
      <c r="BQ32" s="682"/>
      <c r="BR32" s="693">
        <v>99.4</v>
      </c>
      <c r="BS32" s="669"/>
      <c r="BT32" s="669"/>
      <c r="BU32" s="669"/>
      <c r="BV32" s="669"/>
      <c r="BW32" s="669"/>
      <c r="BX32" s="642">
        <v>98.7</v>
      </c>
      <c r="BY32" s="669"/>
      <c r="BZ32" s="669"/>
      <c r="CA32" s="669"/>
      <c r="CB32" s="682"/>
      <c r="CD32" s="678"/>
      <c r="CE32" s="679"/>
      <c r="CF32" s="633" t="s">
        <v>324</v>
      </c>
      <c r="CG32" s="634"/>
      <c r="CH32" s="634"/>
      <c r="CI32" s="634"/>
      <c r="CJ32" s="634"/>
      <c r="CK32" s="634"/>
      <c r="CL32" s="634"/>
      <c r="CM32" s="634"/>
      <c r="CN32" s="634"/>
      <c r="CO32" s="634"/>
      <c r="CP32" s="634"/>
      <c r="CQ32" s="635"/>
      <c r="CR32" s="636" t="s">
        <v>249</v>
      </c>
      <c r="CS32" s="637"/>
      <c r="CT32" s="637"/>
      <c r="CU32" s="637"/>
      <c r="CV32" s="637"/>
      <c r="CW32" s="637"/>
      <c r="CX32" s="637"/>
      <c r="CY32" s="638"/>
      <c r="CZ32" s="641" t="s">
        <v>249</v>
      </c>
      <c r="DA32" s="666"/>
      <c r="DB32" s="666"/>
      <c r="DC32" s="671"/>
      <c r="DD32" s="645" t="s">
        <v>245</v>
      </c>
      <c r="DE32" s="637"/>
      <c r="DF32" s="637"/>
      <c r="DG32" s="637"/>
      <c r="DH32" s="637"/>
      <c r="DI32" s="637"/>
      <c r="DJ32" s="637"/>
      <c r="DK32" s="638"/>
      <c r="DL32" s="645" t="s">
        <v>131</v>
      </c>
      <c r="DM32" s="637"/>
      <c r="DN32" s="637"/>
      <c r="DO32" s="637"/>
      <c r="DP32" s="637"/>
      <c r="DQ32" s="637"/>
      <c r="DR32" s="637"/>
      <c r="DS32" s="637"/>
      <c r="DT32" s="637"/>
      <c r="DU32" s="637"/>
      <c r="DV32" s="638"/>
      <c r="DW32" s="641" t="s">
        <v>249</v>
      </c>
      <c r="DX32" s="666"/>
      <c r="DY32" s="666"/>
      <c r="DZ32" s="666"/>
      <c r="EA32" s="666"/>
      <c r="EB32" s="666"/>
      <c r="EC32" s="667"/>
    </row>
    <row r="33" spans="2:133" ht="11.25" customHeight="1" x14ac:dyDescent="0.15">
      <c r="B33" s="633" t="s">
        <v>325</v>
      </c>
      <c r="C33" s="634"/>
      <c r="D33" s="634"/>
      <c r="E33" s="634"/>
      <c r="F33" s="634"/>
      <c r="G33" s="634"/>
      <c r="H33" s="634"/>
      <c r="I33" s="634"/>
      <c r="J33" s="634"/>
      <c r="K33" s="634"/>
      <c r="L33" s="634"/>
      <c r="M33" s="634"/>
      <c r="N33" s="634"/>
      <c r="O33" s="634"/>
      <c r="P33" s="634"/>
      <c r="Q33" s="635"/>
      <c r="R33" s="636">
        <v>34774</v>
      </c>
      <c r="S33" s="637"/>
      <c r="T33" s="637"/>
      <c r="U33" s="637"/>
      <c r="V33" s="637"/>
      <c r="W33" s="637"/>
      <c r="X33" s="637"/>
      <c r="Y33" s="638"/>
      <c r="Z33" s="639">
        <v>0.2</v>
      </c>
      <c r="AA33" s="639"/>
      <c r="AB33" s="639"/>
      <c r="AC33" s="639"/>
      <c r="AD33" s="640">
        <v>10470</v>
      </c>
      <c r="AE33" s="640"/>
      <c r="AF33" s="640"/>
      <c r="AG33" s="640"/>
      <c r="AH33" s="640"/>
      <c r="AI33" s="640"/>
      <c r="AJ33" s="640"/>
      <c r="AK33" s="640"/>
      <c r="AL33" s="641">
        <v>0.1</v>
      </c>
      <c r="AM33" s="642"/>
      <c r="AN33" s="642"/>
      <c r="AO33" s="643"/>
      <c r="AP33" s="688"/>
      <c r="AQ33" s="689"/>
      <c r="AR33" s="689"/>
      <c r="AS33" s="689"/>
      <c r="AT33" s="692"/>
      <c r="AU33" s="213"/>
      <c r="AV33" s="213"/>
      <c r="AW33" s="213"/>
      <c r="AX33" s="657" t="s">
        <v>326</v>
      </c>
      <c r="AY33" s="658"/>
      <c r="AZ33" s="658"/>
      <c r="BA33" s="658"/>
      <c r="BB33" s="658"/>
      <c r="BC33" s="658"/>
      <c r="BD33" s="658"/>
      <c r="BE33" s="658"/>
      <c r="BF33" s="659"/>
      <c r="BG33" s="694">
        <v>99.2</v>
      </c>
      <c r="BH33" s="695"/>
      <c r="BI33" s="695"/>
      <c r="BJ33" s="695"/>
      <c r="BK33" s="695"/>
      <c r="BL33" s="695"/>
      <c r="BM33" s="696">
        <v>96.6</v>
      </c>
      <c r="BN33" s="695"/>
      <c r="BO33" s="695"/>
      <c r="BP33" s="695"/>
      <c r="BQ33" s="697"/>
      <c r="BR33" s="694">
        <v>99.2</v>
      </c>
      <c r="BS33" s="695"/>
      <c r="BT33" s="695"/>
      <c r="BU33" s="695"/>
      <c r="BV33" s="695"/>
      <c r="BW33" s="695"/>
      <c r="BX33" s="696">
        <v>96.4</v>
      </c>
      <c r="BY33" s="695"/>
      <c r="BZ33" s="695"/>
      <c r="CA33" s="695"/>
      <c r="CB33" s="697"/>
      <c r="CD33" s="633" t="s">
        <v>327</v>
      </c>
      <c r="CE33" s="634"/>
      <c r="CF33" s="634"/>
      <c r="CG33" s="634"/>
      <c r="CH33" s="634"/>
      <c r="CI33" s="634"/>
      <c r="CJ33" s="634"/>
      <c r="CK33" s="634"/>
      <c r="CL33" s="634"/>
      <c r="CM33" s="634"/>
      <c r="CN33" s="634"/>
      <c r="CO33" s="634"/>
      <c r="CP33" s="634"/>
      <c r="CQ33" s="635"/>
      <c r="CR33" s="636">
        <v>7824193</v>
      </c>
      <c r="CS33" s="669"/>
      <c r="CT33" s="669"/>
      <c r="CU33" s="669"/>
      <c r="CV33" s="669"/>
      <c r="CW33" s="669"/>
      <c r="CX33" s="669"/>
      <c r="CY33" s="670"/>
      <c r="CZ33" s="641">
        <v>40.200000000000003</v>
      </c>
      <c r="DA33" s="666"/>
      <c r="DB33" s="666"/>
      <c r="DC33" s="671"/>
      <c r="DD33" s="645">
        <v>5643509</v>
      </c>
      <c r="DE33" s="669"/>
      <c r="DF33" s="669"/>
      <c r="DG33" s="669"/>
      <c r="DH33" s="669"/>
      <c r="DI33" s="669"/>
      <c r="DJ33" s="669"/>
      <c r="DK33" s="670"/>
      <c r="DL33" s="645">
        <v>4241805</v>
      </c>
      <c r="DM33" s="669"/>
      <c r="DN33" s="669"/>
      <c r="DO33" s="669"/>
      <c r="DP33" s="669"/>
      <c r="DQ33" s="669"/>
      <c r="DR33" s="669"/>
      <c r="DS33" s="669"/>
      <c r="DT33" s="669"/>
      <c r="DU33" s="669"/>
      <c r="DV33" s="670"/>
      <c r="DW33" s="641">
        <v>36.200000000000003</v>
      </c>
      <c r="DX33" s="666"/>
      <c r="DY33" s="666"/>
      <c r="DZ33" s="666"/>
      <c r="EA33" s="666"/>
      <c r="EB33" s="666"/>
      <c r="EC33" s="667"/>
    </row>
    <row r="34" spans="2:133" ht="11.25" customHeight="1" x14ac:dyDescent="0.15">
      <c r="B34" s="633" t="s">
        <v>328</v>
      </c>
      <c r="C34" s="634"/>
      <c r="D34" s="634"/>
      <c r="E34" s="634"/>
      <c r="F34" s="634"/>
      <c r="G34" s="634"/>
      <c r="H34" s="634"/>
      <c r="I34" s="634"/>
      <c r="J34" s="634"/>
      <c r="K34" s="634"/>
      <c r="L34" s="634"/>
      <c r="M34" s="634"/>
      <c r="N34" s="634"/>
      <c r="O34" s="634"/>
      <c r="P34" s="634"/>
      <c r="Q34" s="635"/>
      <c r="R34" s="636">
        <v>52969</v>
      </c>
      <c r="S34" s="637"/>
      <c r="T34" s="637"/>
      <c r="U34" s="637"/>
      <c r="V34" s="637"/>
      <c r="W34" s="637"/>
      <c r="X34" s="637"/>
      <c r="Y34" s="638"/>
      <c r="Z34" s="639">
        <v>0.3</v>
      </c>
      <c r="AA34" s="639"/>
      <c r="AB34" s="639"/>
      <c r="AC34" s="639"/>
      <c r="AD34" s="640" t="s">
        <v>131</v>
      </c>
      <c r="AE34" s="640"/>
      <c r="AF34" s="640"/>
      <c r="AG34" s="640"/>
      <c r="AH34" s="640"/>
      <c r="AI34" s="640"/>
      <c r="AJ34" s="640"/>
      <c r="AK34" s="640"/>
      <c r="AL34" s="641" t="s">
        <v>249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329</v>
      </c>
      <c r="CE34" s="634"/>
      <c r="CF34" s="634"/>
      <c r="CG34" s="634"/>
      <c r="CH34" s="634"/>
      <c r="CI34" s="634"/>
      <c r="CJ34" s="634"/>
      <c r="CK34" s="634"/>
      <c r="CL34" s="634"/>
      <c r="CM34" s="634"/>
      <c r="CN34" s="634"/>
      <c r="CO34" s="634"/>
      <c r="CP34" s="634"/>
      <c r="CQ34" s="635"/>
      <c r="CR34" s="636">
        <v>2892782</v>
      </c>
      <c r="CS34" s="637"/>
      <c r="CT34" s="637"/>
      <c r="CU34" s="637"/>
      <c r="CV34" s="637"/>
      <c r="CW34" s="637"/>
      <c r="CX34" s="637"/>
      <c r="CY34" s="638"/>
      <c r="CZ34" s="641">
        <v>14.9</v>
      </c>
      <c r="DA34" s="666"/>
      <c r="DB34" s="666"/>
      <c r="DC34" s="671"/>
      <c r="DD34" s="645">
        <v>1516850</v>
      </c>
      <c r="DE34" s="637"/>
      <c r="DF34" s="637"/>
      <c r="DG34" s="637"/>
      <c r="DH34" s="637"/>
      <c r="DI34" s="637"/>
      <c r="DJ34" s="637"/>
      <c r="DK34" s="638"/>
      <c r="DL34" s="645">
        <v>1190276</v>
      </c>
      <c r="DM34" s="637"/>
      <c r="DN34" s="637"/>
      <c r="DO34" s="637"/>
      <c r="DP34" s="637"/>
      <c r="DQ34" s="637"/>
      <c r="DR34" s="637"/>
      <c r="DS34" s="637"/>
      <c r="DT34" s="637"/>
      <c r="DU34" s="637"/>
      <c r="DV34" s="638"/>
      <c r="DW34" s="641">
        <v>10.199999999999999</v>
      </c>
      <c r="DX34" s="666"/>
      <c r="DY34" s="666"/>
      <c r="DZ34" s="666"/>
      <c r="EA34" s="666"/>
      <c r="EB34" s="666"/>
      <c r="EC34" s="667"/>
    </row>
    <row r="35" spans="2:133" ht="11.25" customHeight="1" x14ac:dyDescent="0.15">
      <c r="B35" s="633" t="s">
        <v>330</v>
      </c>
      <c r="C35" s="634"/>
      <c r="D35" s="634"/>
      <c r="E35" s="634"/>
      <c r="F35" s="634"/>
      <c r="G35" s="634"/>
      <c r="H35" s="634"/>
      <c r="I35" s="634"/>
      <c r="J35" s="634"/>
      <c r="K35" s="634"/>
      <c r="L35" s="634"/>
      <c r="M35" s="634"/>
      <c r="N35" s="634"/>
      <c r="O35" s="634"/>
      <c r="P35" s="634"/>
      <c r="Q35" s="635"/>
      <c r="R35" s="636">
        <v>400699</v>
      </c>
      <c r="S35" s="637"/>
      <c r="T35" s="637"/>
      <c r="U35" s="637"/>
      <c r="V35" s="637"/>
      <c r="W35" s="637"/>
      <c r="X35" s="637"/>
      <c r="Y35" s="638"/>
      <c r="Z35" s="639">
        <v>2</v>
      </c>
      <c r="AA35" s="639"/>
      <c r="AB35" s="639"/>
      <c r="AC35" s="639"/>
      <c r="AD35" s="640" t="s">
        <v>131</v>
      </c>
      <c r="AE35" s="640"/>
      <c r="AF35" s="640"/>
      <c r="AG35" s="640"/>
      <c r="AH35" s="640"/>
      <c r="AI35" s="640"/>
      <c r="AJ35" s="640"/>
      <c r="AK35" s="640"/>
      <c r="AL35" s="641" t="s">
        <v>249</v>
      </c>
      <c r="AM35" s="642"/>
      <c r="AN35" s="642"/>
      <c r="AO35" s="643"/>
      <c r="AP35" s="216"/>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210470</v>
      </c>
      <c r="CS35" s="669"/>
      <c r="CT35" s="669"/>
      <c r="CU35" s="669"/>
      <c r="CV35" s="669"/>
      <c r="CW35" s="669"/>
      <c r="CX35" s="669"/>
      <c r="CY35" s="670"/>
      <c r="CZ35" s="641">
        <v>1.1000000000000001</v>
      </c>
      <c r="DA35" s="666"/>
      <c r="DB35" s="666"/>
      <c r="DC35" s="671"/>
      <c r="DD35" s="645">
        <v>156435</v>
      </c>
      <c r="DE35" s="669"/>
      <c r="DF35" s="669"/>
      <c r="DG35" s="669"/>
      <c r="DH35" s="669"/>
      <c r="DI35" s="669"/>
      <c r="DJ35" s="669"/>
      <c r="DK35" s="670"/>
      <c r="DL35" s="645">
        <v>156435</v>
      </c>
      <c r="DM35" s="669"/>
      <c r="DN35" s="669"/>
      <c r="DO35" s="669"/>
      <c r="DP35" s="669"/>
      <c r="DQ35" s="669"/>
      <c r="DR35" s="669"/>
      <c r="DS35" s="669"/>
      <c r="DT35" s="669"/>
      <c r="DU35" s="669"/>
      <c r="DV35" s="670"/>
      <c r="DW35" s="641">
        <v>1.3</v>
      </c>
      <c r="DX35" s="666"/>
      <c r="DY35" s="666"/>
      <c r="DZ35" s="666"/>
      <c r="EA35" s="666"/>
      <c r="EB35" s="666"/>
      <c r="EC35" s="667"/>
    </row>
    <row r="36" spans="2:133" ht="11.25" customHeight="1" x14ac:dyDescent="0.15">
      <c r="B36" s="633" t="s">
        <v>334</v>
      </c>
      <c r="C36" s="634"/>
      <c r="D36" s="634"/>
      <c r="E36" s="634"/>
      <c r="F36" s="634"/>
      <c r="G36" s="634"/>
      <c r="H36" s="634"/>
      <c r="I36" s="634"/>
      <c r="J36" s="634"/>
      <c r="K36" s="634"/>
      <c r="L36" s="634"/>
      <c r="M36" s="634"/>
      <c r="N36" s="634"/>
      <c r="O36" s="634"/>
      <c r="P36" s="634"/>
      <c r="Q36" s="635"/>
      <c r="R36" s="636">
        <v>574937</v>
      </c>
      <c r="S36" s="637"/>
      <c r="T36" s="637"/>
      <c r="U36" s="637"/>
      <c r="V36" s="637"/>
      <c r="W36" s="637"/>
      <c r="X36" s="637"/>
      <c r="Y36" s="638"/>
      <c r="Z36" s="639">
        <v>2.8</v>
      </c>
      <c r="AA36" s="639"/>
      <c r="AB36" s="639"/>
      <c r="AC36" s="639"/>
      <c r="AD36" s="640" t="s">
        <v>249</v>
      </c>
      <c r="AE36" s="640"/>
      <c r="AF36" s="640"/>
      <c r="AG36" s="640"/>
      <c r="AH36" s="640"/>
      <c r="AI36" s="640"/>
      <c r="AJ36" s="640"/>
      <c r="AK36" s="640"/>
      <c r="AL36" s="641" t="s">
        <v>249</v>
      </c>
      <c r="AM36" s="642"/>
      <c r="AN36" s="642"/>
      <c r="AO36" s="643"/>
      <c r="AP36" s="216"/>
      <c r="AQ36" s="702" t="s">
        <v>335</v>
      </c>
      <c r="AR36" s="703"/>
      <c r="AS36" s="703"/>
      <c r="AT36" s="703"/>
      <c r="AU36" s="703"/>
      <c r="AV36" s="703"/>
      <c r="AW36" s="703"/>
      <c r="AX36" s="703"/>
      <c r="AY36" s="704"/>
      <c r="AZ36" s="625">
        <v>2000651</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38234</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2922581</v>
      </c>
      <c r="CS36" s="637"/>
      <c r="CT36" s="637"/>
      <c r="CU36" s="637"/>
      <c r="CV36" s="637"/>
      <c r="CW36" s="637"/>
      <c r="CX36" s="637"/>
      <c r="CY36" s="638"/>
      <c r="CZ36" s="641">
        <v>15</v>
      </c>
      <c r="DA36" s="666"/>
      <c r="DB36" s="666"/>
      <c r="DC36" s="671"/>
      <c r="DD36" s="645">
        <v>2587768</v>
      </c>
      <c r="DE36" s="637"/>
      <c r="DF36" s="637"/>
      <c r="DG36" s="637"/>
      <c r="DH36" s="637"/>
      <c r="DI36" s="637"/>
      <c r="DJ36" s="637"/>
      <c r="DK36" s="638"/>
      <c r="DL36" s="645">
        <v>1684938</v>
      </c>
      <c r="DM36" s="637"/>
      <c r="DN36" s="637"/>
      <c r="DO36" s="637"/>
      <c r="DP36" s="637"/>
      <c r="DQ36" s="637"/>
      <c r="DR36" s="637"/>
      <c r="DS36" s="637"/>
      <c r="DT36" s="637"/>
      <c r="DU36" s="637"/>
      <c r="DV36" s="638"/>
      <c r="DW36" s="641">
        <v>14.4</v>
      </c>
      <c r="DX36" s="666"/>
      <c r="DY36" s="666"/>
      <c r="DZ36" s="666"/>
      <c r="EA36" s="666"/>
      <c r="EB36" s="666"/>
      <c r="EC36" s="667"/>
    </row>
    <row r="37" spans="2:133" ht="11.25" customHeight="1" x14ac:dyDescent="0.15">
      <c r="B37" s="633" t="s">
        <v>338</v>
      </c>
      <c r="C37" s="634"/>
      <c r="D37" s="634"/>
      <c r="E37" s="634"/>
      <c r="F37" s="634"/>
      <c r="G37" s="634"/>
      <c r="H37" s="634"/>
      <c r="I37" s="634"/>
      <c r="J37" s="634"/>
      <c r="K37" s="634"/>
      <c r="L37" s="634"/>
      <c r="M37" s="634"/>
      <c r="N37" s="634"/>
      <c r="O37" s="634"/>
      <c r="P37" s="634"/>
      <c r="Q37" s="635"/>
      <c r="R37" s="636">
        <v>348120</v>
      </c>
      <c r="S37" s="637"/>
      <c r="T37" s="637"/>
      <c r="U37" s="637"/>
      <c r="V37" s="637"/>
      <c r="W37" s="637"/>
      <c r="X37" s="637"/>
      <c r="Y37" s="638"/>
      <c r="Z37" s="639">
        <v>1.7</v>
      </c>
      <c r="AA37" s="639"/>
      <c r="AB37" s="639"/>
      <c r="AC37" s="639"/>
      <c r="AD37" s="640">
        <v>623</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231097</v>
      </c>
      <c r="BA37" s="637"/>
      <c r="BB37" s="637"/>
      <c r="BC37" s="637"/>
      <c r="BD37" s="669"/>
      <c r="BE37" s="669"/>
      <c r="BF37" s="682"/>
      <c r="BG37" s="633" t="s">
        <v>340</v>
      </c>
      <c r="BH37" s="634"/>
      <c r="BI37" s="634"/>
      <c r="BJ37" s="634"/>
      <c r="BK37" s="634"/>
      <c r="BL37" s="634"/>
      <c r="BM37" s="634"/>
      <c r="BN37" s="634"/>
      <c r="BO37" s="634"/>
      <c r="BP37" s="634"/>
      <c r="BQ37" s="634"/>
      <c r="BR37" s="634"/>
      <c r="BS37" s="634"/>
      <c r="BT37" s="634"/>
      <c r="BU37" s="635"/>
      <c r="BV37" s="636">
        <v>-8160</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1239779</v>
      </c>
      <c r="CS37" s="669"/>
      <c r="CT37" s="669"/>
      <c r="CU37" s="669"/>
      <c r="CV37" s="669"/>
      <c r="CW37" s="669"/>
      <c r="CX37" s="669"/>
      <c r="CY37" s="670"/>
      <c r="CZ37" s="641">
        <v>6.4</v>
      </c>
      <c r="DA37" s="666"/>
      <c r="DB37" s="666"/>
      <c r="DC37" s="671"/>
      <c r="DD37" s="645">
        <v>1135456</v>
      </c>
      <c r="DE37" s="669"/>
      <c r="DF37" s="669"/>
      <c r="DG37" s="669"/>
      <c r="DH37" s="669"/>
      <c r="DI37" s="669"/>
      <c r="DJ37" s="669"/>
      <c r="DK37" s="670"/>
      <c r="DL37" s="645">
        <v>1114180</v>
      </c>
      <c r="DM37" s="669"/>
      <c r="DN37" s="669"/>
      <c r="DO37" s="669"/>
      <c r="DP37" s="669"/>
      <c r="DQ37" s="669"/>
      <c r="DR37" s="669"/>
      <c r="DS37" s="669"/>
      <c r="DT37" s="669"/>
      <c r="DU37" s="669"/>
      <c r="DV37" s="670"/>
      <c r="DW37" s="641">
        <v>9.5</v>
      </c>
      <c r="DX37" s="666"/>
      <c r="DY37" s="666"/>
      <c r="DZ37" s="666"/>
      <c r="EA37" s="666"/>
      <c r="EB37" s="666"/>
      <c r="EC37" s="667"/>
    </row>
    <row r="38" spans="2:133" ht="11.25" customHeight="1" x14ac:dyDescent="0.15">
      <c r="B38" s="633" t="s">
        <v>342</v>
      </c>
      <c r="C38" s="634"/>
      <c r="D38" s="634"/>
      <c r="E38" s="634"/>
      <c r="F38" s="634"/>
      <c r="G38" s="634"/>
      <c r="H38" s="634"/>
      <c r="I38" s="634"/>
      <c r="J38" s="634"/>
      <c r="K38" s="634"/>
      <c r="L38" s="634"/>
      <c r="M38" s="634"/>
      <c r="N38" s="634"/>
      <c r="O38" s="634"/>
      <c r="P38" s="634"/>
      <c r="Q38" s="635"/>
      <c r="R38" s="636">
        <v>1567000</v>
      </c>
      <c r="S38" s="637"/>
      <c r="T38" s="637"/>
      <c r="U38" s="637"/>
      <c r="V38" s="637"/>
      <c r="W38" s="637"/>
      <c r="X38" s="637"/>
      <c r="Y38" s="638"/>
      <c r="Z38" s="639">
        <v>7.8</v>
      </c>
      <c r="AA38" s="639"/>
      <c r="AB38" s="639"/>
      <c r="AC38" s="639"/>
      <c r="AD38" s="640" t="s">
        <v>131</v>
      </c>
      <c r="AE38" s="640"/>
      <c r="AF38" s="640"/>
      <c r="AG38" s="640"/>
      <c r="AH38" s="640"/>
      <c r="AI38" s="640"/>
      <c r="AJ38" s="640"/>
      <c r="AK38" s="640"/>
      <c r="AL38" s="641" t="s">
        <v>249</v>
      </c>
      <c r="AM38" s="642"/>
      <c r="AN38" s="642"/>
      <c r="AO38" s="643"/>
      <c r="AQ38" s="699" t="s">
        <v>343</v>
      </c>
      <c r="AR38" s="700"/>
      <c r="AS38" s="700"/>
      <c r="AT38" s="700"/>
      <c r="AU38" s="700"/>
      <c r="AV38" s="700"/>
      <c r="AW38" s="700"/>
      <c r="AX38" s="700"/>
      <c r="AY38" s="701"/>
      <c r="AZ38" s="636">
        <v>48063</v>
      </c>
      <c r="BA38" s="637"/>
      <c r="BB38" s="637"/>
      <c r="BC38" s="637"/>
      <c r="BD38" s="669"/>
      <c r="BE38" s="669"/>
      <c r="BF38" s="682"/>
      <c r="BG38" s="633" t="s">
        <v>344</v>
      </c>
      <c r="BH38" s="634"/>
      <c r="BI38" s="634"/>
      <c r="BJ38" s="634"/>
      <c r="BK38" s="634"/>
      <c r="BL38" s="634"/>
      <c r="BM38" s="634"/>
      <c r="BN38" s="634"/>
      <c r="BO38" s="634"/>
      <c r="BP38" s="634"/>
      <c r="BQ38" s="634"/>
      <c r="BR38" s="634"/>
      <c r="BS38" s="634"/>
      <c r="BT38" s="634"/>
      <c r="BU38" s="635"/>
      <c r="BV38" s="636">
        <v>3644</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1675381</v>
      </c>
      <c r="CS38" s="637"/>
      <c r="CT38" s="637"/>
      <c r="CU38" s="637"/>
      <c r="CV38" s="637"/>
      <c r="CW38" s="637"/>
      <c r="CX38" s="637"/>
      <c r="CY38" s="638"/>
      <c r="CZ38" s="641">
        <v>8.6</v>
      </c>
      <c r="DA38" s="666"/>
      <c r="DB38" s="666"/>
      <c r="DC38" s="671"/>
      <c r="DD38" s="645">
        <v>1336999</v>
      </c>
      <c r="DE38" s="637"/>
      <c r="DF38" s="637"/>
      <c r="DG38" s="637"/>
      <c r="DH38" s="637"/>
      <c r="DI38" s="637"/>
      <c r="DJ38" s="637"/>
      <c r="DK38" s="638"/>
      <c r="DL38" s="645">
        <v>1210156</v>
      </c>
      <c r="DM38" s="637"/>
      <c r="DN38" s="637"/>
      <c r="DO38" s="637"/>
      <c r="DP38" s="637"/>
      <c r="DQ38" s="637"/>
      <c r="DR38" s="637"/>
      <c r="DS38" s="637"/>
      <c r="DT38" s="637"/>
      <c r="DU38" s="637"/>
      <c r="DV38" s="638"/>
      <c r="DW38" s="641">
        <v>10.3</v>
      </c>
      <c r="DX38" s="666"/>
      <c r="DY38" s="666"/>
      <c r="DZ38" s="666"/>
      <c r="EA38" s="666"/>
      <c r="EB38" s="666"/>
      <c r="EC38" s="667"/>
    </row>
    <row r="39" spans="2:133" ht="11.25" customHeight="1" x14ac:dyDescent="0.15">
      <c r="B39" s="633" t="s">
        <v>346</v>
      </c>
      <c r="C39" s="634"/>
      <c r="D39" s="634"/>
      <c r="E39" s="634"/>
      <c r="F39" s="634"/>
      <c r="G39" s="634"/>
      <c r="H39" s="634"/>
      <c r="I39" s="634"/>
      <c r="J39" s="634"/>
      <c r="K39" s="634"/>
      <c r="L39" s="634"/>
      <c r="M39" s="634"/>
      <c r="N39" s="634"/>
      <c r="O39" s="634"/>
      <c r="P39" s="634"/>
      <c r="Q39" s="635"/>
      <c r="R39" s="636">
        <v>2908</v>
      </c>
      <c r="S39" s="637"/>
      <c r="T39" s="637"/>
      <c r="U39" s="637"/>
      <c r="V39" s="637"/>
      <c r="W39" s="637"/>
      <c r="X39" s="637"/>
      <c r="Y39" s="638"/>
      <c r="Z39" s="639">
        <v>0</v>
      </c>
      <c r="AA39" s="639"/>
      <c r="AB39" s="639"/>
      <c r="AC39" s="639"/>
      <c r="AD39" s="640" t="s">
        <v>131</v>
      </c>
      <c r="AE39" s="640"/>
      <c r="AF39" s="640"/>
      <c r="AG39" s="640"/>
      <c r="AH39" s="640"/>
      <c r="AI39" s="640"/>
      <c r="AJ39" s="640"/>
      <c r="AK39" s="640"/>
      <c r="AL39" s="641" t="s">
        <v>131</v>
      </c>
      <c r="AM39" s="642"/>
      <c r="AN39" s="642"/>
      <c r="AO39" s="643"/>
      <c r="AQ39" s="699" t="s">
        <v>347</v>
      </c>
      <c r="AR39" s="700"/>
      <c r="AS39" s="700"/>
      <c r="AT39" s="700"/>
      <c r="AU39" s="700"/>
      <c r="AV39" s="700"/>
      <c r="AW39" s="700"/>
      <c r="AX39" s="700"/>
      <c r="AY39" s="701"/>
      <c r="AZ39" s="636">
        <v>45870</v>
      </c>
      <c r="BA39" s="637"/>
      <c r="BB39" s="637"/>
      <c r="BC39" s="637"/>
      <c r="BD39" s="669"/>
      <c r="BE39" s="669"/>
      <c r="BF39" s="682"/>
      <c r="BG39" s="633" t="s">
        <v>348</v>
      </c>
      <c r="BH39" s="634"/>
      <c r="BI39" s="634"/>
      <c r="BJ39" s="634"/>
      <c r="BK39" s="634"/>
      <c r="BL39" s="634"/>
      <c r="BM39" s="634"/>
      <c r="BN39" s="634"/>
      <c r="BO39" s="634"/>
      <c r="BP39" s="634"/>
      <c r="BQ39" s="634"/>
      <c r="BR39" s="634"/>
      <c r="BS39" s="634"/>
      <c r="BT39" s="634"/>
      <c r="BU39" s="635"/>
      <c r="BV39" s="636">
        <v>5346</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78496</v>
      </c>
      <c r="CS39" s="669"/>
      <c r="CT39" s="669"/>
      <c r="CU39" s="669"/>
      <c r="CV39" s="669"/>
      <c r="CW39" s="669"/>
      <c r="CX39" s="669"/>
      <c r="CY39" s="670"/>
      <c r="CZ39" s="641">
        <v>0.4</v>
      </c>
      <c r="DA39" s="666"/>
      <c r="DB39" s="666"/>
      <c r="DC39" s="671"/>
      <c r="DD39" s="645">
        <v>974</v>
      </c>
      <c r="DE39" s="669"/>
      <c r="DF39" s="669"/>
      <c r="DG39" s="669"/>
      <c r="DH39" s="669"/>
      <c r="DI39" s="669"/>
      <c r="DJ39" s="669"/>
      <c r="DK39" s="670"/>
      <c r="DL39" s="645" t="s">
        <v>249</v>
      </c>
      <c r="DM39" s="669"/>
      <c r="DN39" s="669"/>
      <c r="DO39" s="669"/>
      <c r="DP39" s="669"/>
      <c r="DQ39" s="669"/>
      <c r="DR39" s="669"/>
      <c r="DS39" s="669"/>
      <c r="DT39" s="669"/>
      <c r="DU39" s="669"/>
      <c r="DV39" s="670"/>
      <c r="DW39" s="641" t="s">
        <v>249</v>
      </c>
      <c r="DX39" s="666"/>
      <c r="DY39" s="666"/>
      <c r="DZ39" s="666"/>
      <c r="EA39" s="666"/>
      <c r="EB39" s="666"/>
      <c r="EC39" s="667"/>
    </row>
    <row r="40" spans="2:133" ht="11.25" customHeight="1" x14ac:dyDescent="0.15">
      <c r="B40" s="633" t="s">
        <v>350</v>
      </c>
      <c r="C40" s="634"/>
      <c r="D40" s="634"/>
      <c r="E40" s="634"/>
      <c r="F40" s="634"/>
      <c r="G40" s="634"/>
      <c r="H40" s="634"/>
      <c r="I40" s="634"/>
      <c r="J40" s="634"/>
      <c r="K40" s="634"/>
      <c r="L40" s="634"/>
      <c r="M40" s="634"/>
      <c r="N40" s="634"/>
      <c r="O40" s="634"/>
      <c r="P40" s="634"/>
      <c r="Q40" s="635"/>
      <c r="R40" s="636">
        <v>120400</v>
      </c>
      <c r="S40" s="637"/>
      <c r="T40" s="637"/>
      <c r="U40" s="637"/>
      <c r="V40" s="637"/>
      <c r="W40" s="637"/>
      <c r="X40" s="637"/>
      <c r="Y40" s="638"/>
      <c r="Z40" s="639">
        <v>0.6</v>
      </c>
      <c r="AA40" s="639"/>
      <c r="AB40" s="639"/>
      <c r="AC40" s="639"/>
      <c r="AD40" s="640" t="s">
        <v>141</v>
      </c>
      <c r="AE40" s="640"/>
      <c r="AF40" s="640"/>
      <c r="AG40" s="640"/>
      <c r="AH40" s="640"/>
      <c r="AI40" s="640"/>
      <c r="AJ40" s="640"/>
      <c r="AK40" s="640"/>
      <c r="AL40" s="641" t="s">
        <v>249</v>
      </c>
      <c r="AM40" s="642"/>
      <c r="AN40" s="642"/>
      <c r="AO40" s="643"/>
      <c r="AQ40" s="699" t="s">
        <v>351</v>
      </c>
      <c r="AR40" s="700"/>
      <c r="AS40" s="700"/>
      <c r="AT40" s="700"/>
      <c r="AU40" s="700"/>
      <c r="AV40" s="700"/>
      <c r="AW40" s="700"/>
      <c r="AX40" s="700"/>
      <c r="AY40" s="701"/>
      <c r="AZ40" s="636">
        <v>29269</v>
      </c>
      <c r="BA40" s="637"/>
      <c r="BB40" s="637"/>
      <c r="BC40" s="637"/>
      <c r="BD40" s="669"/>
      <c r="BE40" s="669"/>
      <c r="BF40" s="682"/>
      <c r="BG40" s="686" t="s">
        <v>352</v>
      </c>
      <c r="BH40" s="687"/>
      <c r="BI40" s="687"/>
      <c r="BJ40" s="687"/>
      <c r="BK40" s="687"/>
      <c r="BL40" s="217"/>
      <c r="BM40" s="634" t="s">
        <v>353</v>
      </c>
      <c r="BN40" s="634"/>
      <c r="BO40" s="634"/>
      <c r="BP40" s="634"/>
      <c r="BQ40" s="634"/>
      <c r="BR40" s="634"/>
      <c r="BS40" s="634"/>
      <c r="BT40" s="634"/>
      <c r="BU40" s="635"/>
      <c r="BV40" s="636">
        <v>90</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44483</v>
      </c>
      <c r="CS40" s="637"/>
      <c r="CT40" s="637"/>
      <c r="CU40" s="637"/>
      <c r="CV40" s="637"/>
      <c r="CW40" s="637"/>
      <c r="CX40" s="637"/>
      <c r="CY40" s="638"/>
      <c r="CZ40" s="641">
        <v>0.2</v>
      </c>
      <c r="DA40" s="666"/>
      <c r="DB40" s="666"/>
      <c r="DC40" s="671"/>
      <c r="DD40" s="645">
        <v>44483</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6"/>
      <c r="DY40" s="666"/>
      <c r="DZ40" s="666"/>
      <c r="EA40" s="666"/>
      <c r="EB40" s="666"/>
      <c r="EC40" s="667"/>
    </row>
    <row r="41" spans="2:133" ht="11.25" customHeight="1" x14ac:dyDescent="0.15">
      <c r="B41" s="657" t="s">
        <v>355</v>
      </c>
      <c r="C41" s="658"/>
      <c r="D41" s="658"/>
      <c r="E41" s="658"/>
      <c r="F41" s="658"/>
      <c r="G41" s="658"/>
      <c r="H41" s="658"/>
      <c r="I41" s="658"/>
      <c r="J41" s="658"/>
      <c r="K41" s="658"/>
      <c r="L41" s="658"/>
      <c r="M41" s="658"/>
      <c r="N41" s="658"/>
      <c r="O41" s="658"/>
      <c r="P41" s="658"/>
      <c r="Q41" s="659"/>
      <c r="R41" s="708">
        <v>20178373</v>
      </c>
      <c r="S41" s="709"/>
      <c r="T41" s="709"/>
      <c r="U41" s="709"/>
      <c r="V41" s="709"/>
      <c r="W41" s="709"/>
      <c r="X41" s="709"/>
      <c r="Y41" s="713"/>
      <c r="Z41" s="714">
        <v>100</v>
      </c>
      <c r="AA41" s="714"/>
      <c r="AB41" s="714"/>
      <c r="AC41" s="714"/>
      <c r="AD41" s="715">
        <v>11590508</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342785</v>
      </c>
      <c r="BA41" s="637"/>
      <c r="BB41" s="637"/>
      <c r="BC41" s="637"/>
      <c r="BD41" s="669"/>
      <c r="BE41" s="669"/>
      <c r="BF41" s="682"/>
      <c r="BG41" s="686"/>
      <c r="BH41" s="687"/>
      <c r="BI41" s="687"/>
      <c r="BJ41" s="687"/>
      <c r="BK41" s="687"/>
      <c r="BL41" s="217"/>
      <c r="BM41" s="634" t="s">
        <v>357</v>
      </c>
      <c r="BN41" s="634"/>
      <c r="BO41" s="634"/>
      <c r="BP41" s="634"/>
      <c r="BQ41" s="634"/>
      <c r="BR41" s="634"/>
      <c r="BS41" s="634"/>
      <c r="BT41" s="634"/>
      <c r="BU41" s="635"/>
      <c r="BV41" s="636" t="s">
        <v>249</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249</v>
      </c>
      <c r="CS41" s="669"/>
      <c r="CT41" s="669"/>
      <c r="CU41" s="669"/>
      <c r="CV41" s="669"/>
      <c r="CW41" s="669"/>
      <c r="CX41" s="669"/>
      <c r="CY41" s="670"/>
      <c r="CZ41" s="641" t="s">
        <v>131</v>
      </c>
      <c r="DA41" s="666"/>
      <c r="DB41" s="666"/>
      <c r="DC41" s="671"/>
      <c r="DD41" s="645" t="s">
        <v>249</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359</v>
      </c>
      <c r="AR42" s="706"/>
      <c r="AS42" s="706"/>
      <c r="AT42" s="706"/>
      <c r="AU42" s="706"/>
      <c r="AV42" s="706"/>
      <c r="AW42" s="706"/>
      <c r="AX42" s="706"/>
      <c r="AY42" s="707"/>
      <c r="AZ42" s="708">
        <v>1303567</v>
      </c>
      <c r="BA42" s="709"/>
      <c r="BB42" s="709"/>
      <c r="BC42" s="709"/>
      <c r="BD42" s="695"/>
      <c r="BE42" s="695"/>
      <c r="BF42" s="697"/>
      <c r="BG42" s="688"/>
      <c r="BH42" s="689"/>
      <c r="BI42" s="689"/>
      <c r="BJ42" s="689"/>
      <c r="BK42" s="689"/>
      <c r="BL42" s="218"/>
      <c r="BM42" s="658" t="s">
        <v>360</v>
      </c>
      <c r="BN42" s="658"/>
      <c r="BO42" s="658"/>
      <c r="BP42" s="658"/>
      <c r="BQ42" s="658"/>
      <c r="BR42" s="658"/>
      <c r="BS42" s="658"/>
      <c r="BT42" s="658"/>
      <c r="BU42" s="659"/>
      <c r="BV42" s="708">
        <v>467</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1995262</v>
      </c>
      <c r="CS42" s="669"/>
      <c r="CT42" s="669"/>
      <c r="CU42" s="669"/>
      <c r="CV42" s="669"/>
      <c r="CW42" s="669"/>
      <c r="CX42" s="669"/>
      <c r="CY42" s="670"/>
      <c r="CZ42" s="641">
        <v>10.3</v>
      </c>
      <c r="DA42" s="666"/>
      <c r="DB42" s="666"/>
      <c r="DC42" s="671"/>
      <c r="DD42" s="645">
        <v>304350</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362</v>
      </c>
      <c r="CD43" s="633" t="s">
        <v>363</v>
      </c>
      <c r="CE43" s="634"/>
      <c r="CF43" s="634"/>
      <c r="CG43" s="634"/>
      <c r="CH43" s="634"/>
      <c r="CI43" s="634"/>
      <c r="CJ43" s="634"/>
      <c r="CK43" s="634"/>
      <c r="CL43" s="634"/>
      <c r="CM43" s="634"/>
      <c r="CN43" s="634"/>
      <c r="CO43" s="634"/>
      <c r="CP43" s="634"/>
      <c r="CQ43" s="635"/>
      <c r="CR43" s="636">
        <v>48400</v>
      </c>
      <c r="CS43" s="669"/>
      <c r="CT43" s="669"/>
      <c r="CU43" s="669"/>
      <c r="CV43" s="669"/>
      <c r="CW43" s="669"/>
      <c r="CX43" s="669"/>
      <c r="CY43" s="670"/>
      <c r="CZ43" s="641">
        <v>0.2</v>
      </c>
      <c r="DA43" s="666"/>
      <c r="DB43" s="666"/>
      <c r="DC43" s="671"/>
      <c r="DD43" s="645">
        <v>48400</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311</v>
      </c>
      <c r="CE44" s="675"/>
      <c r="CF44" s="633" t="s">
        <v>365</v>
      </c>
      <c r="CG44" s="634"/>
      <c r="CH44" s="634"/>
      <c r="CI44" s="634"/>
      <c r="CJ44" s="634"/>
      <c r="CK44" s="634"/>
      <c r="CL44" s="634"/>
      <c r="CM44" s="634"/>
      <c r="CN44" s="634"/>
      <c r="CO44" s="634"/>
      <c r="CP44" s="634"/>
      <c r="CQ44" s="635"/>
      <c r="CR44" s="636">
        <v>1921324</v>
      </c>
      <c r="CS44" s="637"/>
      <c r="CT44" s="637"/>
      <c r="CU44" s="637"/>
      <c r="CV44" s="637"/>
      <c r="CW44" s="637"/>
      <c r="CX44" s="637"/>
      <c r="CY44" s="638"/>
      <c r="CZ44" s="641">
        <v>9.9</v>
      </c>
      <c r="DA44" s="642"/>
      <c r="DB44" s="642"/>
      <c r="DC44" s="648"/>
      <c r="DD44" s="645">
        <v>247399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367</v>
      </c>
      <c r="CG45" s="634"/>
      <c r="CH45" s="634"/>
      <c r="CI45" s="634"/>
      <c r="CJ45" s="634"/>
      <c r="CK45" s="634"/>
      <c r="CL45" s="634"/>
      <c r="CM45" s="634"/>
      <c r="CN45" s="634"/>
      <c r="CO45" s="634"/>
      <c r="CP45" s="634"/>
      <c r="CQ45" s="635"/>
      <c r="CR45" s="636">
        <v>850392</v>
      </c>
      <c r="CS45" s="669"/>
      <c r="CT45" s="669"/>
      <c r="CU45" s="669"/>
      <c r="CV45" s="669"/>
      <c r="CW45" s="669"/>
      <c r="CX45" s="669"/>
      <c r="CY45" s="670"/>
      <c r="CZ45" s="641">
        <v>4.4000000000000004</v>
      </c>
      <c r="DA45" s="666"/>
      <c r="DB45" s="666"/>
      <c r="DC45" s="671"/>
      <c r="DD45" s="645">
        <v>10755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368</v>
      </c>
      <c r="CG46" s="634"/>
      <c r="CH46" s="634"/>
      <c r="CI46" s="634"/>
      <c r="CJ46" s="634"/>
      <c r="CK46" s="634"/>
      <c r="CL46" s="634"/>
      <c r="CM46" s="634"/>
      <c r="CN46" s="634"/>
      <c r="CO46" s="634"/>
      <c r="CP46" s="634"/>
      <c r="CQ46" s="635"/>
      <c r="CR46" s="636">
        <v>998765</v>
      </c>
      <c r="CS46" s="637"/>
      <c r="CT46" s="637"/>
      <c r="CU46" s="637"/>
      <c r="CV46" s="637"/>
      <c r="CW46" s="637"/>
      <c r="CX46" s="637"/>
      <c r="CY46" s="638"/>
      <c r="CZ46" s="641">
        <v>5.0999999999999996</v>
      </c>
      <c r="DA46" s="642"/>
      <c r="DB46" s="642"/>
      <c r="DC46" s="648"/>
      <c r="DD46" s="645">
        <v>234577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369</v>
      </c>
      <c r="CG47" s="634"/>
      <c r="CH47" s="634"/>
      <c r="CI47" s="634"/>
      <c r="CJ47" s="634"/>
      <c r="CK47" s="634"/>
      <c r="CL47" s="634"/>
      <c r="CM47" s="634"/>
      <c r="CN47" s="634"/>
      <c r="CO47" s="634"/>
      <c r="CP47" s="634"/>
      <c r="CQ47" s="635"/>
      <c r="CR47" s="636">
        <v>73938</v>
      </c>
      <c r="CS47" s="669"/>
      <c r="CT47" s="669"/>
      <c r="CU47" s="669"/>
      <c r="CV47" s="669"/>
      <c r="CW47" s="669"/>
      <c r="CX47" s="669"/>
      <c r="CY47" s="670"/>
      <c r="CZ47" s="641">
        <v>0.4</v>
      </c>
      <c r="DA47" s="666"/>
      <c r="DB47" s="666"/>
      <c r="DC47" s="671"/>
      <c r="DD47" s="645">
        <v>56951</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370</v>
      </c>
      <c r="CG48" s="634"/>
      <c r="CH48" s="634"/>
      <c r="CI48" s="634"/>
      <c r="CJ48" s="634"/>
      <c r="CK48" s="634"/>
      <c r="CL48" s="634"/>
      <c r="CM48" s="634"/>
      <c r="CN48" s="634"/>
      <c r="CO48" s="634"/>
      <c r="CP48" s="634"/>
      <c r="CQ48" s="635"/>
      <c r="CR48" s="636" t="s">
        <v>131</v>
      </c>
      <c r="CS48" s="637"/>
      <c r="CT48" s="637"/>
      <c r="CU48" s="637"/>
      <c r="CV48" s="637"/>
      <c r="CW48" s="637"/>
      <c r="CX48" s="637"/>
      <c r="CY48" s="638"/>
      <c r="CZ48" s="641" t="s">
        <v>249</v>
      </c>
      <c r="DA48" s="642"/>
      <c r="DB48" s="642"/>
      <c r="DC48" s="648"/>
      <c r="DD48" s="645" t="s">
        <v>249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371</v>
      </c>
      <c r="CE49" s="658"/>
      <c r="CF49" s="658"/>
      <c r="CG49" s="658"/>
      <c r="CH49" s="658"/>
      <c r="CI49" s="658"/>
      <c r="CJ49" s="658"/>
      <c r="CK49" s="658"/>
      <c r="CL49" s="658"/>
      <c r="CM49" s="658"/>
      <c r="CN49" s="658"/>
      <c r="CO49" s="658"/>
      <c r="CP49" s="658"/>
      <c r="CQ49" s="659"/>
      <c r="CR49" s="708">
        <v>19456954</v>
      </c>
      <c r="CS49" s="695"/>
      <c r="CT49" s="695"/>
      <c r="CU49" s="695"/>
      <c r="CV49" s="695"/>
      <c r="CW49" s="695"/>
      <c r="CX49" s="695"/>
      <c r="CY49" s="724"/>
      <c r="CZ49" s="716">
        <v>100</v>
      </c>
      <c r="DA49" s="725"/>
      <c r="DB49" s="725"/>
      <c r="DC49" s="726"/>
      <c r="DD49" s="727">
        <v>13028187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MJ/sHm36h3QU/KvS2sdqMt6O6dhRiqd5ziFfZ794/aZxAASOnoASNH6Ef+kD/5RRxuaGvcWBPvio0H8pUlae+A==" saltValue="h8WWmhTE1Jx1OlqWEUD3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2"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394</v>
      </c>
      <c r="C7" s="763"/>
      <c r="D7" s="763"/>
      <c r="E7" s="763"/>
      <c r="F7" s="763"/>
      <c r="G7" s="763"/>
      <c r="H7" s="763"/>
      <c r="I7" s="763"/>
      <c r="J7" s="763"/>
      <c r="K7" s="763"/>
      <c r="L7" s="763"/>
      <c r="M7" s="763"/>
      <c r="N7" s="763"/>
      <c r="O7" s="763"/>
      <c r="P7" s="764"/>
      <c r="Q7" s="765">
        <v>20178</v>
      </c>
      <c r="R7" s="766"/>
      <c r="S7" s="766"/>
      <c r="T7" s="766"/>
      <c r="U7" s="766"/>
      <c r="V7" s="766">
        <v>19457</v>
      </c>
      <c r="W7" s="766"/>
      <c r="X7" s="766"/>
      <c r="Y7" s="766"/>
      <c r="Z7" s="766"/>
      <c r="AA7" s="766">
        <v>721</v>
      </c>
      <c r="AB7" s="766"/>
      <c r="AC7" s="766"/>
      <c r="AD7" s="766"/>
      <c r="AE7" s="767"/>
      <c r="AF7" s="768">
        <v>617</v>
      </c>
      <c r="AG7" s="769"/>
      <c r="AH7" s="769"/>
      <c r="AI7" s="769"/>
      <c r="AJ7" s="770"/>
      <c r="AK7" s="771">
        <v>398</v>
      </c>
      <c r="AL7" s="772"/>
      <c r="AM7" s="772"/>
      <c r="AN7" s="772"/>
      <c r="AO7" s="772"/>
      <c r="AP7" s="772">
        <v>26521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598</v>
      </c>
      <c r="BT7" s="760"/>
      <c r="BU7" s="760"/>
      <c r="BV7" s="760"/>
      <c r="BW7" s="760"/>
      <c r="BX7" s="760"/>
      <c r="BY7" s="760"/>
      <c r="BZ7" s="760"/>
      <c r="CA7" s="760"/>
      <c r="CB7" s="760"/>
      <c r="CC7" s="760"/>
      <c r="CD7" s="760"/>
      <c r="CE7" s="760"/>
      <c r="CF7" s="760"/>
      <c r="CG7" s="775"/>
      <c r="CH7" s="756">
        <v>9</v>
      </c>
      <c r="CI7" s="757"/>
      <c r="CJ7" s="757"/>
      <c r="CK7" s="757"/>
      <c r="CL7" s="758"/>
      <c r="CM7" s="756">
        <v>158</v>
      </c>
      <c r="CN7" s="757"/>
      <c r="CO7" s="757"/>
      <c r="CP7" s="757"/>
      <c r="CQ7" s="758"/>
      <c r="CR7" s="756">
        <v>85</v>
      </c>
      <c r="CS7" s="757"/>
      <c r="CT7" s="757"/>
      <c r="CU7" s="757"/>
      <c r="CV7" s="758"/>
      <c r="CW7" s="756" t="s">
        <v>600</v>
      </c>
      <c r="CX7" s="757"/>
      <c r="CY7" s="757"/>
      <c r="CZ7" s="757"/>
      <c r="DA7" s="758"/>
      <c r="DB7" s="756" t="s">
        <v>522</v>
      </c>
      <c r="DC7" s="757"/>
      <c r="DD7" s="757"/>
      <c r="DE7" s="757"/>
      <c r="DF7" s="758"/>
      <c r="DG7" s="756" t="s">
        <v>522</v>
      </c>
      <c r="DH7" s="757"/>
      <c r="DI7" s="757"/>
      <c r="DJ7" s="757"/>
      <c r="DK7" s="758"/>
      <c r="DL7" s="756" t="s">
        <v>522</v>
      </c>
      <c r="DM7" s="757"/>
      <c r="DN7" s="757"/>
      <c r="DO7" s="757"/>
      <c r="DP7" s="758"/>
      <c r="DQ7" s="756" t="s">
        <v>522</v>
      </c>
      <c r="DR7" s="757"/>
      <c r="DS7" s="757"/>
      <c r="DT7" s="757"/>
      <c r="DU7" s="758"/>
      <c r="DV7" s="759"/>
      <c r="DW7" s="760"/>
      <c r="DX7" s="760"/>
      <c r="DY7" s="760"/>
      <c r="DZ7" s="761"/>
      <c r="EA7" s="228"/>
    </row>
    <row r="8" spans="1:131" s="229" customFormat="1" ht="26.25" customHeight="1" x14ac:dyDescent="0.15">
      <c r="A8" s="232">
        <v>2</v>
      </c>
      <c r="B8" s="793" t="s">
        <v>395</v>
      </c>
      <c r="C8" s="794"/>
      <c r="D8" s="794"/>
      <c r="E8" s="794"/>
      <c r="F8" s="794"/>
      <c r="G8" s="794"/>
      <c r="H8" s="794"/>
      <c r="I8" s="794"/>
      <c r="J8" s="794"/>
      <c r="K8" s="794"/>
      <c r="L8" s="794"/>
      <c r="M8" s="794"/>
      <c r="N8" s="794"/>
      <c r="O8" s="794"/>
      <c r="P8" s="795"/>
      <c r="Q8" s="796">
        <v>7</v>
      </c>
      <c r="R8" s="797"/>
      <c r="S8" s="797"/>
      <c r="T8" s="797"/>
      <c r="U8" s="797"/>
      <c r="V8" s="797">
        <v>7</v>
      </c>
      <c r="W8" s="797"/>
      <c r="X8" s="797"/>
      <c r="Y8" s="797"/>
      <c r="Z8" s="797"/>
      <c r="AA8" s="797" t="s">
        <v>522</v>
      </c>
      <c r="AB8" s="797"/>
      <c r="AC8" s="797"/>
      <c r="AD8" s="797"/>
      <c r="AE8" s="798"/>
      <c r="AF8" s="799" t="s">
        <v>131</v>
      </c>
      <c r="AG8" s="800"/>
      <c r="AH8" s="800"/>
      <c r="AI8" s="800"/>
      <c r="AJ8" s="801"/>
      <c r="AK8" s="782" t="s">
        <v>522</v>
      </c>
      <c r="AL8" s="783"/>
      <c r="AM8" s="783"/>
      <c r="AN8" s="783"/>
      <c r="AO8" s="783"/>
      <c r="AP8" s="783" t="s">
        <v>522</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599</v>
      </c>
      <c r="BT8" s="787"/>
      <c r="BU8" s="787"/>
      <c r="BV8" s="787"/>
      <c r="BW8" s="787"/>
      <c r="BX8" s="787"/>
      <c r="BY8" s="787"/>
      <c r="BZ8" s="787"/>
      <c r="CA8" s="787"/>
      <c r="CB8" s="787"/>
      <c r="CC8" s="787"/>
      <c r="CD8" s="787"/>
      <c r="CE8" s="787"/>
      <c r="CF8" s="787"/>
      <c r="CG8" s="788"/>
      <c r="CH8" s="789">
        <v>2</v>
      </c>
      <c r="CI8" s="790"/>
      <c r="CJ8" s="790"/>
      <c r="CK8" s="790"/>
      <c r="CL8" s="791"/>
      <c r="CM8" s="789">
        <v>30</v>
      </c>
      <c r="CN8" s="790"/>
      <c r="CO8" s="790"/>
      <c r="CP8" s="790"/>
      <c r="CQ8" s="791"/>
      <c r="CR8" s="789">
        <v>100</v>
      </c>
      <c r="CS8" s="790"/>
      <c r="CT8" s="790"/>
      <c r="CU8" s="790"/>
      <c r="CV8" s="791"/>
      <c r="CW8" s="789" t="s">
        <v>522</v>
      </c>
      <c r="CX8" s="790"/>
      <c r="CY8" s="790"/>
      <c r="CZ8" s="790"/>
      <c r="DA8" s="791"/>
      <c r="DB8" s="789" t="s">
        <v>522</v>
      </c>
      <c r="DC8" s="790"/>
      <c r="DD8" s="790"/>
      <c r="DE8" s="790"/>
      <c r="DF8" s="791"/>
      <c r="DG8" s="789" t="s">
        <v>522</v>
      </c>
      <c r="DH8" s="790"/>
      <c r="DI8" s="790"/>
      <c r="DJ8" s="790"/>
      <c r="DK8" s="791"/>
      <c r="DL8" s="789" t="s">
        <v>522</v>
      </c>
      <c r="DM8" s="790"/>
      <c r="DN8" s="790"/>
      <c r="DO8" s="790"/>
      <c r="DP8" s="791"/>
      <c r="DQ8" s="789" t="s">
        <v>522</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397</v>
      </c>
      <c r="B23" s="802" t="s">
        <v>398</v>
      </c>
      <c r="C23" s="803"/>
      <c r="D23" s="803"/>
      <c r="E23" s="803"/>
      <c r="F23" s="803"/>
      <c r="G23" s="803"/>
      <c r="H23" s="803"/>
      <c r="I23" s="803"/>
      <c r="J23" s="803"/>
      <c r="K23" s="803"/>
      <c r="L23" s="803"/>
      <c r="M23" s="803"/>
      <c r="N23" s="803"/>
      <c r="O23" s="803"/>
      <c r="P23" s="804"/>
      <c r="Q23" s="805">
        <v>20178</v>
      </c>
      <c r="R23" s="806"/>
      <c r="S23" s="806"/>
      <c r="T23" s="806"/>
      <c r="U23" s="806"/>
      <c r="V23" s="806">
        <v>19457</v>
      </c>
      <c r="W23" s="806"/>
      <c r="X23" s="806"/>
      <c r="Y23" s="806"/>
      <c r="Z23" s="806"/>
      <c r="AA23" s="806">
        <v>721</v>
      </c>
      <c r="AB23" s="806"/>
      <c r="AC23" s="806"/>
      <c r="AD23" s="806"/>
      <c r="AE23" s="807"/>
      <c r="AF23" s="808">
        <v>617</v>
      </c>
      <c r="AG23" s="806"/>
      <c r="AH23" s="806"/>
      <c r="AI23" s="806"/>
      <c r="AJ23" s="809"/>
      <c r="AK23" s="810"/>
      <c r="AL23" s="811"/>
      <c r="AM23" s="811"/>
      <c r="AN23" s="811"/>
      <c r="AO23" s="811"/>
      <c r="AP23" s="806">
        <v>26521</v>
      </c>
      <c r="AQ23" s="806"/>
      <c r="AR23" s="806"/>
      <c r="AS23" s="806"/>
      <c r="AT23" s="806"/>
      <c r="AU23" s="822"/>
      <c r="AV23" s="822"/>
      <c r="AW23" s="822"/>
      <c r="AX23" s="822"/>
      <c r="AY23" s="823"/>
      <c r="AZ23" s="824" t="s">
        <v>399</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377</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410</v>
      </c>
      <c r="C28" s="763"/>
      <c r="D28" s="763"/>
      <c r="E28" s="763"/>
      <c r="F28" s="763"/>
      <c r="G28" s="763"/>
      <c r="H28" s="763"/>
      <c r="I28" s="763"/>
      <c r="J28" s="763"/>
      <c r="K28" s="763"/>
      <c r="L28" s="763"/>
      <c r="M28" s="763"/>
      <c r="N28" s="763"/>
      <c r="O28" s="763"/>
      <c r="P28" s="764"/>
      <c r="Q28" s="835">
        <v>3528</v>
      </c>
      <c r="R28" s="836"/>
      <c r="S28" s="836"/>
      <c r="T28" s="836"/>
      <c r="U28" s="836"/>
      <c r="V28" s="836">
        <v>3488</v>
      </c>
      <c r="W28" s="836"/>
      <c r="X28" s="836"/>
      <c r="Y28" s="836"/>
      <c r="Z28" s="836"/>
      <c r="AA28" s="836">
        <v>40</v>
      </c>
      <c r="AB28" s="836"/>
      <c r="AC28" s="836"/>
      <c r="AD28" s="836"/>
      <c r="AE28" s="837"/>
      <c r="AF28" s="838">
        <v>40</v>
      </c>
      <c r="AG28" s="836"/>
      <c r="AH28" s="836"/>
      <c r="AI28" s="836"/>
      <c r="AJ28" s="839"/>
      <c r="AK28" s="840">
        <v>373</v>
      </c>
      <c r="AL28" s="841"/>
      <c r="AM28" s="841"/>
      <c r="AN28" s="841"/>
      <c r="AO28" s="841"/>
      <c r="AP28" s="841">
        <v>23</v>
      </c>
      <c r="AQ28" s="841"/>
      <c r="AR28" s="841"/>
      <c r="AS28" s="841"/>
      <c r="AT28" s="841"/>
      <c r="AU28" s="841">
        <v>11</v>
      </c>
      <c r="AV28" s="841"/>
      <c r="AW28" s="841"/>
      <c r="AX28" s="841"/>
      <c r="AY28" s="841"/>
      <c r="AZ28" s="842" t="s">
        <v>522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411</v>
      </c>
      <c r="C29" s="794"/>
      <c r="D29" s="794"/>
      <c r="E29" s="794"/>
      <c r="F29" s="794"/>
      <c r="G29" s="794"/>
      <c r="H29" s="794"/>
      <c r="I29" s="794"/>
      <c r="J29" s="794"/>
      <c r="K29" s="794"/>
      <c r="L29" s="794"/>
      <c r="M29" s="794"/>
      <c r="N29" s="794"/>
      <c r="O29" s="794"/>
      <c r="P29" s="795"/>
      <c r="Q29" s="796">
        <v>483</v>
      </c>
      <c r="R29" s="797"/>
      <c r="S29" s="797"/>
      <c r="T29" s="797"/>
      <c r="U29" s="797"/>
      <c r="V29" s="797">
        <v>480</v>
      </c>
      <c r="W29" s="797"/>
      <c r="X29" s="797"/>
      <c r="Y29" s="797"/>
      <c r="Z29" s="797"/>
      <c r="AA29" s="797">
        <v>3</v>
      </c>
      <c r="AB29" s="797"/>
      <c r="AC29" s="797"/>
      <c r="AD29" s="797"/>
      <c r="AE29" s="798"/>
      <c r="AF29" s="799">
        <v>3</v>
      </c>
      <c r="AG29" s="800"/>
      <c r="AH29" s="800"/>
      <c r="AI29" s="800"/>
      <c r="AJ29" s="801"/>
      <c r="AK29" s="847">
        <v>161</v>
      </c>
      <c r="AL29" s="843"/>
      <c r="AM29" s="843"/>
      <c r="AN29" s="843"/>
      <c r="AO29" s="843"/>
      <c r="AP29" s="843" t="s">
        <v>522</v>
      </c>
      <c r="AQ29" s="843"/>
      <c r="AR29" s="843"/>
      <c r="AS29" s="843"/>
      <c r="AT29" s="843"/>
      <c r="AU29" s="843" t="s">
        <v>522</v>
      </c>
      <c r="AV29" s="843"/>
      <c r="AW29" s="843"/>
      <c r="AX29" s="843"/>
      <c r="AY29" s="843"/>
      <c r="AZ29" s="844" t="s">
        <v>522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412</v>
      </c>
      <c r="C30" s="794"/>
      <c r="D30" s="794"/>
      <c r="E30" s="794"/>
      <c r="F30" s="794"/>
      <c r="G30" s="794"/>
      <c r="H30" s="794"/>
      <c r="I30" s="794"/>
      <c r="J30" s="794"/>
      <c r="K30" s="794"/>
      <c r="L30" s="794"/>
      <c r="M30" s="794"/>
      <c r="N30" s="794"/>
      <c r="O30" s="794"/>
      <c r="P30" s="795"/>
      <c r="Q30" s="796">
        <v>3929</v>
      </c>
      <c r="R30" s="797"/>
      <c r="S30" s="797"/>
      <c r="T30" s="797"/>
      <c r="U30" s="797"/>
      <c r="V30" s="797">
        <v>3819</v>
      </c>
      <c r="W30" s="797"/>
      <c r="X30" s="797"/>
      <c r="Y30" s="797"/>
      <c r="Z30" s="797"/>
      <c r="AA30" s="797">
        <v>110</v>
      </c>
      <c r="AB30" s="797"/>
      <c r="AC30" s="797"/>
      <c r="AD30" s="797"/>
      <c r="AE30" s="798"/>
      <c r="AF30" s="799">
        <v>110</v>
      </c>
      <c r="AG30" s="800"/>
      <c r="AH30" s="800"/>
      <c r="AI30" s="800"/>
      <c r="AJ30" s="801"/>
      <c r="AK30" s="847">
        <v>630</v>
      </c>
      <c r="AL30" s="843"/>
      <c r="AM30" s="843"/>
      <c r="AN30" s="843"/>
      <c r="AO30" s="843"/>
      <c r="AP30" s="843" t="s">
        <v>522</v>
      </c>
      <c r="AQ30" s="843"/>
      <c r="AR30" s="843"/>
      <c r="AS30" s="843"/>
      <c r="AT30" s="843"/>
      <c r="AU30" s="843" t="s">
        <v>522</v>
      </c>
      <c r="AV30" s="843"/>
      <c r="AW30" s="843"/>
      <c r="AX30" s="843"/>
      <c r="AY30" s="843"/>
      <c r="AZ30" s="844" t="s">
        <v>522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413</v>
      </c>
      <c r="C31" s="794"/>
      <c r="D31" s="794"/>
      <c r="E31" s="794"/>
      <c r="F31" s="794"/>
      <c r="G31" s="794"/>
      <c r="H31" s="794"/>
      <c r="I31" s="794"/>
      <c r="J31" s="794"/>
      <c r="K31" s="794"/>
      <c r="L31" s="794"/>
      <c r="M31" s="794"/>
      <c r="N31" s="794"/>
      <c r="O31" s="794"/>
      <c r="P31" s="795"/>
      <c r="Q31" s="796">
        <v>621</v>
      </c>
      <c r="R31" s="797"/>
      <c r="S31" s="797"/>
      <c r="T31" s="797"/>
      <c r="U31" s="797"/>
      <c r="V31" s="797">
        <v>570</v>
      </c>
      <c r="W31" s="797"/>
      <c r="X31" s="797"/>
      <c r="Y31" s="797"/>
      <c r="Z31" s="797"/>
      <c r="AA31" s="797">
        <v>51</v>
      </c>
      <c r="AB31" s="797"/>
      <c r="AC31" s="797"/>
      <c r="AD31" s="797"/>
      <c r="AE31" s="798"/>
      <c r="AF31" s="799">
        <v>678</v>
      </c>
      <c r="AG31" s="800"/>
      <c r="AH31" s="800"/>
      <c r="AI31" s="800"/>
      <c r="AJ31" s="801"/>
      <c r="AK31" s="847">
        <v>51</v>
      </c>
      <c r="AL31" s="843"/>
      <c r="AM31" s="843"/>
      <c r="AN31" s="843"/>
      <c r="AO31" s="843"/>
      <c r="AP31" s="843">
        <v>2530</v>
      </c>
      <c r="AQ31" s="843"/>
      <c r="AR31" s="843"/>
      <c r="AS31" s="843"/>
      <c r="AT31" s="843"/>
      <c r="AU31" s="843">
        <v>46</v>
      </c>
      <c r="AV31" s="843"/>
      <c r="AW31" s="843"/>
      <c r="AX31" s="843"/>
      <c r="AY31" s="843"/>
      <c r="AZ31" s="844" t="s">
        <v>522</v>
      </c>
      <c r="BA31" s="844"/>
      <c r="BB31" s="844"/>
      <c r="BC31" s="844"/>
      <c r="BD31" s="844"/>
      <c r="BE31" s="845" t="s">
        <v>414</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415</v>
      </c>
      <c r="C32" s="794"/>
      <c r="D32" s="794"/>
      <c r="E32" s="794"/>
      <c r="F32" s="794"/>
      <c r="G32" s="794"/>
      <c r="H32" s="794"/>
      <c r="I32" s="794"/>
      <c r="J32" s="794"/>
      <c r="K32" s="794"/>
      <c r="L32" s="794"/>
      <c r="M32" s="794"/>
      <c r="N32" s="794"/>
      <c r="O32" s="794"/>
      <c r="P32" s="795"/>
      <c r="Q32" s="796">
        <v>81</v>
      </c>
      <c r="R32" s="797"/>
      <c r="S32" s="797"/>
      <c r="T32" s="797"/>
      <c r="U32" s="797"/>
      <c r="V32" s="797">
        <v>67</v>
      </c>
      <c r="W32" s="797"/>
      <c r="X32" s="797"/>
      <c r="Y32" s="797"/>
      <c r="Z32" s="797"/>
      <c r="AA32" s="797">
        <v>14</v>
      </c>
      <c r="AB32" s="797"/>
      <c r="AC32" s="797"/>
      <c r="AD32" s="797"/>
      <c r="AE32" s="798"/>
      <c r="AF32" s="799">
        <v>222</v>
      </c>
      <c r="AG32" s="800"/>
      <c r="AH32" s="800"/>
      <c r="AI32" s="800"/>
      <c r="AJ32" s="801"/>
      <c r="AK32" s="847">
        <v>0</v>
      </c>
      <c r="AL32" s="843"/>
      <c r="AM32" s="843"/>
      <c r="AN32" s="843"/>
      <c r="AO32" s="843"/>
      <c r="AP32" s="843">
        <v>631</v>
      </c>
      <c r="AQ32" s="843"/>
      <c r="AR32" s="843"/>
      <c r="AS32" s="843"/>
      <c r="AT32" s="843"/>
      <c r="AU32" s="843" t="s">
        <v>522</v>
      </c>
      <c r="AV32" s="843"/>
      <c r="AW32" s="843"/>
      <c r="AX32" s="843"/>
      <c r="AY32" s="843"/>
      <c r="AZ32" s="844" t="s">
        <v>522</v>
      </c>
      <c r="BA32" s="844"/>
      <c r="BB32" s="844"/>
      <c r="BC32" s="844"/>
      <c r="BD32" s="844"/>
      <c r="BE32" s="845" t="s">
        <v>416</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417</v>
      </c>
      <c r="C33" s="794"/>
      <c r="D33" s="794"/>
      <c r="E33" s="794"/>
      <c r="F33" s="794"/>
      <c r="G33" s="794"/>
      <c r="H33" s="794"/>
      <c r="I33" s="794"/>
      <c r="J33" s="794"/>
      <c r="K33" s="794"/>
      <c r="L33" s="794"/>
      <c r="M33" s="794"/>
      <c r="N33" s="794"/>
      <c r="O33" s="794"/>
      <c r="P33" s="795"/>
      <c r="Q33" s="796">
        <v>45</v>
      </c>
      <c r="R33" s="797"/>
      <c r="S33" s="797"/>
      <c r="T33" s="797"/>
      <c r="U33" s="797"/>
      <c r="V33" s="797">
        <v>39</v>
      </c>
      <c r="W33" s="797"/>
      <c r="X33" s="797"/>
      <c r="Y33" s="797"/>
      <c r="Z33" s="797"/>
      <c r="AA33" s="797">
        <v>6</v>
      </c>
      <c r="AB33" s="797"/>
      <c r="AC33" s="797"/>
      <c r="AD33" s="797"/>
      <c r="AE33" s="798"/>
      <c r="AF33" s="799">
        <v>24</v>
      </c>
      <c r="AG33" s="800"/>
      <c r="AH33" s="800"/>
      <c r="AI33" s="800"/>
      <c r="AJ33" s="801"/>
      <c r="AK33" s="847">
        <v>46</v>
      </c>
      <c r="AL33" s="843"/>
      <c r="AM33" s="843"/>
      <c r="AN33" s="843"/>
      <c r="AO33" s="843"/>
      <c r="AP33" s="843">
        <v>213</v>
      </c>
      <c r="AQ33" s="843"/>
      <c r="AR33" s="843"/>
      <c r="AS33" s="843"/>
      <c r="AT33" s="843"/>
      <c r="AU33" s="843">
        <v>37</v>
      </c>
      <c r="AV33" s="843"/>
      <c r="AW33" s="843"/>
      <c r="AX33" s="843"/>
      <c r="AY33" s="843"/>
      <c r="AZ33" s="844" t="s">
        <v>522</v>
      </c>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418</v>
      </c>
      <c r="C34" s="794"/>
      <c r="D34" s="794"/>
      <c r="E34" s="794"/>
      <c r="F34" s="794"/>
      <c r="G34" s="794"/>
      <c r="H34" s="794"/>
      <c r="I34" s="794"/>
      <c r="J34" s="794"/>
      <c r="K34" s="794"/>
      <c r="L34" s="794"/>
      <c r="M34" s="794"/>
      <c r="N34" s="794"/>
      <c r="O34" s="794"/>
      <c r="P34" s="795"/>
      <c r="Q34" s="796">
        <v>338</v>
      </c>
      <c r="R34" s="797"/>
      <c r="S34" s="797"/>
      <c r="T34" s="797"/>
      <c r="U34" s="797"/>
      <c r="V34" s="797">
        <v>339</v>
      </c>
      <c r="W34" s="797"/>
      <c r="X34" s="797"/>
      <c r="Y34" s="797"/>
      <c r="Z34" s="797"/>
      <c r="AA34" s="797">
        <v>-1</v>
      </c>
      <c r="AB34" s="797"/>
      <c r="AC34" s="797"/>
      <c r="AD34" s="797"/>
      <c r="AE34" s="798"/>
      <c r="AF34" s="799">
        <v>38</v>
      </c>
      <c r="AG34" s="800"/>
      <c r="AH34" s="800"/>
      <c r="AI34" s="800"/>
      <c r="AJ34" s="801"/>
      <c r="AK34" s="847">
        <v>231</v>
      </c>
      <c r="AL34" s="843"/>
      <c r="AM34" s="843"/>
      <c r="AN34" s="843"/>
      <c r="AO34" s="843"/>
      <c r="AP34" s="843">
        <v>1324</v>
      </c>
      <c r="AQ34" s="843"/>
      <c r="AR34" s="843"/>
      <c r="AS34" s="843"/>
      <c r="AT34" s="843"/>
      <c r="AU34" s="843">
        <v>461</v>
      </c>
      <c r="AV34" s="843"/>
      <c r="AW34" s="843"/>
      <c r="AX34" s="843"/>
      <c r="AY34" s="843"/>
      <c r="AZ34" s="844" t="s">
        <v>522</v>
      </c>
      <c r="BA34" s="844"/>
      <c r="BB34" s="844"/>
      <c r="BC34" s="844"/>
      <c r="BD34" s="844"/>
      <c r="BE34" s="845" t="s">
        <v>416</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419</v>
      </c>
      <c r="C35" s="794"/>
      <c r="D35" s="794"/>
      <c r="E35" s="794"/>
      <c r="F35" s="794"/>
      <c r="G35" s="794"/>
      <c r="H35" s="794"/>
      <c r="I35" s="794"/>
      <c r="J35" s="794"/>
      <c r="K35" s="794"/>
      <c r="L35" s="794"/>
      <c r="M35" s="794"/>
      <c r="N35" s="794"/>
      <c r="O35" s="794"/>
      <c r="P35" s="795"/>
      <c r="Q35" s="796">
        <v>3</v>
      </c>
      <c r="R35" s="797"/>
      <c r="S35" s="797"/>
      <c r="T35" s="797"/>
      <c r="U35" s="797"/>
      <c r="V35" s="797">
        <v>3</v>
      </c>
      <c r="W35" s="797"/>
      <c r="X35" s="797"/>
      <c r="Y35" s="797"/>
      <c r="Z35" s="797"/>
      <c r="AA35" s="797">
        <v>0</v>
      </c>
      <c r="AB35" s="797"/>
      <c r="AC35" s="797"/>
      <c r="AD35" s="797"/>
      <c r="AE35" s="798"/>
      <c r="AF35" s="799">
        <v>0</v>
      </c>
      <c r="AG35" s="800"/>
      <c r="AH35" s="800"/>
      <c r="AI35" s="800"/>
      <c r="AJ35" s="801"/>
      <c r="AK35" s="847">
        <v>1</v>
      </c>
      <c r="AL35" s="843"/>
      <c r="AM35" s="843"/>
      <c r="AN35" s="843"/>
      <c r="AO35" s="843"/>
      <c r="AP35" s="843" t="s">
        <v>522</v>
      </c>
      <c r="AQ35" s="843"/>
      <c r="AR35" s="843"/>
      <c r="AS35" s="843"/>
      <c r="AT35" s="843"/>
      <c r="AU35" s="843" t="s">
        <v>522</v>
      </c>
      <c r="AV35" s="843"/>
      <c r="AW35" s="843"/>
      <c r="AX35" s="843"/>
      <c r="AY35" s="843"/>
      <c r="AZ35" s="844" t="s">
        <v>522</v>
      </c>
      <c r="BA35" s="844"/>
      <c r="BB35" s="844"/>
      <c r="BC35" s="844"/>
      <c r="BD35" s="844"/>
      <c r="BE35" s="845" t="s">
        <v>420</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421</v>
      </c>
      <c r="C36" s="794"/>
      <c r="D36" s="794"/>
      <c r="E36" s="794"/>
      <c r="F36" s="794"/>
      <c r="G36" s="794"/>
      <c r="H36" s="794"/>
      <c r="I36" s="794"/>
      <c r="J36" s="794"/>
      <c r="K36" s="794"/>
      <c r="L36" s="794"/>
      <c r="M36" s="794"/>
      <c r="N36" s="794"/>
      <c r="O36" s="794"/>
      <c r="P36" s="795"/>
      <c r="Q36" s="796">
        <v>12</v>
      </c>
      <c r="R36" s="797"/>
      <c r="S36" s="797"/>
      <c r="T36" s="797"/>
      <c r="U36" s="797"/>
      <c r="V36" s="797">
        <v>10</v>
      </c>
      <c r="W36" s="797"/>
      <c r="X36" s="797"/>
      <c r="Y36" s="797"/>
      <c r="Z36" s="797"/>
      <c r="AA36" s="797">
        <v>2</v>
      </c>
      <c r="AB36" s="797"/>
      <c r="AC36" s="797"/>
      <c r="AD36" s="797"/>
      <c r="AE36" s="798"/>
      <c r="AF36" s="799">
        <v>1</v>
      </c>
      <c r="AG36" s="800"/>
      <c r="AH36" s="800"/>
      <c r="AI36" s="800"/>
      <c r="AJ36" s="801"/>
      <c r="AK36" s="847">
        <v>7</v>
      </c>
      <c r="AL36" s="843"/>
      <c r="AM36" s="843"/>
      <c r="AN36" s="843"/>
      <c r="AO36" s="843"/>
      <c r="AP36" s="843" t="s">
        <v>522</v>
      </c>
      <c r="AQ36" s="843"/>
      <c r="AR36" s="843"/>
      <c r="AS36" s="843"/>
      <c r="AT36" s="843"/>
      <c r="AU36" s="843" t="s">
        <v>522</v>
      </c>
      <c r="AV36" s="843"/>
      <c r="AW36" s="843"/>
      <c r="AX36" s="843"/>
      <c r="AY36" s="843"/>
      <c r="AZ36" s="844" t="s">
        <v>522</v>
      </c>
      <c r="BA36" s="844"/>
      <c r="BB36" s="844"/>
      <c r="BC36" s="844"/>
      <c r="BD36" s="844"/>
      <c r="BE36" s="845" t="s">
        <v>422</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397</v>
      </c>
      <c r="B63" s="802" t="s">
        <v>424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1118</v>
      </c>
      <c r="AG63" s="857"/>
      <c r="AH63" s="857"/>
      <c r="AI63" s="857"/>
      <c r="AJ63" s="858"/>
      <c r="AK63" s="859"/>
      <c r="AL63" s="854"/>
      <c r="AM63" s="854"/>
      <c r="AN63" s="854"/>
      <c r="AO63" s="854"/>
      <c r="AP63" s="857">
        <v>4721</v>
      </c>
      <c r="AQ63" s="857"/>
      <c r="AR63" s="857"/>
      <c r="AS63" s="857"/>
      <c r="AT63" s="857"/>
      <c r="AU63" s="857">
        <v>555</v>
      </c>
      <c r="AV63" s="857"/>
      <c r="AW63" s="857"/>
      <c r="AX63" s="857"/>
      <c r="AY63" s="857"/>
      <c r="AZ63" s="861"/>
      <c r="BA63" s="861"/>
      <c r="BB63" s="861"/>
      <c r="BC63" s="861"/>
      <c r="BD63" s="861"/>
      <c r="BE63" s="862" t="s">
        <v>522</v>
      </c>
      <c r="BF63" s="862"/>
      <c r="BG63" s="862"/>
      <c r="BH63" s="862"/>
      <c r="BI63" s="863"/>
      <c r="BJ63" s="864" t="s">
        <v>425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427</v>
      </c>
      <c r="B66" s="741"/>
      <c r="C66" s="741"/>
      <c r="D66" s="741"/>
      <c r="E66" s="741"/>
      <c r="F66" s="741"/>
      <c r="G66" s="741"/>
      <c r="H66" s="741"/>
      <c r="I66" s="741"/>
      <c r="J66" s="741"/>
      <c r="K66" s="741"/>
      <c r="L66" s="741"/>
      <c r="M66" s="741"/>
      <c r="N66" s="741"/>
      <c r="O66" s="741"/>
      <c r="P66" s="742"/>
      <c r="Q66" s="746" t="s">
        <v>428</v>
      </c>
      <c r="R66" s="747"/>
      <c r="S66" s="747"/>
      <c r="T66" s="747"/>
      <c r="U66" s="748"/>
      <c r="V66" s="746" t="s">
        <v>429</v>
      </c>
      <c r="W66" s="747"/>
      <c r="X66" s="747"/>
      <c r="Y66" s="747"/>
      <c r="Z66" s="748"/>
      <c r="AA66" s="746" t="s">
        <v>430</v>
      </c>
      <c r="AB66" s="747"/>
      <c r="AC66" s="747"/>
      <c r="AD66" s="747"/>
      <c r="AE66" s="748"/>
      <c r="AF66" s="867" t="s">
        <v>405</v>
      </c>
      <c r="AG66" s="828"/>
      <c r="AH66" s="828"/>
      <c r="AI66" s="828"/>
      <c r="AJ66" s="868"/>
      <c r="AK66" s="746" t="s">
        <v>431</v>
      </c>
      <c r="AL66" s="741"/>
      <c r="AM66" s="741"/>
      <c r="AN66" s="741"/>
      <c r="AO66" s="742"/>
      <c r="AP66" s="746" t="s">
        <v>407</v>
      </c>
      <c r="AQ66" s="747"/>
      <c r="AR66" s="747"/>
      <c r="AS66" s="747"/>
      <c r="AT66" s="748"/>
      <c r="AU66" s="746" t="s">
        <v>432</v>
      </c>
      <c r="AV66" s="747"/>
      <c r="AW66" s="747"/>
      <c r="AX66" s="747"/>
      <c r="AY66" s="748"/>
      <c r="AZ66" s="746" t="s">
        <v>384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585</v>
      </c>
      <c r="C68" s="883"/>
      <c r="D68" s="883"/>
      <c r="E68" s="883"/>
      <c r="F68" s="883"/>
      <c r="G68" s="883"/>
      <c r="H68" s="883"/>
      <c r="I68" s="883"/>
      <c r="J68" s="883"/>
      <c r="K68" s="883"/>
      <c r="L68" s="883"/>
      <c r="M68" s="883"/>
      <c r="N68" s="883"/>
      <c r="O68" s="883"/>
      <c r="P68" s="884"/>
      <c r="Q68" s="885">
        <v>60</v>
      </c>
      <c r="R68" s="879"/>
      <c r="S68" s="879"/>
      <c r="T68" s="879"/>
      <c r="U68" s="879"/>
      <c r="V68" s="879">
        <v>42</v>
      </c>
      <c r="W68" s="879"/>
      <c r="X68" s="879"/>
      <c r="Y68" s="879"/>
      <c r="Z68" s="879"/>
      <c r="AA68" s="879">
        <v>18</v>
      </c>
      <c r="AB68" s="879"/>
      <c r="AC68" s="879"/>
      <c r="AD68" s="879"/>
      <c r="AE68" s="879"/>
      <c r="AF68" s="879">
        <v>18</v>
      </c>
      <c r="AG68" s="879"/>
      <c r="AH68" s="879"/>
      <c r="AI68" s="879"/>
      <c r="AJ68" s="879"/>
      <c r="AK68" s="879" t="s">
        <v>522</v>
      </c>
      <c r="AL68" s="879"/>
      <c r="AM68" s="879"/>
      <c r="AN68" s="879"/>
      <c r="AO68" s="879"/>
      <c r="AP68" s="879" t="s">
        <v>522</v>
      </c>
      <c r="AQ68" s="879"/>
      <c r="AR68" s="879"/>
      <c r="AS68" s="879"/>
      <c r="AT68" s="879"/>
      <c r="AU68" s="879" t="s">
        <v>522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586</v>
      </c>
      <c r="C69" s="887"/>
      <c r="D69" s="887"/>
      <c r="E69" s="887"/>
      <c r="F69" s="887"/>
      <c r="G69" s="887"/>
      <c r="H69" s="887"/>
      <c r="I69" s="887"/>
      <c r="J69" s="887"/>
      <c r="K69" s="887"/>
      <c r="L69" s="887"/>
      <c r="M69" s="887"/>
      <c r="N69" s="887"/>
      <c r="O69" s="887"/>
      <c r="P69" s="888"/>
      <c r="Q69" s="889">
        <v>0</v>
      </c>
      <c r="R69" s="843"/>
      <c r="S69" s="843"/>
      <c r="T69" s="843"/>
      <c r="U69" s="843"/>
      <c r="V69" s="843">
        <v>0</v>
      </c>
      <c r="W69" s="843"/>
      <c r="X69" s="843"/>
      <c r="Y69" s="843"/>
      <c r="Z69" s="843"/>
      <c r="AA69" s="843">
        <v>0</v>
      </c>
      <c r="AB69" s="843"/>
      <c r="AC69" s="843"/>
      <c r="AD69" s="843"/>
      <c r="AE69" s="843"/>
      <c r="AF69" s="843">
        <v>0</v>
      </c>
      <c r="AG69" s="843"/>
      <c r="AH69" s="843"/>
      <c r="AI69" s="843"/>
      <c r="AJ69" s="843"/>
      <c r="AK69" s="843" t="s">
        <v>522</v>
      </c>
      <c r="AL69" s="843"/>
      <c r="AM69" s="843"/>
      <c r="AN69" s="843"/>
      <c r="AO69" s="843"/>
      <c r="AP69" s="843" t="s">
        <v>522</v>
      </c>
      <c r="AQ69" s="843"/>
      <c r="AR69" s="843"/>
      <c r="AS69" s="843"/>
      <c r="AT69" s="843"/>
      <c r="AU69" s="843" t="s">
        <v>522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587</v>
      </c>
      <c r="C70" s="887"/>
      <c r="D70" s="887"/>
      <c r="E70" s="887"/>
      <c r="F70" s="887"/>
      <c r="G70" s="887"/>
      <c r="H70" s="887"/>
      <c r="I70" s="887"/>
      <c r="J70" s="887"/>
      <c r="K70" s="887"/>
      <c r="L70" s="887"/>
      <c r="M70" s="887"/>
      <c r="N70" s="887"/>
      <c r="O70" s="887"/>
      <c r="P70" s="888"/>
      <c r="Q70" s="889">
        <v>270</v>
      </c>
      <c r="R70" s="843"/>
      <c r="S70" s="843"/>
      <c r="T70" s="843"/>
      <c r="U70" s="843"/>
      <c r="V70" s="843">
        <v>247</v>
      </c>
      <c r="W70" s="843"/>
      <c r="X70" s="843"/>
      <c r="Y70" s="843"/>
      <c r="Z70" s="843"/>
      <c r="AA70" s="843">
        <v>23</v>
      </c>
      <c r="AB70" s="843"/>
      <c r="AC70" s="843"/>
      <c r="AD70" s="843"/>
      <c r="AE70" s="843"/>
      <c r="AF70" s="843">
        <v>23</v>
      </c>
      <c r="AG70" s="843"/>
      <c r="AH70" s="843"/>
      <c r="AI70" s="843"/>
      <c r="AJ70" s="843"/>
      <c r="AK70" s="843" t="s">
        <v>522</v>
      </c>
      <c r="AL70" s="843"/>
      <c r="AM70" s="843"/>
      <c r="AN70" s="843"/>
      <c r="AO70" s="843"/>
      <c r="AP70" s="843" t="s">
        <v>522</v>
      </c>
      <c r="AQ70" s="843"/>
      <c r="AR70" s="843"/>
      <c r="AS70" s="843"/>
      <c r="AT70" s="843"/>
      <c r="AU70" s="843" t="s">
        <v>522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588</v>
      </c>
      <c r="C71" s="887"/>
      <c r="D71" s="887"/>
      <c r="E71" s="887"/>
      <c r="F71" s="887"/>
      <c r="G71" s="887"/>
      <c r="H71" s="887"/>
      <c r="I71" s="887"/>
      <c r="J71" s="887"/>
      <c r="K71" s="887"/>
      <c r="L71" s="887"/>
      <c r="M71" s="887"/>
      <c r="N71" s="887"/>
      <c r="O71" s="887"/>
      <c r="P71" s="888"/>
      <c r="Q71" s="889">
        <v>39</v>
      </c>
      <c r="R71" s="843"/>
      <c r="S71" s="843"/>
      <c r="T71" s="843"/>
      <c r="U71" s="843"/>
      <c r="V71" s="843">
        <v>34</v>
      </c>
      <c r="W71" s="843"/>
      <c r="X71" s="843"/>
      <c r="Y71" s="843"/>
      <c r="Z71" s="843"/>
      <c r="AA71" s="843">
        <v>5</v>
      </c>
      <c r="AB71" s="843"/>
      <c r="AC71" s="843"/>
      <c r="AD71" s="843"/>
      <c r="AE71" s="843"/>
      <c r="AF71" s="843">
        <v>5</v>
      </c>
      <c r="AG71" s="843"/>
      <c r="AH71" s="843"/>
      <c r="AI71" s="843"/>
      <c r="AJ71" s="843"/>
      <c r="AK71" s="843" t="s">
        <v>522</v>
      </c>
      <c r="AL71" s="843"/>
      <c r="AM71" s="843"/>
      <c r="AN71" s="843"/>
      <c r="AO71" s="843"/>
      <c r="AP71" s="843" t="s">
        <v>522</v>
      </c>
      <c r="AQ71" s="843"/>
      <c r="AR71" s="843"/>
      <c r="AS71" s="843"/>
      <c r="AT71" s="843"/>
      <c r="AU71" s="843" t="s">
        <v>522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589</v>
      </c>
      <c r="C72" s="887"/>
      <c r="D72" s="887"/>
      <c r="E72" s="887"/>
      <c r="F72" s="887"/>
      <c r="G72" s="887"/>
      <c r="H72" s="887"/>
      <c r="I72" s="887"/>
      <c r="J72" s="887"/>
      <c r="K72" s="887"/>
      <c r="L72" s="887"/>
      <c r="M72" s="887"/>
      <c r="N72" s="887"/>
      <c r="O72" s="887"/>
      <c r="P72" s="888"/>
      <c r="Q72" s="889">
        <v>954</v>
      </c>
      <c r="R72" s="843"/>
      <c r="S72" s="843"/>
      <c r="T72" s="843"/>
      <c r="U72" s="843"/>
      <c r="V72" s="843">
        <v>887</v>
      </c>
      <c r="W72" s="843"/>
      <c r="X72" s="843"/>
      <c r="Y72" s="843"/>
      <c r="Z72" s="843"/>
      <c r="AA72" s="843">
        <v>67</v>
      </c>
      <c r="AB72" s="843"/>
      <c r="AC72" s="843"/>
      <c r="AD72" s="843"/>
      <c r="AE72" s="843"/>
      <c r="AF72" s="843">
        <v>67</v>
      </c>
      <c r="AG72" s="843"/>
      <c r="AH72" s="843"/>
      <c r="AI72" s="843"/>
      <c r="AJ72" s="843"/>
      <c r="AK72" s="843" t="s">
        <v>522</v>
      </c>
      <c r="AL72" s="843"/>
      <c r="AM72" s="843"/>
      <c r="AN72" s="843"/>
      <c r="AO72" s="843"/>
      <c r="AP72" s="843" t="s">
        <v>522</v>
      </c>
      <c r="AQ72" s="843"/>
      <c r="AR72" s="843"/>
      <c r="AS72" s="843"/>
      <c r="AT72" s="843"/>
      <c r="AU72" s="843" t="s">
        <v>522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590</v>
      </c>
      <c r="C73" s="887"/>
      <c r="D73" s="887"/>
      <c r="E73" s="887"/>
      <c r="F73" s="887"/>
      <c r="G73" s="887"/>
      <c r="H73" s="887"/>
      <c r="I73" s="887"/>
      <c r="J73" s="887"/>
      <c r="K73" s="887"/>
      <c r="L73" s="887"/>
      <c r="M73" s="887"/>
      <c r="N73" s="887"/>
      <c r="O73" s="887"/>
      <c r="P73" s="888"/>
      <c r="Q73" s="889">
        <v>324</v>
      </c>
      <c r="R73" s="843"/>
      <c r="S73" s="843"/>
      <c r="T73" s="843"/>
      <c r="U73" s="843"/>
      <c r="V73" s="843">
        <v>311</v>
      </c>
      <c r="W73" s="843"/>
      <c r="X73" s="843"/>
      <c r="Y73" s="843"/>
      <c r="Z73" s="843"/>
      <c r="AA73" s="843">
        <v>13</v>
      </c>
      <c r="AB73" s="843"/>
      <c r="AC73" s="843"/>
      <c r="AD73" s="843"/>
      <c r="AE73" s="843"/>
      <c r="AF73" s="843">
        <v>13</v>
      </c>
      <c r="AG73" s="843"/>
      <c r="AH73" s="843"/>
      <c r="AI73" s="843"/>
      <c r="AJ73" s="843"/>
      <c r="AK73" s="843" t="s">
        <v>522</v>
      </c>
      <c r="AL73" s="843"/>
      <c r="AM73" s="843"/>
      <c r="AN73" s="843"/>
      <c r="AO73" s="843"/>
      <c r="AP73" s="843" t="s">
        <v>522</v>
      </c>
      <c r="AQ73" s="843"/>
      <c r="AR73" s="843"/>
      <c r="AS73" s="843"/>
      <c r="AT73" s="843"/>
      <c r="AU73" s="843" t="s">
        <v>522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591</v>
      </c>
      <c r="C74" s="887"/>
      <c r="D74" s="887"/>
      <c r="E74" s="887"/>
      <c r="F74" s="887"/>
      <c r="G74" s="887"/>
      <c r="H74" s="887"/>
      <c r="I74" s="887"/>
      <c r="J74" s="887"/>
      <c r="K74" s="887"/>
      <c r="L74" s="887"/>
      <c r="M74" s="887"/>
      <c r="N74" s="887"/>
      <c r="O74" s="887"/>
      <c r="P74" s="888"/>
      <c r="Q74" s="889">
        <v>493</v>
      </c>
      <c r="R74" s="843"/>
      <c r="S74" s="843"/>
      <c r="T74" s="843"/>
      <c r="U74" s="843"/>
      <c r="V74" s="843">
        <v>446</v>
      </c>
      <c r="W74" s="843"/>
      <c r="X74" s="843"/>
      <c r="Y74" s="843"/>
      <c r="Z74" s="843"/>
      <c r="AA74" s="843">
        <v>47</v>
      </c>
      <c r="AB74" s="843"/>
      <c r="AC74" s="843"/>
      <c r="AD74" s="843"/>
      <c r="AE74" s="843"/>
      <c r="AF74" s="843">
        <v>47</v>
      </c>
      <c r="AG74" s="843"/>
      <c r="AH74" s="843"/>
      <c r="AI74" s="843"/>
      <c r="AJ74" s="843"/>
      <c r="AK74" s="843" t="s">
        <v>522</v>
      </c>
      <c r="AL74" s="843"/>
      <c r="AM74" s="843"/>
      <c r="AN74" s="843"/>
      <c r="AO74" s="843"/>
      <c r="AP74" s="843" t="s">
        <v>522</v>
      </c>
      <c r="AQ74" s="843"/>
      <c r="AR74" s="843"/>
      <c r="AS74" s="843"/>
      <c r="AT74" s="843"/>
      <c r="AU74" s="843" t="s">
        <v>522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592</v>
      </c>
      <c r="C75" s="887"/>
      <c r="D75" s="887"/>
      <c r="E75" s="887"/>
      <c r="F75" s="887"/>
      <c r="G75" s="887"/>
      <c r="H75" s="887"/>
      <c r="I75" s="887"/>
      <c r="J75" s="887"/>
      <c r="K75" s="887"/>
      <c r="L75" s="887"/>
      <c r="M75" s="887"/>
      <c r="N75" s="887"/>
      <c r="O75" s="887"/>
      <c r="P75" s="888"/>
      <c r="Q75" s="890">
        <v>568</v>
      </c>
      <c r="R75" s="891"/>
      <c r="S75" s="891"/>
      <c r="T75" s="891"/>
      <c r="U75" s="847"/>
      <c r="V75" s="892">
        <v>450</v>
      </c>
      <c r="W75" s="891"/>
      <c r="X75" s="891"/>
      <c r="Y75" s="891"/>
      <c r="Z75" s="847"/>
      <c r="AA75" s="892">
        <v>118</v>
      </c>
      <c r="AB75" s="891"/>
      <c r="AC75" s="891"/>
      <c r="AD75" s="891"/>
      <c r="AE75" s="847"/>
      <c r="AF75" s="892">
        <v>118</v>
      </c>
      <c r="AG75" s="891"/>
      <c r="AH75" s="891"/>
      <c r="AI75" s="891"/>
      <c r="AJ75" s="847"/>
      <c r="AK75" s="892">
        <v>95</v>
      </c>
      <c r="AL75" s="891"/>
      <c r="AM75" s="891"/>
      <c r="AN75" s="891"/>
      <c r="AO75" s="847"/>
      <c r="AP75" s="892" t="s">
        <v>522</v>
      </c>
      <c r="AQ75" s="891"/>
      <c r="AR75" s="891"/>
      <c r="AS75" s="891"/>
      <c r="AT75" s="847"/>
      <c r="AU75" s="892" t="s">
        <v>522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593</v>
      </c>
      <c r="C76" s="887"/>
      <c r="D76" s="887"/>
      <c r="E76" s="887"/>
      <c r="F76" s="887"/>
      <c r="G76" s="887"/>
      <c r="H76" s="887"/>
      <c r="I76" s="887"/>
      <c r="J76" s="887"/>
      <c r="K76" s="887"/>
      <c r="L76" s="887"/>
      <c r="M76" s="887"/>
      <c r="N76" s="887"/>
      <c r="O76" s="887"/>
      <c r="P76" s="888"/>
      <c r="Q76" s="890">
        <v>4</v>
      </c>
      <c r="R76" s="891"/>
      <c r="S76" s="891"/>
      <c r="T76" s="891"/>
      <c r="U76" s="847"/>
      <c r="V76" s="892">
        <v>3</v>
      </c>
      <c r="W76" s="891"/>
      <c r="X76" s="891"/>
      <c r="Y76" s="891"/>
      <c r="Z76" s="847"/>
      <c r="AA76" s="892">
        <v>1</v>
      </c>
      <c r="AB76" s="891"/>
      <c r="AC76" s="891"/>
      <c r="AD76" s="891"/>
      <c r="AE76" s="847"/>
      <c r="AF76" s="892">
        <v>1</v>
      </c>
      <c r="AG76" s="891"/>
      <c r="AH76" s="891"/>
      <c r="AI76" s="891"/>
      <c r="AJ76" s="847"/>
      <c r="AK76" s="892" t="s">
        <v>522</v>
      </c>
      <c r="AL76" s="891"/>
      <c r="AM76" s="891"/>
      <c r="AN76" s="891"/>
      <c r="AO76" s="847"/>
      <c r="AP76" s="892" t="s">
        <v>522</v>
      </c>
      <c r="AQ76" s="891"/>
      <c r="AR76" s="891"/>
      <c r="AS76" s="891"/>
      <c r="AT76" s="847"/>
      <c r="AU76" s="892" t="s">
        <v>522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t="s">
        <v>594</v>
      </c>
      <c r="C77" s="887"/>
      <c r="D77" s="887"/>
      <c r="E77" s="887"/>
      <c r="F77" s="887"/>
      <c r="G77" s="887"/>
      <c r="H77" s="887"/>
      <c r="I77" s="887"/>
      <c r="J77" s="887"/>
      <c r="K77" s="887"/>
      <c r="L77" s="887"/>
      <c r="M77" s="887"/>
      <c r="N77" s="887"/>
      <c r="O77" s="887"/>
      <c r="P77" s="888"/>
      <c r="Q77" s="890">
        <v>4698</v>
      </c>
      <c r="R77" s="891"/>
      <c r="S77" s="891"/>
      <c r="T77" s="891"/>
      <c r="U77" s="847"/>
      <c r="V77" s="892">
        <v>3780</v>
      </c>
      <c r="W77" s="891"/>
      <c r="X77" s="891"/>
      <c r="Y77" s="891"/>
      <c r="Z77" s="847"/>
      <c r="AA77" s="892">
        <v>918</v>
      </c>
      <c r="AB77" s="891"/>
      <c r="AC77" s="891"/>
      <c r="AD77" s="891"/>
      <c r="AE77" s="847"/>
      <c r="AF77" s="892">
        <v>918</v>
      </c>
      <c r="AG77" s="891"/>
      <c r="AH77" s="891"/>
      <c r="AI77" s="891"/>
      <c r="AJ77" s="847"/>
      <c r="AK77" s="892">
        <v>1</v>
      </c>
      <c r="AL77" s="891"/>
      <c r="AM77" s="891"/>
      <c r="AN77" s="891"/>
      <c r="AO77" s="847"/>
      <c r="AP77" s="892" t="s">
        <v>522</v>
      </c>
      <c r="AQ77" s="891"/>
      <c r="AR77" s="891"/>
      <c r="AS77" s="891"/>
      <c r="AT77" s="847"/>
      <c r="AU77" s="892" t="s">
        <v>522</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t="s">
        <v>595</v>
      </c>
      <c r="C78" s="887"/>
      <c r="D78" s="887"/>
      <c r="E78" s="887"/>
      <c r="F78" s="887"/>
      <c r="G78" s="887"/>
      <c r="H78" s="887"/>
      <c r="I78" s="887"/>
      <c r="J78" s="887"/>
      <c r="K78" s="887"/>
      <c r="L78" s="887"/>
      <c r="M78" s="887"/>
      <c r="N78" s="887"/>
      <c r="O78" s="887"/>
      <c r="P78" s="888"/>
      <c r="Q78" s="889">
        <v>112</v>
      </c>
      <c r="R78" s="843"/>
      <c r="S78" s="843"/>
      <c r="T78" s="843"/>
      <c r="U78" s="843"/>
      <c r="V78" s="843">
        <v>74</v>
      </c>
      <c r="W78" s="843"/>
      <c r="X78" s="843"/>
      <c r="Y78" s="843"/>
      <c r="Z78" s="843"/>
      <c r="AA78" s="843">
        <v>38</v>
      </c>
      <c r="AB78" s="843"/>
      <c r="AC78" s="843"/>
      <c r="AD78" s="843"/>
      <c r="AE78" s="843"/>
      <c r="AF78" s="843">
        <v>38</v>
      </c>
      <c r="AG78" s="843"/>
      <c r="AH78" s="843"/>
      <c r="AI78" s="843"/>
      <c r="AJ78" s="843"/>
      <c r="AK78" s="843" t="s">
        <v>522</v>
      </c>
      <c r="AL78" s="843"/>
      <c r="AM78" s="843"/>
      <c r="AN78" s="843"/>
      <c r="AO78" s="843"/>
      <c r="AP78" s="843" t="s">
        <v>522</v>
      </c>
      <c r="AQ78" s="843"/>
      <c r="AR78" s="843"/>
      <c r="AS78" s="843"/>
      <c r="AT78" s="843"/>
      <c r="AU78" s="843" t="s">
        <v>522</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t="s">
        <v>596</v>
      </c>
      <c r="C79" s="887"/>
      <c r="D79" s="887"/>
      <c r="E79" s="887"/>
      <c r="F79" s="887"/>
      <c r="G79" s="887"/>
      <c r="H79" s="887"/>
      <c r="I79" s="887"/>
      <c r="J79" s="887"/>
      <c r="K79" s="887"/>
      <c r="L79" s="887"/>
      <c r="M79" s="887"/>
      <c r="N79" s="887"/>
      <c r="O79" s="887"/>
      <c r="P79" s="888"/>
      <c r="Q79" s="889">
        <v>81</v>
      </c>
      <c r="R79" s="843"/>
      <c r="S79" s="843"/>
      <c r="T79" s="843"/>
      <c r="U79" s="843"/>
      <c r="V79" s="843">
        <v>73</v>
      </c>
      <c r="W79" s="843"/>
      <c r="X79" s="843"/>
      <c r="Y79" s="843"/>
      <c r="Z79" s="843"/>
      <c r="AA79" s="843">
        <v>8</v>
      </c>
      <c r="AB79" s="843"/>
      <c r="AC79" s="843"/>
      <c r="AD79" s="843"/>
      <c r="AE79" s="843"/>
      <c r="AF79" s="843">
        <v>8</v>
      </c>
      <c r="AG79" s="843"/>
      <c r="AH79" s="843"/>
      <c r="AI79" s="843"/>
      <c r="AJ79" s="843"/>
      <c r="AK79" s="843" t="s">
        <v>522</v>
      </c>
      <c r="AL79" s="843"/>
      <c r="AM79" s="843"/>
      <c r="AN79" s="843"/>
      <c r="AO79" s="843"/>
      <c r="AP79" s="843" t="s">
        <v>522</v>
      </c>
      <c r="AQ79" s="843"/>
      <c r="AR79" s="843"/>
      <c r="AS79" s="843"/>
      <c r="AT79" s="843"/>
      <c r="AU79" s="843" t="s">
        <v>522</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t="s">
        <v>597</v>
      </c>
      <c r="C80" s="887"/>
      <c r="D80" s="887"/>
      <c r="E80" s="887"/>
      <c r="F80" s="887"/>
      <c r="G80" s="887"/>
      <c r="H80" s="887"/>
      <c r="I80" s="887"/>
      <c r="J80" s="887"/>
      <c r="K80" s="887"/>
      <c r="L80" s="887"/>
      <c r="M80" s="887"/>
      <c r="N80" s="887"/>
      <c r="O80" s="887"/>
      <c r="P80" s="888"/>
      <c r="Q80" s="889">
        <v>139615</v>
      </c>
      <c r="R80" s="843"/>
      <c r="S80" s="843"/>
      <c r="T80" s="843"/>
      <c r="U80" s="843"/>
      <c r="V80" s="843">
        <v>134963</v>
      </c>
      <c r="W80" s="843"/>
      <c r="X80" s="843"/>
      <c r="Y80" s="843"/>
      <c r="Z80" s="843"/>
      <c r="AA80" s="843">
        <v>4652</v>
      </c>
      <c r="AB80" s="843"/>
      <c r="AC80" s="843"/>
      <c r="AD80" s="843"/>
      <c r="AE80" s="843"/>
      <c r="AF80" s="843">
        <v>4652</v>
      </c>
      <c r="AG80" s="843"/>
      <c r="AH80" s="843"/>
      <c r="AI80" s="843"/>
      <c r="AJ80" s="843"/>
      <c r="AK80" s="843" t="s">
        <v>522</v>
      </c>
      <c r="AL80" s="843"/>
      <c r="AM80" s="843"/>
      <c r="AN80" s="843"/>
      <c r="AO80" s="843"/>
      <c r="AP80" s="843" t="s">
        <v>522</v>
      </c>
      <c r="AQ80" s="843"/>
      <c r="AR80" s="843"/>
      <c r="AS80" s="843"/>
      <c r="AT80" s="843"/>
      <c r="AU80" s="843" t="s">
        <v>522</v>
      </c>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397</v>
      </c>
      <c r="B88" s="802" t="s">
        <v>433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5908</v>
      </c>
      <c r="AG88" s="857"/>
      <c r="AH88" s="857"/>
      <c r="AI88" s="857"/>
      <c r="AJ88" s="857"/>
      <c r="AK88" s="854"/>
      <c r="AL88" s="854"/>
      <c r="AM88" s="854"/>
      <c r="AN88" s="854"/>
      <c r="AO88" s="854"/>
      <c r="AP88" s="857" t="s">
        <v>522</v>
      </c>
      <c r="AQ88" s="857"/>
      <c r="AR88" s="857"/>
      <c r="AS88" s="857"/>
      <c r="AT88" s="857"/>
      <c r="AU88" s="857" t="s">
        <v>522</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802" t="s">
        <v>434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185</v>
      </c>
      <c r="CS102" s="865"/>
      <c r="CT102" s="865"/>
      <c r="CU102" s="865"/>
      <c r="CV102" s="904"/>
      <c r="CW102" s="903" t="s">
        <v>522</v>
      </c>
      <c r="CX102" s="865"/>
      <c r="CY102" s="865"/>
      <c r="CZ102" s="865"/>
      <c r="DA102" s="904"/>
      <c r="DB102" s="903" t="s">
        <v>522</v>
      </c>
      <c r="DC102" s="865"/>
      <c r="DD102" s="865"/>
      <c r="DE102" s="865"/>
      <c r="DF102" s="904"/>
      <c r="DG102" s="903" t="s">
        <v>522</v>
      </c>
      <c r="DH102" s="865"/>
      <c r="DI102" s="865"/>
      <c r="DJ102" s="865"/>
      <c r="DK102" s="904"/>
      <c r="DL102" s="903" t="s">
        <v>522</v>
      </c>
      <c r="DM102" s="865"/>
      <c r="DN102" s="865"/>
      <c r="DO102" s="865"/>
      <c r="DP102" s="904"/>
      <c r="DQ102" s="903" t="s">
        <v>522</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440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441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442</v>
      </c>
      <c r="AB109" s="906"/>
      <c r="AC109" s="906"/>
      <c r="AD109" s="906"/>
      <c r="AE109" s="907"/>
      <c r="AF109" s="905" t="s">
        <v>443</v>
      </c>
      <c r="AG109" s="906"/>
      <c r="AH109" s="906"/>
      <c r="AI109" s="906"/>
      <c r="AJ109" s="907"/>
      <c r="AK109" s="905" t="s">
        <v>314</v>
      </c>
      <c r="AL109" s="906"/>
      <c r="AM109" s="906"/>
      <c r="AN109" s="906"/>
      <c r="AO109" s="907"/>
      <c r="AP109" s="905" t="s">
        <v>444</v>
      </c>
      <c r="AQ109" s="906"/>
      <c r="AR109" s="906"/>
      <c r="AS109" s="906"/>
      <c r="AT109" s="908"/>
      <c r="AU109" s="925" t="s">
        <v>441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442</v>
      </c>
      <c r="BR109" s="906"/>
      <c r="BS109" s="906"/>
      <c r="BT109" s="906"/>
      <c r="BU109" s="907"/>
      <c r="BV109" s="905" t="s">
        <v>443</v>
      </c>
      <c r="BW109" s="906"/>
      <c r="BX109" s="906"/>
      <c r="BY109" s="906"/>
      <c r="BZ109" s="907"/>
      <c r="CA109" s="905" t="s">
        <v>314</v>
      </c>
      <c r="CB109" s="906"/>
      <c r="CC109" s="906"/>
      <c r="CD109" s="906"/>
      <c r="CE109" s="907"/>
      <c r="CF109" s="926" t="s">
        <v>444</v>
      </c>
      <c r="CG109" s="926"/>
      <c r="CH109" s="926"/>
      <c r="CI109" s="926"/>
      <c r="CJ109" s="926"/>
      <c r="CK109" s="905" t="s">
        <v>445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442</v>
      </c>
      <c r="DH109" s="906"/>
      <c r="DI109" s="906"/>
      <c r="DJ109" s="906"/>
      <c r="DK109" s="907"/>
      <c r="DL109" s="905" t="s">
        <v>443</v>
      </c>
      <c r="DM109" s="906"/>
      <c r="DN109" s="906"/>
      <c r="DO109" s="906"/>
      <c r="DP109" s="907"/>
      <c r="DQ109" s="905" t="s">
        <v>314</v>
      </c>
      <c r="DR109" s="906"/>
      <c r="DS109" s="906"/>
      <c r="DT109" s="906"/>
      <c r="DU109" s="907"/>
      <c r="DV109" s="905" t="s">
        <v>444</v>
      </c>
      <c r="DW109" s="906"/>
      <c r="DX109" s="906"/>
      <c r="DY109" s="906"/>
      <c r="DZ109" s="908"/>
    </row>
    <row r="110" spans="1:131" s="224" customFormat="1" ht="26.25" customHeight="1" x14ac:dyDescent="0.15">
      <c r="A110" s="909" t="s">
        <v>446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2907551</v>
      </c>
      <c r="AB110" s="913"/>
      <c r="AC110" s="913"/>
      <c r="AD110" s="913"/>
      <c r="AE110" s="914"/>
      <c r="AF110" s="915">
        <v>2978206</v>
      </c>
      <c r="AG110" s="913"/>
      <c r="AH110" s="913"/>
      <c r="AI110" s="913"/>
      <c r="AJ110" s="914"/>
      <c r="AK110" s="915">
        <v>2883393</v>
      </c>
      <c r="AL110" s="913"/>
      <c r="AM110" s="913"/>
      <c r="AN110" s="913"/>
      <c r="AO110" s="914"/>
      <c r="AP110" s="916">
        <v>30.1</v>
      </c>
      <c r="AQ110" s="917"/>
      <c r="AR110" s="917"/>
      <c r="AS110" s="917"/>
      <c r="AT110" s="918"/>
      <c r="AU110" s="919" t="s">
        <v>75</v>
      </c>
      <c r="AV110" s="920"/>
      <c r="AW110" s="920"/>
      <c r="AX110" s="920"/>
      <c r="AY110" s="920"/>
      <c r="AZ110" s="942" t="s">
        <v>447</v>
      </c>
      <c r="BA110" s="910"/>
      <c r="BB110" s="910"/>
      <c r="BC110" s="910"/>
      <c r="BD110" s="910"/>
      <c r="BE110" s="910"/>
      <c r="BF110" s="910"/>
      <c r="BG110" s="910"/>
      <c r="BH110" s="910"/>
      <c r="BI110" s="910"/>
      <c r="BJ110" s="910"/>
      <c r="BK110" s="910"/>
      <c r="BL110" s="910"/>
      <c r="BM110" s="910"/>
      <c r="BN110" s="910"/>
      <c r="BO110" s="910"/>
      <c r="BP110" s="911"/>
      <c r="BQ110" s="943">
        <v>28680043</v>
      </c>
      <c r="BR110" s="944"/>
      <c r="BS110" s="944"/>
      <c r="BT110" s="944"/>
      <c r="BU110" s="944"/>
      <c r="BV110" s="944">
        <v>27737298</v>
      </c>
      <c r="BW110" s="944"/>
      <c r="BX110" s="944"/>
      <c r="BY110" s="944"/>
      <c r="BZ110" s="944"/>
      <c r="CA110" s="944">
        <v>26521107</v>
      </c>
      <c r="CB110" s="944"/>
      <c r="CC110" s="944"/>
      <c r="CD110" s="944"/>
      <c r="CE110" s="944"/>
      <c r="CF110" s="957">
        <v>277.2</v>
      </c>
      <c r="CG110" s="958"/>
      <c r="CH110" s="958"/>
      <c r="CI110" s="958"/>
      <c r="CJ110" s="958"/>
      <c r="CK110" s="959" t="s">
        <v>448</v>
      </c>
      <c r="CL110" s="960"/>
      <c r="CM110" s="942" t="s">
        <v>449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131</v>
      </c>
      <c r="DH110" s="944"/>
      <c r="DI110" s="944"/>
      <c r="DJ110" s="944"/>
      <c r="DK110" s="944"/>
      <c r="DL110" s="944" t="s">
        <v>399</v>
      </c>
      <c r="DM110" s="944"/>
      <c r="DN110" s="944"/>
      <c r="DO110" s="944"/>
      <c r="DP110" s="944"/>
      <c r="DQ110" s="944" t="s">
        <v>131</v>
      </c>
      <c r="DR110" s="944"/>
      <c r="DS110" s="944"/>
      <c r="DT110" s="944"/>
      <c r="DU110" s="944"/>
      <c r="DV110" s="945" t="s">
        <v>399</v>
      </c>
      <c r="DW110" s="945"/>
      <c r="DX110" s="945"/>
      <c r="DY110" s="945"/>
      <c r="DZ110" s="946"/>
    </row>
    <row r="111" spans="1:131" s="224" customFormat="1" ht="26.25" customHeight="1" x14ac:dyDescent="0.15">
      <c r="A111" s="947" t="s">
        <v>450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399</v>
      </c>
      <c r="AL111" s="951"/>
      <c r="AM111" s="951"/>
      <c r="AN111" s="951"/>
      <c r="AO111" s="952"/>
      <c r="AP111" s="954" t="s">
        <v>131</v>
      </c>
      <c r="AQ111" s="955"/>
      <c r="AR111" s="955"/>
      <c r="AS111" s="955"/>
      <c r="AT111" s="956"/>
      <c r="AU111" s="921"/>
      <c r="AV111" s="922"/>
      <c r="AW111" s="922"/>
      <c r="AX111" s="922"/>
      <c r="AY111" s="922"/>
      <c r="AZ111" s="935" t="s">
        <v>451</v>
      </c>
      <c r="BA111" s="936"/>
      <c r="BB111" s="936"/>
      <c r="BC111" s="936"/>
      <c r="BD111" s="936"/>
      <c r="BE111" s="936"/>
      <c r="BF111" s="936"/>
      <c r="BG111" s="936"/>
      <c r="BH111" s="936"/>
      <c r="BI111" s="936"/>
      <c r="BJ111" s="936"/>
      <c r="BK111" s="936"/>
      <c r="BL111" s="936"/>
      <c r="BM111" s="936"/>
      <c r="BN111" s="936"/>
      <c r="BO111" s="936"/>
      <c r="BP111" s="937"/>
      <c r="BQ111" s="938" t="s">
        <v>131</v>
      </c>
      <c r="BR111" s="939"/>
      <c r="BS111" s="939"/>
      <c r="BT111" s="939"/>
      <c r="BU111" s="939"/>
      <c r="BV111" s="939" t="s">
        <v>131</v>
      </c>
      <c r="BW111" s="939"/>
      <c r="BX111" s="939"/>
      <c r="BY111" s="939"/>
      <c r="BZ111" s="939"/>
      <c r="CA111" s="939" t="s">
        <v>131</v>
      </c>
      <c r="CB111" s="939"/>
      <c r="CC111" s="939"/>
      <c r="CD111" s="939"/>
      <c r="CE111" s="939"/>
      <c r="CF111" s="933" t="s">
        <v>131</v>
      </c>
      <c r="CG111" s="934"/>
      <c r="CH111" s="934"/>
      <c r="CI111" s="934"/>
      <c r="CJ111" s="934"/>
      <c r="CK111" s="961"/>
      <c r="CL111" s="962"/>
      <c r="CM111" s="935" t="s">
        <v>452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399</v>
      </c>
      <c r="DH111" s="939"/>
      <c r="DI111" s="939"/>
      <c r="DJ111" s="939"/>
      <c r="DK111" s="939"/>
      <c r="DL111" s="939" t="s">
        <v>399</v>
      </c>
      <c r="DM111" s="939"/>
      <c r="DN111" s="939"/>
      <c r="DO111" s="939"/>
      <c r="DP111" s="939"/>
      <c r="DQ111" s="939" t="s">
        <v>399</v>
      </c>
      <c r="DR111" s="939"/>
      <c r="DS111" s="939"/>
      <c r="DT111" s="939"/>
      <c r="DU111" s="939"/>
      <c r="DV111" s="940" t="s">
        <v>131</v>
      </c>
      <c r="DW111" s="940"/>
      <c r="DX111" s="940"/>
      <c r="DY111" s="940"/>
      <c r="DZ111" s="941"/>
    </row>
    <row r="112" spans="1:131" s="224" customFormat="1" ht="26.25" customHeight="1" x14ac:dyDescent="0.15">
      <c r="A112" s="965" t="s">
        <v>453</v>
      </c>
      <c r="B112" s="966"/>
      <c r="C112" s="936" t="s">
        <v>454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131</v>
      </c>
      <c r="AB112" s="972"/>
      <c r="AC112" s="972"/>
      <c r="AD112" s="972"/>
      <c r="AE112" s="973"/>
      <c r="AF112" s="974" t="s">
        <v>399</v>
      </c>
      <c r="AG112" s="972"/>
      <c r="AH112" s="972"/>
      <c r="AI112" s="972"/>
      <c r="AJ112" s="973"/>
      <c r="AK112" s="974" t="s">
        <v>399</v>
      </c>
      <c r="AL112" s="972"/>
      <c r="AM112" s="972"/>
      <c r="AN112" s="972"/>
      <c r="AO112" s="973"/>
      <c r="AP112" s="975" t="s">
        <v>399</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1056970</v>
      </c>
      <c r="BR112" s="939"/>
      <c r="BS112" s="939"/>
      <c r="BT112" s="939"/>
      <c r="BU112" s="939"/>
      <c r="BV112" s="939">
        <v>615081</v>
      </c>
      <c r="BW112" s="939"/>
      <c r="BX112" s="939"/>
      <c r="BY112" s="939"/>
      <c r="BZ112" s="939"/>
      <c r="CA112" s="939">
        <v>553967</v>
      </c>
      <c r="CB112" s="939"/>
      <c r="CC112" s="939"/>
      <c r="CD112" s="939"/>
      <c r="CE112" s="939"/>
      <c r="CF112" s="933">
        <v>5.8</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399</v>
      </c>
      <c r="DH112" s="939"/>
      <c r="DI112" s="939"/>
      <c r="DJ112" s="939"/>
      <c r="DK112" s="939"/>
      <c r="DL112" s="939" t="s">
        <v>131</v>
      </c>
      <c r="DM112" s="939"/>
      <c r="DN112" s="939"/>
      <c r="DO112" s="939"/>
      <c r="DP112" s="939"/>
      <c r="DQ112" s="939" t="s">
        <v>131</v>
      </c>
      <c r="DR112" s="939"/>
      <c r="DS112" s="939"/>
      <c r="DT112" s="939"/>
      <c r="DU112" s="939"/>
      <c r="DV112" s="940" t="s">
        <v>399</v>
      </c>
      <c r="DW112" s="940"/>
      <c r="DX112" s="940"/>
      <c r="DY112" s="940"/>
      <c r="DZ112" s="941"/>
    </row>
    <row r="113" spans="1:130" s="224" customFormat="1" ht="26.25" customHeight="1" x14ac:dyDescent="0.15">
      <c r="A113" s="967"/>
      <c r="B113" s="968"/>
      <c r="C113" s="936" t="s">
        <v>457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211807</v>
      </c>
      <c r="AB113" s="951"/>
      <c r="AC113" s="951"/>
      <c r="AD113" s="951"/>
      <c r="AE113" s="952"/>
      <c r="AF113" s="953">
        <v>201764</v>
      </c>
      <c r="AG113" s="951"/>
      <c r="AH113" s="951"/>
      <c r="AI113" s="951"/>
      <c r="AJ113" s="952"/>
      <c r="AK113" s="953">
        <v>198974</v>
      </c>
      <c r="AL113" s="951"/>
      <c r="AM113" s="951"/>
      <c r="AN113" s="951"/>
      <c r="AO113" s="952"/>
      <c r="AP113" s="954">
        <v>2.1</v>
      </c>
      <c r="AQ113" s="955"/>
      <c r="AR113" s="955"/>
      <c r="AS113" s="955"/>
      <c r="AT113" s="956"/>
      <c r="AU113" s="921"/>
      <c r="AV113" s="922"/>
      <c r="AW113" s="922"/>
      <c r="AX113" s="922"/>
      <c r="AY113" s="922"/>
      <c r="AZ113" s="935" t="s">
        <v>458</v>
      </c>
      <c r="BA113" s="936"/>
      <c r="BB113" s="936"/>
      <c r="BC113" s="936"/>
      <c r="BD113" s="936"/>
      <c r="BE113" s="936"/>
      <c r="BF113" s="936"/>
      <c r="BG113" s="936"/>
      <c r="BH113" s="936"/>
      <c r="BI113" s="936"/>
      <c r="BJ113" s="936"/>
      <c r="BK113" s="936"/>
      <c r="BL113" s="936"/>
      <c r="BM113" s="936"/>
      <c r="BN113" s="936"/>
      <c r="BO113" s="936"/>
      <c r="BP113" s="937"/>
      <c r="BQ113" s="938">
        <v>7687</v>
      </c>
      <c r="BR113" s="939"/>
      <c r="BS113" s="939"/>
      <c r="BT113" s="939"/>
      <c r="BU113" s="939"/>
      <c r="BV113" s="939">
        <v>2173</v>
      </c>
      <c r="BW113" s="939"/>
      <c r="BX113" s="939"/>
      <c r="BY113" s="939"/>
      <c r="BZ113" s="939"/>
      <c r="CA113" s="939" t="s">
        <v>131</v>
      </c>
      <c r="CB113" s="939"/>
      <c r="CC113" s="939"/>
      <c r="CD113" s="939"/>
      <c r="CE113" s="939"/>
      <c r="CF113" s="933" t="s">
        <v>399</v>
      </c>
      <c r="CG113" s="934"/>
      <c r="CH113" s="934"/>
      <c r="CI113" s="934"/>
      <c r="CJ113" s="934"/>
      <c r="CK113" s="961"/>
      <c r="CL113" s="962"/>
      <c r="CM113" s="935" t="s">
        <v>459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131</v>
      </c>
      <c r="DH113" s="972"/>
      <c r="DI113" s="972"/>
      <c r="DJ113" s="972"/>
      <c r="DK113" s="973"/>
      <c r="DL113" s="974" t="s">
        <v>131</v>
      </c>
      <c r="DM113" s="972"/>
      <c r="DN113" s="972"/>
      <c r="DO113" s="972"/>
      <c r="DP113" s="973"/>
      <c r="DQ113" s="974" t="s">
        <v>131</v>
      </c>
      <c r="DR113" s="972"/>
      <c r="DS113" s="972"/>
      <c r="DT113" s="972"/>
      <c r="DU113" s="973"/>
      <c r="DV113" s="975" t="s">
        <v>399</v>
      </c>
      <c r="DW113" s="976"/>
      <c r="DX113" s="976"/>
      <c r="DY113" s="976"/>
      <c r="DZ113" s="977"/>
    </row>
    <row r="114" spans="1:130" s="224" customFormat="1" ht="26.25" customHeight="1" x14ac:dyDescent="0.15">
      <c r="A114" s="967"/>
      <c r="B114" s="968"/>
      <c r="C114" s="936" t="s">
        <v>460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11369</v>
      </c>
      <c r="AB114" s="972"/>
      <c r="AC114" s="972"/>
      <c r="AD114" s="972"/>
      <c r="AE114" s="973"/>
      <c r="AF114" s="974">
        <v>9749</v>
      </c>
      <c r="AG114" s="972"/>
      <c r="AH114" s="972"/>
      <c r="AI114" s="972"/>
      <c r="AJ114" s="973"/>
      <c r="AK114" s="974">
        <v>2965</v>
      </c>
      <c r="AL114" s="972"/>
      <c r="AM114" s="972"/>
      <c r="AN114" s="972"/>
      <c r="AO114" s="973"/>
      <c r="AP114" s="975">
        <v>0</v>
      </c>
      <c r="AQ114" s="976"/>
      <c r="AR114" s="976"/>
      <c r="AS114" s="976"/>
      <c r="AT114" s="977"/>
      <c r="AU114" s="921"/>
      <c r="AV114" s="922"/>
      <c r="AW114" s="922"/>
      <c r="AX114" s="922"/>
      <c r="AY114" s="922"/>
      <c r="AZ114" s="935" t="s">
        <v>461</v>
      </c>
      <c r="BA114" s="936"/>
      <c r="BB114" s="936"/>
      <c r="BC114" s="936"/>
      <c r="BD114" s="936"/>
      <c r="BE114" s="936"/>
      <c r="BF114" s="936"/>
      <c r="BG114" s="936"/>
      <c r="BH114" s="936"/>
      <c r="BI114" s="936"/>
      <c r="BJ114" s="936"/>
      <c r="BK114" s="936"/>
      <c r="BL114" s="936"/>
      <c r="BM114" s="936"/>
      <c r="BN114" s="936"/>
      <c r="BO114" s="936"/>
      <c r="BP114" s="937"/>
      <c r="BQ114" s="938">
        <v>3083226</v>
      </c>
      <c r="BR114" s="939"/>
      <c r="BS114" s="939"/>
      <c r="BT114" s="939"/>
      <c r="BU114" s="939"/>
      <c r="BV114" s="939">
        <v>2991475</v>
      </c>
      <c r="BW114" s="939"/>
      <c r="BX114" s="939"/>
      <c r="BY114" s="939"/>
      <c r="BZ114" s="939"/>
      <c r="CA114" s="939">
        <v>2955067</v>
      </c>
      <c r="CB114" s="939"/>
      <c r="CC114" s="939"/>
      <c r="CD114" s="939"/>
      <c r="CE114" s="939"/>
      <c r="CF114" s="933">
        <v>30.9</v>
      </c>
      <c r="CG114" s="934"/>
      <c r="CH114" s="934"/>
      <c r="CI114" s="934"/>
      <c r="CJ114" s="934"/>
      <c r="CK114" s="961"/>
      <c r="CL114" s="962"/>
      <c r="CM114" s="935" t="s">
        <v>462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399</v>
      </c>
      <c r="DH114" s="972"/>
      <c r="DI114" s="972"/>
      <c r="DJ114" s="972"/>
      <c r="DK114" s="973"/>
      <c r="DL114" s="974" t="s">
        <v>131</v>
      </c>
      <c r="DM114" s="972"/>
      <c r="DN114" s="972"/>
      <c r="DO114" s="972"/>
      <c r="DP114" s="973"/>
      <c r="DQ114" s="974" t="s">
        <v>131</v>
      </c>
      <c r="DR114" s="972"/>
      <c r="DS114" s="972"/>
      <c r="DT114" s="972"/>
      <c r="DU114" s="973"/>
      <c r="DV114" s="975" t="s">
        <v>399</v>
      </c>
      <c r="DW114" s="976"/>
      <c r="DX114" s="976"/>
      <c r="DY114" s="976"/>
      <c r="DZ114" s="977"/>
    </row>
    <row r="115" spans="1:130" s="224" customFormat="1" ht="26.25" customHeight="1" x14ac:dyDescent="0.15">
      <c r="A115" s="967"/>
      <c r="B115" s="968"/>
      <c r="C115" s="936" t="s">
        <v>463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399</v>
      </c>
      <c r="AB115" s="951"/>
      <c r="AC115" s="951"/>
      <c r="AD115" s="951"/>
      <c r="AE115" s="952"/>
      <c r="AF115" s="953" t="s">
        <v>131</v>
      </c>
      <c r="AG115" s="951"/>
      <c r="AH115" s="951"/>
      <c r="AI115" s="951"/>
      <c r="AJ115" s="952"/>
      <c r="AK115" s="953" t="s">
        <v>131</v>
      </c>
      <c r="AL115" s="951"/>
      <c r="AM115" s="951"/>
      <c r="AN115" s="951"/>
      <c r="AO115" s="952"/>
      <c r="AP115" s="954" t="s">
        <v>131</v>
      </c>
      <c r="AQ115" s="955"/>
      <c r="AR115" s="955"/>
      <c r="AS115" s="955"/>
      <c r="AT115" s="956"/>
      <c r="AU115" s="921"/>
      <c r="AV115" s="922"/>
      <c r="AW115" s="922"/>
      <c r="AX115" s="922"/>
      <c r="AY115" s="922"/>
      <c r="AZ115" s="935" t="s">
        <v>464</v>
      </c>
      <c r="BA115" s="936"/>
      <c r="BB115" s="936"/>
      <c r="BC115" s="936"/>
      <c r="BD115" s="936"/>
      <c r="BE115" s="936"/>
      <c r="BF115" s="936"/>
      <c r="BG115" s="936"/>
      <c r="BH115" s="936"/>
      <c r="BI115" s="936"/>
      <c r="BJ115" s="936"/>
      <c r="BK115" s="936"/>
      <c r="BL115" s="936"/>
      <c r="BM115" s="936"/>
      <c r="BN115" s="936"/>
      <c r="BO115" s="936"/>
      <c r="BP115" s="937"/>
      <c r="BQ115" s="938" t="s">
        <v>399</v>
      </c>
      <c r="BR115" s="939"/>
      <c r="BS115" s="939"/>
      <c r="BT115" s="939"/>
      <c r="BU115" s="939"/>
      <c r="BV115" s="939" t="s">
        <v>131</v>
      </c>
      <c r="BW115" s="939"/>
      <c r="BX115" s="939"/>
      <c r="BY115" s="939"/>
      <c r="BZ115" s="939"/>
      <c r="CA115" s="939" t="s">
        <v>399</v>
      </c>
      <c r="CB115" s="939"/>
      <c r="CC115" s="939"/>
      <c r="CD115" s="939"/>
      <c r="CE115" s="939"/>
      <c r="CF115" s="933" t="s">
        <v>399</v>
      </c>
      <c r="CG115" s="934"/>
      <c r="CH115" s="934"/>
      <c r="CI115" s="934"/>
      <c r="CJ115" s="934"/>
      <c r="CK115" s="961"/>
      <c r="CL115" s="962"/>
      <c r="CM115" s="935" t="s">
        <v>465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131</v>
      </c>
      <c r="DH115" s="972"/>
      <c r="DI115" s="972"/>
      <c r="DJ115" s="972"/>
      <c r="DK115" s="973"/>
      <c r="DL115" s="974" t="s">
        <v>131</v>
      </c>
      <c r="DM115" s="972"/>
      <c r="DN115" s="972"/>
      <c r="DO115" s="972"/>
      <c r="DP115" s="973"/>
      <c r="DQ115" s="974" t="s">
        <v>131</v>
      </c>
      <c r="DR115" s="972"/>
      <c r="DS115" s="972"/>
      <c r="DT115" s="972"/>
      <c r="DU115" s="973"/>
      <c r="DV115" s="975" t="s">
        <v>131</v>
      </c>
      <c r="DW115" s="976"/>
      <c r="DX115" s="976"/>
      <c r="DY115" s="976"/>
      <c r="DZ115" s="977"/>
    </row>
    <row r="116" spans="1:130" s="224" customFormat="1" ht="26.25" customHeight="1" x14ac:dyDescent="0.15">
      <c r="A116" s="969"/>
      <c r="B116" s="970"/>
      <c r="C116" s="978" t="s">
        <v>466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399</v>
      </c>
      <c r="AB116" s="972"/>
      <c r="AC116" s="972"/>
      <c r="AD116" s="972"/>
      <c r="AE116" s="973"/>
      <c r="AF116" s="974" t="s">
        <v>131</v>
      </c>
      <c r="AG116" s="972"/>
      <c r="AH116" s="972"/>
      <c r="AI116" s="972"/>
      <c r="AJ116" s="973"/>
      <c r="AK116" s="974" t="s">
        <v>399</v>
      </c>
      <c r="AL116" s="972"/>
      <c r="AM116" s="972"/>
      <c r="AN116" s="972"/>
      <c r="AO116" s="973"/>
      <c r="AP116" s="975" t="s">
        <v>399</v>
      </c>
      <c r="AQ116" s="976"/>
      <c r="AR116" s="976"/>
      <c r="AS116" s="976"/>
      <c r="AT116" s="977"/>
      <c r="AU116" s="921"/>
      <c r="AV116" s="922"/>
      <c r="AW116" s="922"/>
      <c r="AX116" s="922"/>
      <c r="AY116" s="922"/>
      <c r="AZ116" s="980" t="s">
        <v>467</v>
      </c>
      <c r="BA116" s="981"/>
      <c r="BB116" s="981"/>
      <c r="BC116" s="981"/>
      <c r="BD116" s="981"/>
      <c r="BE116" s="981"/>
      <c r="BF116" s="981"/>
      <c r="BG116" s="981"/>
      <c r="BH116" s="981"/>
      <c r="BI116" s="981"/>
      <c r="BJ116" s="981"/>
      <c r="BK116" s="981"/>
      <c r="BL116" s="981"/>
      <c r="BM116" s="981"/>
      <c r="BN116" s="981"/>
      <c r="BO116" s="981"/>
      <c r="BP116" s="982"/>
      <c r="BQ116" s="938" t="s">
        <v>399</v>
      </c>
      <c r="BR116" s="939"/>
      <c r="BS116" s="939"/>
      <c r="BT116" s="939"/>
      <c r="BU116" s="939"/>
      <c r="BV116" s="939" t="s">
        <v>399</v>
      </c>
      <c r="BW116" s="939"/>
      <c r="BX116" s="939"/>
      <c r="BY116" s="939"/>
      <c r="BZ116" s="939"/>
      <c r="CA116" s="939" t="s">
        <v>399</v>
      </c>
      <c r="CB116" s="939"/>
      <c r="CC116" s="939"/>
      <c r="CD116" s="939"/>
      <c r="CE116" s="939"/>
      <c r="CF116" s="933" t="s">
        <v>399</v>
      </c>
      <c r="CG116" s="934"/>
      <c r="CH116" s="934"/>
      <c r="CI116" s="934"/>
      <c r="CJ116" s="934"/>
      <c r="CK116" s="961"/>
      <c r="CL116" s="962"/>
      <c r="CM116" s="935" t="s">
        <v>468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131</v>
      </c>
      <c r="DH116" s="972"/>
      <c r="DI116" s="972"/>
      <c r="DJ116" s="972"/>
      <c r="DK116" s="973"/>
      <c r="DL116" s="974" t="s">
        <v>399</v>
      </c>
      <c r="DM116" s="972"/>
      <c r="DN116" s="972"/>
      <c r="DO116" s="972"/>
      <c r="DP116" s="973"/>
      <c r="DQ116" s="974" t="s">
        <v>131</v>
      </c>
      <c r="DR116" s="972"/>
      <c r="DS116" s="972"/>
      <c r="DT116" s="972"/>
      <c r="DU116" s="973"/>
      <c r="DV116" s="975" t="s">
        <v>131</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469</v>
      </c>
      <c r="Z117" s="907"/>
      <c r="AA117" s="991">
        <v>3130727</v>
      </c>
      <c r="AB117" s="992"/>
      <c r="AC117" s="992"/>
      <c r="AD117" s="992"/>
      <c r="AE117" s="993"/>
      <c r="AF117" s="994">
        <v>3189719</v>
      </c>
      <c r="AG117" s="992"/>
      <c r="AH117" s="992"/>
      <c r="AI117" s="992"/>
      <c r="AJ117" s="993"/>
      <c r="AK117" s="994">
        <v>3085332</v>
      </c>
      <c r="AL117" s="992"/>
      <c r="AM117" s="992"/>
      <c r="AN117" s="992"/>
      <c r="AO117" s="993"/>
      <c r="AP117" s="995"/>
      <c r="AQ117" s="996"/>
      <c r="AR117" s="996"/>
      <c r="AS117" s="996"/>
      <c r="AT117" s="997"/>
      <c r="AU117" s="921"/>
      <c r="AV117" s="922"/>
      <c r="AW117" s="922"/>
      <c r="AX117" s="922"/>
      <c r="AY117" s="922"/>
      <c r="AZ117" s="987" t="s">
        <v>470</v>
      </c>
      <c r="BA117" s="988"/>
      <c r="BB117" s="988"/>
      <c r="BC117" s="988"/>
      <c r="BD117" s="988"/>
      <c r="BE117" s="988"/>
      <c r="BF117" s="988"/>
      <c r="BG117" s="988"/>
      <c r="BH117" s="988"/>
      <c r="BI117" s="988"/>
      <c r="BJ117" s="988"/>
      <c r="BK117" s="988"/>
      <c r="BL117" s="988"/>
      <c r="BM117" s="988"/>
      <c r="BN117" s="988"/>
      <c r="BO117" s="988"/>
      <c r="BP117" s="989"/>
      <c r="BQ117" s="938" t="s">
        <v>399</v>
      </c>
      <c r="BR117" s="939"/>
      <c r="BS117" s="939"/>
      <c r="BT117" s="939"/>
      <c r="BU117" s="939"/>
      <c r="BV117" s="939" t="s">
        <v>399</v>
      </c>
      <c r="BW117" s="939"/>
      <c r="BX117" s="939"/>
      <c r="BY117" s="939"/>
      <c r="BZ117" s="939"/>
      <c r="CA117" s="939" t="s">
        <v>131</v>
      </c>
      <c r="CB117" s="939"/>
      <c r="CC117" s="939"/>
      <c r="CD117" s="939"/>
      <c r="CE117" s="939"/>
      <c r="CF117" s="933" t="s">
        <v>131</v>
      </c>
      <c r="CG117" s="934"/>
      <c r="CH117" s="934"/>
      <c r="CI117" s="934"/>
      <c r="CJ117" s="934"/>
      <c r="CK117" s="961"/>
      <c r="CL117" s="962"/>
      <c r="CM117" s="935" t="s">
        <v>471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131</v>
      </c>
      <c r="DM117" s="972"/>
      <c r="DN117" s="972"/>
      <c r="DO117" s="972"/>
      <c r="DP117" s="973"/>
      <c r="DQ117" s="974" t="s">
        <v>131</v>
      </c>
      <c r="DR117" s="972"/>
      <c r="DS117" s="972"/>
      <c r="DT117" s="972"/>
      <c r="DU117" s="973"/>
      <c r="DV117" s="975" t="s">
        <v>131</v>
      </c>
      <c r="DW117" s="976"/>
      <c r="DX117" s="976"/>
      <c r="DY117" s="976"/>
      <c r="DZ117" s="977"/>
    </row>
    <row r="118" spans="1:130" s="224" customFormat="1" ht="26.25" customHeight="1" x14ac:dyDescent="0.15">
      <c r="A118" s="925" t="s">
        <v>445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442</v>
      </c>
      <c r="AB118" s="906"/>
      <c r="AC118" s="906"/>
      <c r="AD118" s="906"/>
      <c r="AE118" s="907"/>
      <c r="AF118" s="905" t="s">
        <v>443</v>
      </c>
      <c r="AG118" s="906"/>
      <c r="AH118" s="906"/>
      <c r="AI118" s="906"/>
      <c r="AJ118" s="907"/>
      <c r="AK118" s="905" t="s">
        <v>314</v>
      </c>
      <c r="AL118" s="906"/>
      <c r="AM118" s="906"/>
      <c r="AN118" s="906"/>
      <c r="AO118" s="907"/>
      <c r="AP118" s="983" t="s">
        <v>444</v>
      </c>
      <c r="AQ118" s="984"/>
      <c r="AR118" s="984"/>
      <c r="AS118" s="984"/>
      <c r="AT118" s="985"/>
      <c r="AU118" s="921"/>
      <c r="AV118" s="922"/>
      <c r="AW118" s="922"/>
      <c r="AX118" s="922"/>
      <c r="AY118" s="922"/>
      <c r="AZ118" s="986" t="s">
        <v>472</v>
      </c>
      <c r="BA118" s="978"/>
      <c r="BB118" s="978"/>
      <c r="BC118" s="978"/>
      <c r="BD118" s="978"/>
      <c r="BE118" s="978"/>
      <c r="BF118" s="978"/>
      <c r="BG118" s="978"/>
      <c r="BH118" s="978"/>
      <c r="BI118" s="978"/>
      <c r="BJ118" s="978"/>
      <c r="BK118" s="978"/>
      <c r="BL118" s="978"/>
      <c r="BM118" s="978"/>
      <c r="BN118" s="978"/>
      <c r="BO118" s="978"/>
      <c r="BP118" s="979"/>
      <c r="BQ118" s="1012" t="s">
        <v>399</v>
      </c>
      <c r="BR118" s="1013"/>
      <c r="BS118" s="1013"/>
      <c r="BT118" s="1013"/>
      <c r="BU118" s="1013"/>
      <c r="BV118" s="1013" t="s">
        <v>131</v>
      </c>
      <c r="BW118" s="1013"/>
      <c r="BX118" s="1013"/>
      <c r="BY118" s="1013"/>
      <c r="BZ118" s="1013"/>
      <c r="CA118" s="1013" t="s">
        <v>131</v>
      </c>
      <c r="CB118" s="1013"/>
      <c r="CC118" s="1013"/>
      <c r="CD118" s="1013"/>
      <c r="CE118" s="1013"/>
      <c r="CF118" s="933" t="s">
        <v>131</v>
      </c>
      <c r="CG118" s="934"/>
      <c r="CH118" s="934"/>
      <c r="CI118" s="934"/>
      <c r="CJ118" s="934"/>
      <c r="CK118" s="961"/>
      <c r="CL118" s="962"/>
      <c r="CM118" s="935" t="s">
        <v>473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399</v>
      </c>
      <c r="DM118" s="972"/>
      <c r="DN118" s="972"/>
      <c r="DO118" s="972"/>
      <c r="DP118" s="973"/>
      <c r="DQ118" s="974" t="s">
        <v>131</v>
      </c>
      <c r="DR118" s="972"/>
      <c r="DS118" s="972"/>
      <c r="DT118" s="972"/>
      <c r="DU118" s="973"/>
      <c r="DV118" s="975" t="s">
        <v>399</v>
      </c>
      <c r="DW118" s="976"/>
      <c r="DX118" s="976"/>
      <c r="DY118" s="976"/>
      <c r="DZ118" s="977"/>
    </row>
    <row r="119" spans="1:130" s="224" customFormat="1" ht="26.25" customHeight="1" x14ac:dyDescent="0.15">
      <c r="A119" s="1069" t="s">
        <v>448</v>
      </c>
      <c r="B119" s="960"/>
      <c r="C119" s="942" t="s">
        <v>449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399</v>
      </c>
      <c r="AL119" s="913"/>
      <c r="AM119" s="913"/>
      <c r="AN119" s="913"/>
      <c r="AO119" s="914"/>
      <c r="AP119" s="916" t="s">
        <v>131</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474</v>
      </c>
      <c r="BP119" s="1018"/>
      <c r="BQ119" s="1012">
        <v>32827926</v>
      </c>
      <c r="BR119" s="1013"/>
      <c r="BS119" s="1013"/>
      <c r="BT119" s="1013"/>
      <c r="BU119" s="1013"/>
      <c r="BV119" s="1013">
        <v>31346027</v>
      </c>
      <c r="BW119" s="1013"/>
      <c r="BX119" s="1013"/>
      <c r="BY119" s="1013"/>
      <c r="BZ119" s="1013"/>
      <c r="CA119" s="1013">
        <v>30030141</v>
      </c>
      <c r="CB119" s="1013"/>
      <c r="CC119" s="1013"/>
      <c r="CD119" s="1013"/>
      <c r="CE119" s="1013"/>
      <c r="CF119" s="1014"/>
      <c r="CG119" s="1015"/>
      <c r="CH119" s="1015"/>
      <c r="CI119" s="1015"/>
      <c r="CJ119" s="1016"/>
      <c r="CK119" s="963"/>
      <c r="CL119" s="964"/>
      <c r="CM119" s="986" t="s">
        <v>475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131</v>
      </c>
      <c r="DH119" s="999"/>
      <c r="DI119" s="999"/>
      <c r="DJ119" s="999"/>
      <c r="DK119" s="1000"/>
      <c r="DL119" s="998" t="s">
        <v>131</v>
      </c>
      <c r="DM119" s="999"/>
      <c r="DN119" s="999"/>
      <c r="DO119" s="999"/>
      <c r="DP119" s="1000"/>
      <c r="DQ119" s="998" t="s">
        <v>399</v>
      </c>
      <c r="DR119" s="999"/>
      <c r="DS119" s="999"/>
      <c r="DT119" s="999"/>
      <c r="DU119" s="1000"/>
      <c r="DV119" s="1001" t="s">
        <v>131</v>
      </c>
      <c r="DW119" s="1002"/>
      <c r="DX119" s="1002"/>
      <c r="DY119" s="1002"/>
      <c r="DZ119" s="1003"/>
    </row>
    <row r="120" spans="1:130" s="224" customFormat="1" ht="26.25" customHeight="1" x14ac:dyDescent="0.15">
      <c r="A120" s="1070"/>
      <c r="B120" s="962"/>
      <c r="C120" s="935" t="s">
        <v>452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131</v>
      </c>
      <c r="AG120" s="972"/>
      <c r="AH120" s="972"/>
      <c r="AI120" s="972"/>
      <c r="AJ120" s="973"/>
      <c r="AK120" s="974" t="s">
        <v>131</v>
      </c>
      <c r="AL120" s="972"/>
      <c r="AM120" s="972"/>
      <c r="AN120" s="972"/>
      <c r="AO120" s="973"/>
      <c r="AP120" s="975" t="s">
        <v>131</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6254317</v>
      </c>
      <c r="BR120" s="944"/>
      <c r="BS120" s="944"/>
      <c r="BT120" s="944"/>
      <c r="BU120" s="944"/>
      <c r="BV120" s="944">
        <v>6951973</v>
      </c>
      <c r="BW120" s="944"/>
      <c r="BX120" s="944"/>
      <c r="BY120" s="944"/>
      <c r="BZ120" s="944"/>
      <c r="CA120" s="944">
        <v>6838582</v>
      </c>
      <c r="CB120" s="944"/>
      <c r="CC120" s="944"/>
      <c r="CD120" s="944"/>
      <c r="CE120" s="944"/>
      <c r="CF120" s="957">
        <v>71.5</v>
      </c>
      <c r="CG120" s="958"/>
      <c r="CH120" s="958"/>
      <c r="CI120" s="958"/>
      <c r="CJ120" s="958"/>
      <c r="CK120" s="1019" t="s">
        <v>478</v>
      </c>
      <c r="CL120" s="1020"/>
      <c r="CM120" s="1020"/>
      <c r="CN120" s="1020"/>
      <c r="CO120" s="1021"/>
      <c r="CP120" s="1027" t="s">
        <v>479</v>
      </c>
      <c r="CQ120" s="1028"/>
      <c r="CR120" s="1028"/>
      <c r="CS120" s="1028"/>
      <c r="CT120" s="1028"/>
      <c r="CU120" s="1028"/>
      <c r="CV120" s="1028"/>
      <c r="CW120" s="1028"/>
      <c r="CX120" s="1028"/>
      <c r="CY120" s="1028"/>
      <c r="CZ120" s="1028"/>
      <c r="DA120" s="1028"/>
      <c r="DB120" s="1028"/>
      <c r="DC120" s="1028"/>
      <c r="DD120" s="1028"/>
      <c r="DE120" s="1028"/>
      <c r="DF120" s="1029"/>
      <c r="DG120" s="943">
        <v>889135</v>
      </c>
      <c r="DH120" s="944"/>
      <c r="DI120" s="944"/>
      <c r="DJ120" s="944"/>
      <c r="DK120" s="944"/>
      <c r="DL120" s="944">
        <v>507198</v>
      </c>
      <c r="DM120" s="944"/>
      <c r="DN120" s="944"/>
      <c r="DO120" s="944"/>
      <c r="DP120" s="944"/>
      <c r="DQ120" s="944">
        <v>460667</v>
      </c>
      <c r="DR120" s="944"/>
      <c r="DS120" s="944"/>
      <c r="DT120" s="944"/>
      <c r="DU120" s="944"/>
      <c r="DV120" s="945">
        <v>4.8</v>
      </c>
      <c r="DW120" s="945"/>
      <c r="DX120" s="945"/>
      <c r="DY120" s="945"/>
      <c r="DZ120" s="946"/>
    </row>
    <row r="121" spans="1:130" s="224" customFormat="1" ht="26.25" customHeight="1" x14ac:dyDescent="0.15">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399</v>
      </c>
      <c r="AG121" s="972"/>
      <c r="AH121" s="972"/>
      <c r="AI121" s="972"/>
      <c r="AJ121" s="973"/>
      <c r="AK121" s="974" t="s">
        <v>399</v>
      </c>
      <c r="AL121" s="972"/>
      <c r="AM121" s="972"/>
      <c r="AN121" s="972"/>
      <c r="AO121" s="973"/>
      <c r="AP121" s="975" t="s">
        <v>131</v>
      </c>
      <c r="AQ121" s="976"/>
      <c r="AR121" s="976"/>
      <c r="AS121" s="976"/>
      <c r="AT121" s="977"/>
      <c r="AU121" s="1007"/>
      <c r="AV121" s="1008"/>
      <c r="AW121" s="1008"/>
      <c r="AX121" s="1008"/>
      <c r="AY121" s="1009"/>
      <c r="AZ121" s="935" t="s">
        <v>481</v>
      </c>
      <c r="BA121" s="936"/>
      <c r="BB121" s="936"/>
      <c r="BC121" s="936"/>
      <c r="BD121" s="936"/>
      <c r="BE121" s="936"/>
      <c r="BF121" s="936"/>
      <c r="BG121" s="936"/>
      <c r="BH121" s="936"/>
      <c r="BI121" s="936"/>
      <c r="BJ121" s="936"/>
      <c r="BK121" s="936"/>
      <c r="BL121" s="936"/>
      <c r="BM121" s="936"/>
      <c r="BN121" s="936"/>
      <c r="BO121" s="936"/>
      <c r="BP121" s="937"/>
      <c r="BQ121" s="938">
        <v>30237</v>
      </c>
      <c r="BR121" s="939"/>
      <c r="BS121" s="939"/>
      <c r="BT121" s="939"/>
      <c r="BU121" s="939"/>
      <c r="BV121" s="939">
        <v>15663</v>
      </c>
      <c r="BW121" s="939"/>
      <c r="BX121" s="939"/>
      <c r="BY121" s="939"/>
      <c r="BZ121" s="939"/>
      <c r="CA121" s="939">
        <v>11009</v>
      </c>
      <c r="CB121" s="939"/>
      <c r="CC121" s="939"/>
      <c r="CD121" s="939"/>
      <c r="CE121" s="939"/>
      <c r="CF121" s="933">
        <v>0.1</v>
      </c>
      <c r="CG121" s="934"/>
      <c r="CH121" s="934"/>
      <c r="CI121" s="934"/>
      <c r="CJ121" s="934"/>
      <c r="CK121" s="1022"/>
      <c r="CL121" s="1023"/>
      <c r="CM121" s="1023"/>
      <c r="CN121" s="1023"/>
      <c r="CO121" s="1024"/>
      <c r="CP121" s="1032" t="s">
        <v>413</v>
      </c>
      <c r="CQ121" s="1033"/>
      <c r="CR121" s="1033"/>
      <c r="CS121" s="1033"/>
      <c r="CT121" s="1033"/>
      <c r="CU121" s="1033"/>
      <c r="CV121" s="1033"/>
      <c r="CW121" s="1033"/>
      <c r="CX121" s="1033"/>
      <c r="CY121" s="1033"/>
      <c r="CZ121" s="1033"/>
      <c r="DA121" s="1033"/>
      <c r="DB121" s="1033"/>
      <c r="DC121" s="1033"/>
      <c r="DD121" s="1033"/>
      <c r="DE121" s="1033"/>
      <c r="DF121" s="1034"/>
      <c r="DG121" s="938">
        <v>77028</v>
      </c>
      <c r="DH121" s="939"/>
      <c r="DI121" s="939"/>
      <c r="DJ121" s="939"/>
      <c r="DK121" s="939"/>
      <c r="DL121" s="939">
        <v>58767</v>
      </c>
      <c r="DM121" s="939"/>
      <c r="DN121" s="939"/>
      <c r="DO121" s="939"/>
      <c r="DP121" s="939"/>
      <c r="DQ121" s="939">
        <v>45547</v>
      </c>
      <c r="DR121" s="939"/>
      <c r="DS121" s="939"/>
      <c r="DT121" s="939"/>
      <c r="DU121" s="939"/>
      <c r="DV121" s="940">
        <v>0.5</v>
      </c>
      <c r="DW121" s="940"/>
      <c r="DX121" s="940"/>
      <c r="DY121" s="940"/>
      <c r="DZ121" s="941"/>
    </row>
    <row r="122" spans="1:130" s="224" customFormat="1" ht="26.25" customHeight="1" x14ac:dyDescent="0.15">
      <c r="A122" s="1070"/>
      <c r="B122" s="962"/>
      <c r="C122" s="935" t="s">
        <v>462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131</v>
      </c>
      <c r="AB122" s="972"/>
      <c r="AC122" s="972"/>
      <c r="AD122" s="972"/>
      <c r="AE122" s="973"/>
      <c r="AF122" s="974" t="s">
        <v>131</v>
      </c>
      <c r="AG122" s="972"/>
      <c r="AH122" s="972"/>
      <c r="AI122" s="972"/>
      <c r="AJ122" s="973"/>
      <c r="AK122" s="974" t="s">
        <v>131</v>
      </c>
      <c r="AL122" s="972"/>
      <c r="AM122" s="972"/>
      <c r="AN122" s="972"/>
      <c r="AO122" s="973"/>
      <c r="AP122" s="975" t="s">
        <v>131</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22624522</v>
      </c>
      <c r="BR122" s="1013"/>
      <c r="BS122" s="1013"/>
      <c r="BT122" s="1013"/>
      <c r="BU122" s="1013"/>
      <c r="BV122" s="1013">
        <v>22092113</v>
      </c>
      <c r="BW122" s="1013"/>
      <c r="BX122" s="1013"/>
      <c r="BY122" s="1013"/>
      <c r="BZ122" s="1013"/>
      <c r="CA122" s="1013">
        <v>21511997</v>
      </c>
      <c r="CB122" s="1013"/>
      <c r="CC122" s="1013"/>
      <c r="CD122" s="1013"/>
      <c r="CE122" s="1013"/>
      <c r="CF122" s="1030">
        <v>224.8</v>
      </c>
      <c r="CG122" s="1031"/>
      <c r="CH122" s="1031"/>
      <c r="CI122" s="1031"/>
      <c r="CJ122" s="1031"/>
      <c r="CK122" s="1022"/>
      <c r="CL122" s="1023"/>
      <c r="CM122" s="1023"/>
      <c r="CN122" s="1023"/>
      <c r="CO122" s="1024"/>
      <c r="CP122" s="1032" t="s">
        <v>483</v>
      </c>
      <c r="CQ122" s="1033"/>
      <c r="CR122" s="1033"/>
      <c r="CS122" s="1033"/>
      <c r="CT122" s="1033"/>
      <c r="CU122" s="1033"/>
      <c r="CV122" s="1033"/>
      <c r="CW122" s="1033"/>
      <c r="CX122" s="1033"/>
      <c r="CY122" s="1033"/>
      <c r="CZ122" s="1033"/>
      <c r="DA122" s="1033"/>
      <c r="DB122" s="1033"/>
      <c r="DC122" s="1033"/>
      <c r="DD122" s="1033"/>
      <c r="DE122" s="1033"/>
      <c r="DF122" s="1034"/>
      <c r="DG122" s="938">
        <v>90807</v>
      </c>
      <c r="DH122" s="939"/>
      <c r="DI122" s="939"/>
      <c r="DJ122" s="939"/>
      <c r="DK122" s="939"/>
      <c r="DL122" s="939">
        <v>39761</v>
      </c>
      <c r="DM122" s="939"/>
      <c r="DN122" s="939"/>
      <c r="DO122" s="939"/>
      <c r="DP122" s="939"/>
      <c r="DQ122" s="939">
        <v>37095</v>
      </c>
      <c r="DR122" s="939"/>
      <c r="DS122" s="939"/>
      <c r="DT122" s="939"/>
      <c r="DU122" s="939"/>
      <c r="DV122" s="940">
        <v>0.4</v>
      </c>
      <c r="DW122" s="940"/>
      <c r="DX122" s="940"/>
      <c r="DY122" s="940"/>
      <c r="DZ122" s="941"/>
    </row>
    <row r="123" spans="1:130" s="224" customFormat="1" ht="26.25" customHeight="1" x14ac:dyDescent="0.15">
      <c r="A123" s="1070"/>
      <c r="B123" s="962"/>
      <c r="C123" s="935" t="s">
        <v>468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399</v>
      </c>
      <c r="AB123" s="972"/>
      <c r="AC123" s="972"/>
      <c r="AD123" s="972"/>
      <c r="AE123" s="973"/>
      <c r="AF123" s="974" t="s">
        <v>131</v>
      </c>
      <c r="AG123" s="972"/>
      <c r="AH123" s="972"/>
      <c r="AI123" s="972"/>
      <c r="AJ123" s="973"/>
      <c r="AK123" s="974" t="s">
        <v>131</v>
      </c>
      <c r="AL123" s="972"/>
      <c r="AM123" s="972"/>
      <c r="AN123" s="972"/>
      <c r="AO123" s="973"/>
      <c r="AP123" s="975" t="s">
        <v>131</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484</v>
      </c>
      <c r="BP123" s="1018"/>
      <c r="BQ123" s="1076">
        <v>28909076</v>
      </c>
      <c r="BR123" s="1077"/>
      <c r="BS123" s="1077"/>
      <c r="BT123" s="1077"/>
      <c r="BU123" s="1077"/>
      <c r="BV123" s="1077">
        <v>29059749</v>
      </c>
      <c r="BW123" s="1077"/>
      <c r="BX123" s="1077"/>
      <c r="BY123" s="1077"/>
      <c r="BZ123" s="1077"/>
      <c r="CA123" s="1077">
        <v>28361588</v>
      </c>
      <c r="CB123" s="1077"/>
      <c r="CC123" s="1077"/>
      <c r="CD123" s="1077"/>
      <c r="CE123" s="1077"/>
      <c r="CF123" s="1014"/>
      <c r="CG123" s="1015"/>
      <c r="CH123" s="1015"/>
      <c r="CI123" s="1015"/>
      <c r="CJ123" s="1016"/>
      <c r="CK123" s="1022"/>
      <c r="CL123" s="1023"/>
      <c r="CM123" s="1023"/>
      <c r="CN123" s="1023"/>
      <c r="CO123" s="1024"/>
      <c r="CP123" s="1032" t="s">
        <v>410</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v>9355</v>
      </c>
      <c r="DM123" s="972"/>
      <c r="DN123" s="972"/>
      <c r="DO123" s="972"/>
      <c r="DP123" s="973"/>
      <c r="DQ123" s="974">
        <v>10658</v>
      </c>
      <c r="DR123" s="972"/>
      <c r="DS123" s="972"/>
      <c r="DT123" s="972"/>
      <c r="DU123" s="973"/>
      <c r="DV123" s="975">
        <v>0.1</v>
      </c>
      <c r="DW123" s="976"/>
      <c r="DX123" s="976"/>
      <c r="DY123" s="976"/>
      <c r="DZ123" s="977"/>
    </row>
    <row r="124" spans="1:130" s="224" customFormat="1" ht="26.25" customHeight="1" thickBot="1" x14ac:dyDescent="0.2">
      <c r="A124" s="1070"/>
      <c r="B124" s="962"/>
      <c r="C124" s="935" t="s">
        <v>471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131</v>
      </c>
      <c r="AG124" s="972"/>
      <c r="AH124" s="972"/>
      <c r="AI124" s="972"/>
      <c r="AJ124" s="973"/>
      <c r="AK124" s="974" t="s">
        <v>131</v>
      </c>
      <c r="AL124" s="972"/>
      <c r="AM124" s="972"/>
      <c r="AN124" s="972"/>
      <c r="AO124" s="973"/>
      <c r="AP124" s="975" t="s">
        <v>399</v>
      </c>
      <c r="AQ124" s="976"/>
      <c r="AR124" s="976"/>
      <c r="AS124" s="976"/>
      <c r="AT124" s="977"/>
      <c r="AU124" s="1072" t="s">
        <v>485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41.3</v>
      </c>
      <c r="BR124" s="1040"/>
      <c r="BS124" s="1040"/>
      <c r="BT124" s="1040"/>
      <c r="BU124" s="1040"/>
      <c r="BV124" s="1040">
        <v>22.9</v>
      </c>
      <c r="BW124" s="1040"/>
      <c r="BX124" s="1040"/>
      <c r="BY124" s="1040"/>
      <c r="BZ124" s="1040"/>
      <c r="CA124" s="1040">
        <v>17.399999999999999</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131</v>
      </c>
      <c r="DM124" s="999"/>
      <c r="DN124" s="999"/>
      <c r="DO124" s="999"/>
      <c r="DP124" s="1000"/>
      <c r="DQ124" s="998" t="s">
        <v>399</v>
      </c>
      <c r="DR124" s="999"/>
      <c r="DS124" s="999"/>
      <c r="DT124" s="999"/>
      <c r="DU124" s="1000"/>
      <c r="DV124" s="1001" t="s">
        <v>131</v>
      </c>
      <c r="DW124" s="1002"/>
      <c r="DX124" s="1002"/>
      <c r="DY124" s="1002"/>
      <c r="DZ124" s="1003"/>
    </row>
    <row r="125" spans="1:130" s="224" customFormat="1" ht="26.25" customHeight="1" x14ac:dyDescent="0.15">
      <c r="A125" s="1070"/>
      <c r="B125" s="962"/>
      <c r="C125" s="935" t="s">
        <v>473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131</v>
      </c>
      <c r="AB125" s="972"/>
      <c r="AC125" s="972"/>
      <c r="AD125" s="972"/>
      <c r="AE125" s="973"/>
      <c r="AF125" s="974" t="s">
        <v>131</v>
      </c>
      <c r="AG125" s="972"/>
      <c r="AH125" s="972"/>
      <c r="AI125" s="972"/>
      <c r="AJ125" s="973"/>
      <c r="AK125" s="974" t="s">
        <v>399</v>
      </c>
      <c r="AL125" s="972"/>
      <c r="AM125" s="972"/>
      <c r="AN125" s="972"/>
      <c r="AO125" s="973"/>
      <c r="AP125" s="975" t="s">
        <v>131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487</v>
      </c>
      <c r="CL125" s="1020"/>
      <c r="CM125" s="1020"/>
      <c r="CN125" s="1020"/>
      <c r="CO125" s="1021"/>
      <c r="CP125" s="942" t="s">
        <v>488</v>
      </c>
      <c r="CQ125" s="910"/>
      <c r="CR125" s="910"/>
      <c r="CS125" s="910"/>
      <c r="CT125" s="910"/>
      <c r="CU125" s="910"/>
      <c r="CV125" s="910"/>
      <c r="CW125" s="910"/>
      <c r="CX125" s="910"/>
      <c r="CY125" s="910"/>
      <c r="CZ125" s="910"/>
      <c r="DA125" s="910"/>
      <c r="DB125" s="910"/>
      <c r="DC125" s="910"/>
      <c r="DD125" s="910"/>
      <c r="DE125" s="910"/>
      <c r="DF125" s="911"/>
      <c r="DG125" s="943" t="s">
        <v>399</v>
      </c>
      <c r="DH125" s="944"/>
      <c r="DI125" s="944"/>
      <c r="DJ125" s="944"/>
      <c r="DK125" s="944"/>
      <c r="DL125" s="944" t="s">
        <v>131</v>
      </c>
      <c r="DM125" s="944"/>
      <c r="DN125" s="944"/>
      <c r="DO125" s="944"/>
      <c r="DP125" s="944"/>
      <c r="DQ125" s="944" t="s">
        <v>131</v>
      </c>
      <c r="DR125" s="944"/>
      <c r="DS125" s="944"/>
      <c r="DT125" s="944"/>
      <c r="DU125" s="944"/>
      <c r="DV125" s="945" t="s">
        <v>131</v>
      </c>
      <c r="DW125" s="945"/>
      <c r="DX125" s="945"/>
      <c r="DY125" s="945"/>
      <c r="DZ125" s="946"/>
    </row>
    <row r="126" spans="1:130" s="224" customFormat="1" ht="26.25" customHeight="1" thickBot="1" x14ac:dyDescent="0.2">
      <c r="A126" s="1070"/>
      <c r="B126" s="962"/>
      <c r="C126" s="935" t="s">
        <v>475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399</v>
      </c>
      <c r="AB126" s="972"/>
      <c r="AC126" s="972"/>
      <c r="AD126" s="972"/>
      <c r="AE126" s="973"/>
      <c r="AF126" s="974" t="s">
        <v>399</v>
      </c>
      <c r="AG126" s="972"/>
      <c r="AH126" s="972"/>
      <c r="AI126" s="972"/>
      <c r="AJ126" s="973"/>
      <c r="AK126" s="974" t="s">
        <v>399</v>
      </c>
      <c r="AL126" s="972"/>
      <c r="AM126" s="972"/>
      <c r="AN126" s="972"/>
      <c r="AO126" s="973"/>
      <c r="AP126" s="975" t="s">
        <v>131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131</v>
      </c>
      <c r="DM126" s="939"/>
      <c r="DN126" s="939"/>
      <c r="DO126" s="939"/>
      <c r="DP126" s="939"/>
      <c r="DQ126" s="939" t="s">
        <v>399</v>
      </c>
      <c r="DR126" s="939"/>
      <c r="DS126" s="939"/>
      <c r="DT126" s="939"/>
      <c r="DU126" s="939"/>
      <c r="DV126" s="940" t="s">
        <v>399</v>
      </c>
      <c r="DW126" s="940"/>
      <c r="DX126" s="940"/>
      <c r="DY126" s="940"/>
      <c r="DZ126" s="941"/>
    </row>
    <row r="127" spans="1:130" s="224" customFormat="1" ht="26.25" customHeight="1" x14ac:dyDescent="0.15">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131</v>
      </c>
      <c r="AB127" s="972"/>
      <c r="AC127" s="972"/>
      <c r="AD127" s="972"/>
      <c r="AE127" s="973"/>
      <c r="AF127" s="974" t="s">
        <v>131</v>
      </c>
      <c r="AG127" s="972"/>
      <c r="AH127" s="972"/>
      <c r="AI127" s="972"/>
      <c r="AJ127" s="973"/>
      <c r="AK127" s="974" t="s">
        <v>399</v>
      </c>
      <c r="AL127" s="972"/>
      <c r="AM127" s="972"/>
      <c r="AN127" s="972"/>
      <c r="AO127" s="973"/>
      <c r="AP127" s="975" t="s">
        <v>131</v>
      </c>
      <c r="AQ127" s="976"/>
      <c r="AR127" s="976"/>
      <c r="AS127" s="976"/>
      <c r="AT127" s="977"/>
      <c r="AU127" s="226"/>
      <c r="AV127" s="226"/>
      <c r="AW127" s="226"/>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131</v>
      </c>
      <c r="DH127" s="939"/>
      <c r="DI127" s="939"/>
      <c r="DJ127" s="939"/>
      <c r="DK127" s="939"/>
      <c r="DL127" s="939" t="s">
        <v>131</v>
      </c>
      <c r="DM127" s="939"/>
      <c r="DN127" s="939"/>
      <c r="DO127" s="939"/>
      <c r="DP127" s="939"/>
      <c r="DQ127" s="939" t="s">
        <v>131</v>
      </c>
      <c r="DR127" s="939"/>
      <c r="DS127" s="939"/>
      <c r="DT127" s="939"/>
      <c r="DU127" s="939"/>
      <c r="DV127" s="940" t="s">
        <v>399</v>
      </c>
      <c r="DW127" s="940"/>
      <c r="DX127" s="940"/>
      <c r="DY127" s="940"/>
      <c r="DZ127" s="941"/>
    </row>
    <row r="128" spans="1:130" s="224" customFormat="1" ht="26.25" customHeight="1" thickBot="1" x14ac:dyDescent="0.2">
      <c r="A128" s="1054" t="s">
        <v>496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497</v>
      </c>
      <c r="X128" s="1056"/>
      <c r="Y128" s="1056"/>
      <c r="Z128" s="1057"/>
      <c r="AA128" s="1058">
        <v>34503</v>
      </c>
      <c r="AB128" s="1059"/>
      <c r="AC128" s="1059"/>
      <c r="AD128" s="1059"/>
      <c r="AE128" s="1060"/>
      <c r="AF128" s="1061">
        <v>33984</v>
      </c>
      <c r="AG128" s="1059"/>
      <c r="AH128" s="1059"/>
      <c r="AI128" s="1059"/>
      <c r="AJ128" s="1060"/>
      <c r="AK128" s="1061">
        <v>10707</v>
      </c>
      <c r="AL128" s="1059"/>
      <c r="AM128" s="1059"/>
      <c r="AN128" s="1059"/>
      <c r="AO128" s="1060"/>
      <c r="AP128" s="1062"/>
      <c r="AQ128" s="1063"/>
      <c r="AR128" s="1063"/>
      <c r="AS128" s="1063"/>
      <c r="AT128" s="1064"/>
      <c r="AU128" s="226"/>
      <c r="AV128" s="226"/>
      <c r="AW128" s="226"/>
      <c r="AX128" s="909" t="s">
        <v>498</v>
      </c>
      <c r="AY128" s="910"/>
      <c r="AZ128" s="910"/>
      <c r="BA128" s="910"/>
      <c r="BB128" s="910"/>
      <c r="BC128" s="910"/>
      <c r="BD128" s="910"/>
      <c r="BE128" s="911"/>
      <c r="BF128" s="1065" t="s">
        <v>399</v>
      </c>
      <c r="BG128" s="1066"/>
      <c r="BH128" s="1066"/>
      <c r="BI128" s="1066"/>
      <c r="BJ128" s="1066"/>
      <c r="BK128" s="1066"/>
      <c r="BL128" s="1067"/>
      <c r="BM128" s="1065">
        <v>13.09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499</v>
      </c>
      <c r="CQ128" s="739"/>
      <c r="CR128" s="739"/>
      <c r="CS128" s="739"/>
      <c r="CT128" s="739"/>
      <c r="CU128" s="739"/>
      <c r="CV128" s="739"/>
      <c r="CW128" s="739"/>
      <c r="CX128" s="739"/>
      <c r="CY128" s="739"/>
      <c r="CZ128" s="739"/>
      <c r="DA128" s="739"/>
      <c r="DB128" s="739"/>
      <c r="DC128" s="739"/>
      <c r="DD128" s="739"/>
      <c r="DE128" s="739"/>
      <c r="DF128" s="1049"/>
      <c r="DG128" s="1050" t="s">
        <v>399</v>
      </c>
      <c r="DH128" s="1051"/>
      <c r="DI128" s="1051"/>
      <c r="DJ128" s="1051"/>
      <c r="DK128" s="1051"/>
      <c r="DL128" s="1051" t="s">
        <v>399</v>
      </c>
      <c r="DM128" s="1051"/>
      <c r="DN128" s="1051"/>
      <c r="DO128" s="1051"/>
      <c r="DP128" s="1051"/>
      <c r="DQ128" s="1051" t="s">
        <v>399</v>
      </c>
      <c r="DR128" s="1051"/>
      <c r="DS128" s="1051"/>
      <c r="DT128" s="1051"/>
      <c r="DU128" s="1051"/>
      <c r="DV128" s="1052" t="s">
        <v>131</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500</v>
      </c>
      <c r="X129" s="1084"/>
      <c r="Y129" s="1084"/>
      <c r="Z129" s="1085"/>
      <c r="AA129" s="971">
        <v>11676390</v>
      </c>
      <c r="AB129" s="972"/>
      <c r="AC129" s="972"/>
      <c r="AD129" s="972"/>
      <c r="AE129" s="973"/>
      <c r="AF129" s="974">
        <v>12209059</v>
      </c>
      <c r="AG129" s="972"/>
      <c r="AH129" s="972"/>
      <c r="AI129" s="972"/>
      <c r="AJ129" s="973"/>
      <c r="AK129" s="974">
        <v>11749592</v>
      </c>
      <c r="AL129" s="972"/>
      <c r="AM129" s="972"/>
      <c r="AN129" s="972"/>
      <c r="AO129" s="973"/>
      <c r="AP129" s="1086"/>
      <c r="AQ129" s="1087"/>
      <c r="AR129" s="1087"/>
      <c r="AS129" s="1087"/>
      <c r="AT129" s="1088"/>
      <c r="AU129" s="227"/>
      <c r="AV129" s="227"/>
      <c r="AW129" s="227"/>
      <c r="AX129" s="1078" t="s">
        <v>501</v>
      </c>
      <c r="AY129" s="936"/>
      <c r="AZ129" s="936"/>
      <c r="BA129" s="936"/>
      <c r="BB129" s="936"/>
      <c r="BC129" s="936"/>
      <c r="BD129" s="936"/>
      <c r="BE129" s="937"/>
      <c r="BF129" s="1079" t="s">
        <v>399</v>
      </c>
      <c r="BG129" s="1080"/>
      <c r="BH129" s="1080"/>
      <c r="BI129" s="1080"/>
      <c r="BJ129" s="1080"/>
      <c r="BK129" s="1080"/>
      <c r="BL129" s="1081"/>
      <c r="BM129" s="1079">
        <v>18.09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2191027</v>
      </c>
      <c r="AB130" s="972"/>
      <c r="AC130" s="972"/>
      <c r="AD130" s="972"/>
      <c r="AE130" s="973"/>
      <c r="AF130" s="974">
        <v>2235490</v>
      </c>
      <c r="AG130" s="972"/>
      <c r="AH130" s="972"/>
      <c r="AI130" s="972"/>
      <c r="AJ130" s="973"/>
      <c r="AK130" s="974">
        <v>2181767</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9.3000000000000007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9485363</v>
      </c>
      <c r="AB131" s="999"/>
      <c r="AC131" s="999"/>
      <c r="AD131" s="999"/>
      <c r="AE131" s="1000"/>
      <c r="AF131" s="998">
        <v>9973569</v>
      </c>
      <c r="AG131" s="999"/>
      <c r="AH131" s="999"/>
      <c r="AI131" s="999"/>
      <c r="AJ131" s="1000"/>
      <c r="AK131" s="998">
        <v>9567825</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v>17.399999999999999</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9.5430928680000005</v>
      </c>
      <c r="AB132" s="1110"/>
      <c r="AC132" s="1110"/>
      <c r="AD132" s="1110"/>
      <c r="AE132" s="1111"/>
      <c r="AF132" s="1112">
        <v>9.226837454</v>
      </c>
      <c r="AG132" s="1110"/>
      <c r="AH132" s="1110"/>
      <c r="AI132" s="1110"/>
      <c r="AJ132" s="1111"/>
      <c r="AK132" s="1112">
        <v>9.3318805480000009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9.6999999999999993</v>
      </c>
      <c r="AB133" s="1093"/>
      <c r="AC133" s="1093"/>
      <c r="AD133" s="1093"/>
      <c r="AE133" s="1094"/>
      <c r="AF133" s="1092">
        <v>9.4</v>
      </c>
      <c r="AG133" s="1093"/>
      <c r="AH133" s="1093"/>
      <c r="AI133" s="1093"/>
      <c r="AJ133" s="1094"/>
      <c r="AK133" s="1092">
        <v>9.3000000000000007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x4OE66HKUM7pPqGCaMvMXs0RYgjnaq8mIQSvGeN+YD0y9Wr+4dqJklxIngLF3d+cCdCRWSegbf7Do2rzhZiQ==" saltValue="r5ahRVUjTktxS8O+14wR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RCSligua2JsTTyDEdw09T7tgILi4dn3pdxc9alss/OBgfqfz5LbLYvycO63f1TD0vRFoP7sZye/JnTVqvabQ==" saltValue="XwWYo3baYmWntVXDbc7u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5VHHWFXdy0ANRYG1GmwnF9hh1dBUVoZFN51LSn2xl6icQQT3V8mY/oUwcJVDiIA57HJbMHLFy2Q8uAXuwjpGA==" saltValue="jYvU0JqySRSxOJ0jIEc5e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512</v>
      </c>
      <c r="AL6" s="260"/>
      <c r="AM6" s="260"/>
      <c r="AN6" s="260"/>
    </row>
    <row r="7" spans="1:46" ht="13.5" customHeight="1" x14ac:dyDescent="0.15">
      <c r="A7" s="259"/>
      <c r="AK7" s="262"/>
      <c r="AL7" s="263"/>
      <c r="AM7" s="263"/>
      <c r="AN7" s="264"/>
      <c r="AO7" s="1127" t="s">
        <v>513</v>
      </c>
      <c r="AP7" s="265"/>
      <c r="AQ7" s="266" t="s">
        <v>514</v>
      </c>
      <c r="AR7" s="267"/>
    </row>
    <row r="8" spans="1:46" x14ac:dyDescent="0.15">
      <c r="A8" s="259"/>
      <c r="AK8" s="268"/>
      <c r="AL8" s="269"/>
      <c r="AM8" s="269"/>
      <c r="AN8" s="270"/>
      <c r="AO8" s="1128"/>
      <c r="AP8" s="271" t="s">
        <v>515</v>
      </c>
      <c r="AQ8" s="272" t="s">
        <v>516</v>
      </c>
      <c r="AR8" s="273" t="s">
        <v>517</v>
      </c>
    </row>
    <row r="9" spans="1:46" x14ac:dyDescent="0.15">
      <c r="A9" s="259"/>
      <c r="AK9" s="1129" t="s">
        <v>518</v>
      </c>
      <c r="AL9" s="1130"/>
      <c r="AM9" s="1130"/>
      <c r="AN9" s="1131"/>
      <c r="AO9" s="274">
        <v>3698436</v>
      </c>
      <c r="AP9" s="274">
        <v>135206</v>
      </c>
      <c r="AQ9" s="275">
        <v>105319</v>
      </c>
      <c r="AR9" s="276">
        <v>28.4</v>
      </c>
    </row>
    <row r="10" spans="1:46" ht="13.5" customHeight="1" x14ac:dyDescent="0.15">
      <c r="A10" s="259"/>
      <c r="AK10" s="1129" t="s">
        <v>519</v>
      </c>
      <c r="AL10" s="1130"/>
      <c r="AM10" s="1130"/>
      <c r="AN10" s="1131"/>
      <c r="AO10" s="277">
        <v>592673</v>
      </c>
      <c r="AP10" s="277">
        <v>21667</v>
      </c>
      <c r="AQ10" s="278">
        <v>9860</v>
      </c>
      <c r="AR10" s="279">
        <v>119.7</v>
      </c>
    </row>
    <row r="11" spans="1:46" ht="13.5" customHeight="1" x14ac:dyDescent="0.15">
      <c r="A11" s="259"/>
      <c r="AK11" s="1129" t="s">
        <v>520</v>
      </c>
      <c r="AL11" s="1130"/>
      <c r="AM11" s="1130"/>
      <c r="AN11" s="1131"/>
      <c r="AO11" s="277">
        <v>29217</v>
      </c>
      <c r="AP11" s="277">
        <v>1068</v>
      </c>
      <c r="AQ11" s="278">
        <v>1656</v>
      </c>
      <c r="AR11" s="279">
        <v>-35.5</v>
      </c>
    </row>
    <row r="12" spans="1:46" ht="13.5" customHeight="1" x14ac:dyDescent="0.15">
      <c r="A12" s="259"/>
      <c r="AK12" s="1129" t="s">
        <v>521</v>
      </c>
      <c r="AL12" s="1130"/>
      <c r="AM12" s="1130"/>
      <c r="AN12" s="1131"/>
      <c r="AO12" s="277" t="s">
        <v>522</v>
      </c>
      <c r="AP12" s="277" t="s">
        <v>522</v>
      </c>
      <c r="AQ12" s="278">
        <v>3</v>
      </c>
      <c r="AR12" s="279" t="s">
        <v>522</v>
      </c>
    </row>
    <row r="13" spans="1:46" ht="13.5" customHeight="1" x14ac:dyDescent="0.15">
      <c r="A13" s="259"/>
      <c r="AK13" s="1129" t="s">
        <v>523</v>
      </c>
      <c r="AL13" s="1130"/>
      <c r="AM13" s="1130"/>
      <c r="AN13" s="1131"/>
      <c r="AO13" s="277">
        <v>159264</v>
      </c>
      <c r="AP13" s="277">
        <v>5822</v>
      </c>
      <c r="AQ13" s="278">
        <v>4056</v>
      </c>
      <c r="AR13" s="279">
        <v>43.5</v>
      </c>
    </row>
    <row r="14" spans="1:46" ht="13.5" customHeight="1" x14ac:dyDescent="0.15">
      <c r="A14" s="259"/>
      <c r="AK14" s="1129" t="s">
        <v>524</v>
      </c>
      <c r="AL14" s="1130"/>
      <c r="AM14" s="1130"/>
      <c r="AN14" s="1131"/>
      <c r="AO14" s="277">
        <v>48400</v>
      </c>
      <c r="AP14" s="277">
        <v>1769</v>
      </c>
      <c r="AQ14" s="278">
        <v>2339</v>
      </c>
      <c r="AR14" s="279">
        <v>-24.4</v>
      </c>
    </row>
    <row r="15" spans="1:46" ht="13.5" customHeight="1" x14ac:dyDescent="0.15">
      <c r="A15" s="259"/>
      <c r="AK15" s="1132" t="s">
        <v>525</v>
      </c>
      <c r="AL15" s="1133"/>
      <c r="AM15" s="1133"/>
      <c r="AN15" s="1134"/>
      <c r="AO15" s="277">
        <v>-300744</v>
      </c>
      <c r="AP15" s="277">
        <v>-10995</v>
      </c>
      <c r="AQ15" s="278">
        <v>-7717</v>
      </c>
      <c r="AR15" s="279">
        <v>42.5</v>
      </c>
    </row>
    <row r="16" spans="1:46" x14ac:dyDescent="0.15">
      <c r="A16" s="259"/>
      <c r="AK16" s="1132" t="s">
        <v>190</v>
      </c>
      <c r="AL16" s="1133"/>
      <c r="AM16" s="1133"/>
      <c r="AN16" s="1134"/>
      <c r="AO16" s="277">
        <v>4227246</v>
      </c>
      <c r="AP16" s="277">
        <v>154538</v>
      </c>
      <c r="AQ16" s="278">
        <v>115515</v>
      </c>
      <c r="AR16" s="279">
        <v>33.799999999999997</v>
      </c>
    </row>
    <row r="17" spans="1:46" x14ac:dyDescent="0.15">
      <c r="A17" s="259"/>
    </row>
    <row r="18" spans="1:46" x14ac:dyDescent="0.15">
      <c r="A18" s="259"/>
      <c r="AQ18" s="280"/>
      <c r="AR18" s="280"/>
    </row>
    <row r="19" spans="1:46" x14ac:dyDescent="0.15">
      <c r="A19" s="259"/>
      <c r="AK19" s="255" t="s">
        <v>526</v>
      </c>
    </row>
    <row r="20" spans="1:46" x14ac:dyDescent="0.15">
      <c r="A20" s="259"/>
      <c r="AK20" s="281"/>
      <c r="AL20" s="282"/>
      <c r="AM20" s="282"/>
      <c r="AN20" s="283"/>
      <c r="AO20" s="284" t="s">
        <v>527</v>
      </c>
      <c r="AP20" s="285" t="s">
        <v>528</v>
      </c>
      <c r="AQ20" s="286" t="s">
        <v>529</v>
      </c>
      <c r="AR20" s="287"/>
    </row>
    <row r="21" spans="1:46" s="260" customFormat="1" x14ac:dyDescent="0.15">
      <c r="A21" s="288"/>
      <c r="AK21" s="1135" t="s">
        <v>530</v>
      </c>
      <c r="AL21" s="1136"/>
      <c r="AM21" s="1136"/>
      <c r="AN21" s="1137"/>
      <c r="AO21" s="289">
        <v>13.34</v>
      </c>
      <c r="AP21" s="290">
        <v>10.69</v>
      </c>
      <c r="AQ21" s="291">
        <v>2.65</v>
      </c>
      <c r="AS21" s="292"/>
      <c r="AT21" s="288"/>
    </row>
    <row r="22" spans="1:46" s="260" customFormat="1" x14ac:dyDescent="0.15">
      <c r="A22" s="288"/>
      <c r="AK22" s="1135" t="s">
        <v>531</v>
      </c>
      <c r="AL22" s="1136"/>
      <c r="AM22" s="1136"/>
      <c r="AN22" s="1137"/>
      <c r="AO22" s="293">
        <v>99.3</v>
      </c>
      <c r="AP22" s="294">
        <v>97.4</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534</v>
      </c>
      <c r="AL29" s="260"/>
      <c r="AM29" s="260"/>
      <c r="AN29" s="260"/>
      <c r="AS29" s="302"/>
    </row>
    <row r="30" spans="1:46" ht="13.5" customHeight="1" x14ac:dyDescent="0.15">
      <c r="A30" s="259"/>
      <c r="AK30" s="262"/>
      <c r="AL30" s="263"/>
      <c r="AM30" s="263"/>
      <c r="AN30" s="264"/>
      <c r="AO30" s="1127" t="s">
        <v>513</v>
      </c>
      <c r="AP30" s="265"/>
      <c r="AQ30" s="266" t="s">
        <v>514</v>
      </c>
      <c r="AR30" s="267"/>
    </row>
    <row r="31" spans="1:46" x14ac:dyDescent="0.15">
      <c r="A31" s="259"/>
      <c r="AK31" s="268"/>
      <c r="AL31" s="269"/>
      <c r="AM31" s="269"/>
      <c r="AN31" s="270"/>
      <c r="AO31" s="1128"/>
      <c r="AP31" s="271" t="s">
        <v>515</v>
      </c>
      <c r="AQ31" s="272" t="s">
        <v>516</v>
      </c>
      <c r="AR31" s="273" t="s">
        <v>517</v>
      </c>
    </row>
    <row r="32" spans="1:46" ht="27" customHeight="1" x14ac:dyDescent="0.15">
      <c r="A32" s="259"/>
      <c r="AK32" s="1143" t="s">
        <v>535</v>
      </c>
      <c r="AL32" s="1144"/>
      <c r="AM32" s="1144"/>
      <c r="AN32" s="1145"/>
      <c r="AO32" s="303">
        <v>2883393</v>
      </c>
      <c r="AP32" s="303">
        <v>105410</v>
      </c>
      <c r="AQ32" s="304">
        <v>74824</v>
      </c>
      <c r="AR32" s="305">
        <v>40.9</v>
      </c>
    </row>
    <row r="33" spans="1:46" ht="13.5" customHeight="1" x14ac:dyDescent="0.15">
      <c r="A33" s="259"/>
      <c r="AK33" s="1143" t="s">
        <v>536</v>
      </c>
      <c r="AL33" s="1144"/>
      <c r="AM33" s="1144"/>
      <c r="AN33" s="1145"/>
      <c r="AO33" s="303" t="s">
        <v>522</v>
      </c>
      <c r="AP33" s="303" t="s">
        <v>522</v>
      </c>
      <c r="AQ33" s="304" t="s">
        <v>522</v>
      </c>
      <c r="AR33" s="305" t="s">
        <v>522</v>
      </c>
    </row>
    <row r="34" spans="1:46" ht="27" customHeight="1" x14ac:dyDescent="0.15">
      <c r="A34" s="259"/>
      <c r="AK34" s="1143" t="s">
        <v>537</v>
      </c>
      <c r="AL34" s="1144"/>
      <c r="AM34" s="1144"/>
      <c r="AN34" s="1145"/>
      <c r="AO34" s="303" t="s">
        <v>522</v>
      </c>
      <c r="AP34" s="303" t="s">
        <v>522</v>
      </c>
      <c r="AQ34" s="304">
        <v>1</v>
      </c>
      <c r="AR34" s="305" t="s">
        <v>522</v>
      </c>
    </row>
    <row r="35" spans="1:46" ht="27" customHeight="1" x14ac:dyDescent="0.15">
      <c r="A35" s="259"/>
      <c r="AK35" s="1143" t="s">
        <v>538</v>
      </c>
      <c r="AL35" s="1144"/>
      <c r="AM35" s="1144"/>
      <c r="AN35" s="1145"/>
      <c r="AO35" s="303">
        <v>198974</v>
      </c>
      <c r="AP35" s="303">
        <v>7274</v>
      </c>
      <c r="AQ35" s="304">
        <v>17427</v>
      </c>
      <c r="AR35" s="305">
        <v>-58.3</v>
      </c>
    </row>
    <row r="36" spans="1:46" ht="27" customHeight="1" x14ac:dyDescent="0.15">
      <c r="A36" s="259"/>
      <c r="AK36" s="1143" t="s">
        <v>539</v>
      </c>
      <c r="AL36" s="1144"/>
      <c r="AM36" s="1144"/>
      <c r="AN36" s="1145"/>
      <c r="AO36" s="303">
        <v>2965</v>
      </c>
      <c r="AP36" s="303">
        <v>108</v>
      </c>
      <c r="AQ36" s="304">
        <v>2447</v>
      </c>
      <c r="AR36" s="305">
        <v>-95.6</v>
      </c>
    </row>
    <row r="37" spans="1:46" ht="13.5" customHeight="1" x14ac:dyDescent="0.15">
      <c r="A37" s="259"/>
      <c r="AK37" s="1143" t="s">
        <v>540</v>
      </c>
      <c r="AL37" s="1144"/>
      <c r="AM37" s="1144"/>
      <c r="AN37" s="1145"/>
      <c r="AO37" s="303" t="s">
        <v>522</v>
      </c>
      <c r="AP37" s="303" t="s">
        <v>522</v>
      </c>
      <c r="AQ37" s="304">
        <v>591</v>
      </c>
      <c r="AR37" s="305" t="s">
        <v>522</v>
      </c>
    </row>
    <row r="38" spans="1:46" ht="27" customHeight="1" x14ac:dyDescent="0.15">
      <c r="A38" s="259"/>
      <c r="AK38" s="1146" t="s">
        <v>541</v>
      </c>
      <c r="AL38" s="1147"/>
      <c r="AM38" s="1147"/>
      <c r="AN38" s="1148"/>
      <c r="AO38" s="306" t="s">
        <v>522</v>
      </c>
      <c r="AP38" s="306" t="s">
        <v>522</v>
      </c>
      <c r="AQ38" s="307">
        <v>2</v>
      </c>
      <c r="AR38" s="295" t="s">
        <v>522</v>
      </c>
      <c r="AS38" s="302"/>
    </row>
    <row r="39" spans="1:46" x14ac:dyDescent="0.15">
      <c r="A39" s="259"/>
      <c r="AK39" s="1146" t="s">
        <v>542</v>
      </c>
      <c r="AL39" s="1147"/>
      <c r="AM39" s="1147"/>
      <c r="AN39" s="1148"/>
      <c r="AO39" s="303">
        <v>-10707</v>
      </c>
      <c r="AP39" s="303">
        <v>-391</v>
      </c>
      <c r="AQ39" s="304">
        <v>-3618</v>
      </c>
      <c r="AR39" s="305">
        <v>-89.2</v>
      </c>
      <c r="AS39" s="302"/>
    </row>
    <row r="40" spans="1:46" ht="27" customHeight="1" x14ac:dyDescent="0.15">
      <c r="A40" s="259"/>
      <c r="AK40" s="1143" t="s">
        <v>543</v>
      </c>
      <c r="AL40" s="1144"/>
      <c r="AM40" s="1144"/>
      <c r="AN40" s="1145"/>
      <c r="AO40" s="303">
        <v>-2181767</v>
      </c>
      <c r="AP40" s="303">
        <v>-79760</v>
      </c>
      <c r="AQ40" s="304">
        <v>-63812</v>
      </c>
      <c r="AR40" s="305">
        <v>25</v>
      </c>
      <c r="AS40" s="302"/>
    </row>
    <row r="41" spans="1:46" x14ac:dyDescent="0.15">
      <c r="A41" s="259"/>
      <c r="AK41" s="1149" t="s">
        <v>306</v>
      </c>
      <c r="AL41" s="1150"/>
      <c r="AM41" s="1150"/>
      <c r="AN41" s="1151"/>
      <c r="AO41" s="303">
        <v>892858</v>
      </c>
      <c r="AP41" s="303">
        <v>32641</v>
      </c>
      <c r="AQ41" s="304">
        <v>27863</v>
      </c>
      <c r="AR41" s="305">
        <v>17.100000000000001</v>
      </c>
      <c r="AS41" s="302"/>
    </row>
    <row r="42" spans="1:46" x14ac:dyDescent="0.15">
      <c r="A42" s="259"/>
      <c r="AK42" s="308" t="s">
        <v>544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545</v>
      </c>
    </row>
    <row r="48" spans="1:46" x14ac:dyDescent="0.15">
      <c r="A48" s="259"/>
      <c r="AK48" s="313" t="s">
        <v>546</v>
      </c>
      <c r="AL48" s="313"/>
      <c r="AM48" s="313"/>
      <c r="AN48" s="313"/>
      <c r="AO48" s="313"/>
      <c r="AP48" s="313"/>
      <c r="AQ48" s="314"/>
      <c r="AR48" s="313"/>
    </row>
    <row r="49" spans="1:44" ht="13.5" customHeight="1" x14ac:dyDescent="0.15">
      <c r="A49" s="259"/>
      <c r="AK49" s="315"/>
      <c r="AL49" s="316"/>
      <c r="AM49" s="1138" t="s">
        <v>513</v>
      </c>
      <c r="AN49" s="1140" t="s">
        <v>547</v>
      </c>
      <c r="AO49" s="1141"/>
      <c r="AP49" s="1141"/>
      <c r="AQ49" s="1141"/>
      <c r="AR49" s="1142"/>
    </row>
    <row r="50" spans="1:44" x14ac:dyDescent="0.15">
      <c r="A50" s="259"/>
      <c r="AK50" s="317"/>
      <c r="AL50" s="318"/>
      <c r="AM50" s="1139"/>
      <c r="AN50" s="319" t="s">
        <v>548</v>
      </c>
      <c r="AO50" s="320" t="s">
        <v>549</v>
      </c>
      <c r="AP50" s="321" t="s">
        <v>550</v>
      </c>
      <c r="AQ50" s="322" t="s">
        <v>551</v>
      </c>
      <c r="AR50" s="323" t="s">
        <v>552</v>
      </c>
    </row>
    <row r="51" spans="1:44" x14ac:dyDescent="0.15">
      <c r="A51" s="259"/>
      <c r="AK51" s="315" t="s">
        <v>553</v>
      </c>
      <c r="AL51" s="316"/>
      <c r="AM51" s="324">
        <v>2999976</v>
      </c>
      <c r="AN51" s="325">
        <v>101929</v>
      </c>
      <c r="AO51" s="326">
        <v>-46.5</v>
      </c>
      <c r="AP51" s="327">
        <v>85173</v>
      </c>
      <c r="AQ51" s="328">
        <v>-4.3</v>
      </c>
      <c r="AR51" s="329">
        <v>-42.2</v>
      </c>
    </row>
    <row r="52" spans="1:44" x14ac:dyDescent="0.15">
      <c r="A52" s="259"/>
      <c r="AK52" s="330"/>
      <c r="AL52" s="331" t="s">
        <v>554</v>
      </c>
      <c r="AM52" s="332">
        <v>1896908</v>
      </c>
      <c r="AN52" s="333">
        <v>64451</v>
      </c>
      <c r="AO52" s="334">
        <v>-2</v>
      </c>
      <c r="AP52" s="335">
        <v>43913</v>
      </c>
      <c r="AQ52" s="336">
        <v>-3.4</v>
      </c>
      <c r="AR52" s="337">
        <v>1.4</v>
      </c>
    </row>
    <row r="53" spans="1:44" x14ac:dyDescent="0.15">
      <c r="A53" s="259"/>
      <c r="AK53" s="315" t="s">
        <v>555</v>
      </c>
      <c r="AL53" s="316"/>
      <c r="AM53" s="324">
        <v>2665286</v>
      </c>
      <c r="AN53" s="325">
        <v>92253</v>
      </c>
      <c r="AO53" s="326">
        <v>-9.5</v>
      </c>
      <c r="AP53" s="327">
        <v>94081</v>
      </c>
      <c r="AQ53" s="328">
        <v>10.5</v>
      </c>
      <c r="AR53" s="329">
        <v>-20</v>
      </c>
    </row>
    <row r="54" spans="1:44" x14ac:dyDescent="0.15">
      <c r="A54" s="259"/>
      <c r="AK54" s="330"/>
      <c r="AL54" s="331" t="s">
        <v>554</v>
      </c>
      <c r="AM54" s="332">
        <v>1442865</v>
      </c>
      <c r="AN54" s="333">
        <v>49942</v>
      </c>
      <c r="AO54" s="334">
        <v>-22.5</v>
      </c>
      <c r="AP54" s="335">
        <v>48949</v>
      </c>
      <c r="AQ54" s="336">
        <v>11.5</v>
      </c>
      <c r="AR54" s="337">
        <v>-34</v>
      </c>
    </row>
    <row r="55" spans="1:44" x14ac:dyDescent="0.15">
      <c r="A55" s="259"/>
      <c r="AK55" s="315" t="s">
        <v>556</v>
      </c>
      <c r="AL55" s="316"/>
      <c r="AM55" s="324">
        <v>2340302</v>
      </c>
      <c r="AN55" s="325">
        <v>82501</v>
      </c>
      <c r="AO55" s="326">
        <v>-10.6</v>
      </c>
      <c r="AP55" s="327">
        <v>92632</v>
      </c>
      <c r="AQ55" s="328">
        <v>-1.5</v>
      </c>
      <c r="AR55" s="329">
        <v>-9.1</v>
      </c>
    </row>
    <row r="56" spans="1:44" x14ac:dyDescent="0.15">
      <c r="A56" s="259"/>
      <c r="AK56" s="330"/>
      <c r="AL56" s="331" t="s">
        <v>554</v>
      </c>
      <c r="AM56" s="332">
        <v>1036473</v>
      </c>
      <c r="AN56" s="333">
        <v>36538</v>
      </c>
      <c r="AO56" s="334">
        <v>-26.8</v>
      </c>
      <c r="AP56" s="335">
        <v>47978</v>
      </c>
      <c r="AQ56" s="336">
        <v>-2</v>
      </c>
      <c r="AR56" s="337">
        <v>-24.8</v>
      </c>
    </row>
    <row r="57" spans="1:44" x14ac:dyDescent="0.15">
      <c r="A57" s="259"/>
      <c r="AK57" s="315" t="s">
        <v>557</v>
      </c>
      <c r="AL57" s="316"/>
      <c r="AM57" s="324">
        <v>2522533</v>
      </c>
      <c r="AN57" s="325">
        <v>90833</v>
      </c>
      <c r="AO57" s="326">
        <v>10.1</v>
      </c>
      <c r="AP57" s="327">
        <v>96469</v>
      </c>
      <c r="AQ57" s="328">
        <v>4.0999999999999996</v>
      </c>
      <c r="AR57" s="329">
        <v>6</v>
      </c>
    </row>
    <row r="58" spans="1:44" x14ac:dyDescent="0.15">
      <c r="A58" s="259"/>
      <c r="AK58" s="330"/>
      <c r="AL58" s="331" t="s">
        <v>554</v>
      </c>
      <c r="AM58" s="332">
        <v>1366093</v>
      </c>
      <c r="AN58" s="333">
        <v>49191</v>
      </c>
      <c r="AO58" s="334">
        <v>34.6</v>
      </c>
      <c r="AP58" s="335">
        <v>49775</v>
      </c>
      <c r="AQ58" s="336">
        <v>3.7</v>
      </c>
      <c r="AR58" s="337">
        <v>30.9</v>
      </c>
    </row>
    <row r="59" spans="1:44" x14ac:dyDescent="0.15">
      <c r="A59" s="259"/>
      <c r="AK59" s="315" t="s">
        <v>558</v>
      </c>
      <c r="AL59" s="316"/>
      <c r="AM59" s="324">
        <v>1921324</v>
      </c>
      <c r="AN59" s="325">
        <v>70239</v>
      </c>
      <c r="AO59" s="326">
        <v>-22.7</v>
      </c>
      <c r="AP59" s="327">
        <v>85743</v>
      </c>
      <c r="AQ59" s="328">
        <v>-11.1</v>
      </c>
      <c r="AR59" s="329">
        <v>-11.6</v>
      </c>
    </row>
    <row r="60" spans="1:44" x14ac:dyDescent="0.15">
      <c r="A60" s="259"/>
      <c r="AK60" s="330"/>
      <c r="AL60" s="331" t="s">
        <v>554</v>
      </c>
      <c r="AM60" s="332">
        <v>998765</v>
      </c>
      <c r="AN60" s="333">
        <v>36513</v>
      </c>
      <c r="AO60" s="334">
        <v>-25.8</v>
      </c>
      <c r="AP60" s="335">
        <v>45231</v>
      </c>
      <c r="AQ60" s="336">
        <v>-9.1</v>
      </c>
      <c r="AR60" s="337">
        <v>-16.7</v>
      </c>
    </row>
    <row r="61" spans="1:44" x14ac:dyDescent="0.15">
      <c r="A61" s="259"/>
      <c r="AK61" s="315" t="s">
        <v>559</v>
      </c>
      <c r="AL61" s="338"/>
      <c r="AM61" s="324">
        <v>2489884</v>
      </c>
      <c r="AN61" s="325">
        <v>87551</v>
      </c>
      <c r="AO61" s="326">
        <v>-15.8</v>
      </c>
      <c r="AP61" s="327">
        <v>90820</v>
      </c>
      <c r="AQ61" s="339">
        <v>-0.5</v>
      </c>
      <c r="AR61" s="329">
        <v>-15.3</v>
      </c>
    </row>
    <row r="62" spans="1:44" x14ac:dyDescent="0.15">
      <c r="A62" s="259"/>
      <c r="AK62" s="330"/>
      <c r="AL62" s="331" t="s">
        <v>554</v>
      </c>
      <c r="AM62" s="332">
        <v>1348221</v>
      </c>
      <c r="AN62" s="333">
        <v>47327</v>
      </c>
      <c r="AO62" s="334">
        <v>-8.5</v>
      </c>
      <c r="AP62" s="335">
        <v>47169</v>
      </c>
      <c r="AQ62" s="336">
        <v>0.1</v>
      </c>
      <c r="AR62" s="337">
        <v>-8.6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P5i0QKmEw7aJmjWed/n2Gm/00o+JMulT1op6yDzvdKjCt9k9k2m3K7nqxjZrgk49Z33qA5iPVOV8ErM5v+GXA==" saltValue="qIfvb/9+yer2Hk+YfsRH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561</v>
      </c>
    </row>
    <row r="121" spans="125:125" ht="13.5" hidden="1" customHeight="1" x14ac:dyDescent="0.15">
      <c r="DU121" s="253"/>
    </row>
  </sheetData>
  <sheetProtection algorithmName="SHA-512" hashValue="bIV+RyhzZLvMNfsnm8oshumG0Uv5P3tohIumS5vfEXrpCO8acQm8M042Ov4R6njEQPZri4hlJ5XD7zgwnkG1PQ==" saltValue="6znnOCfDQVmJUBI4lvGw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94"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562</v>
      </c>
    </row>
  </sheetData>
  <sheetProtection algorithmName="SHA-512" hashValue="cy63cmVWENIG5//S+JS2N6CzSK08pEhDruBVE8jb7QPFSiXEVBPubg3AQ5S/gIoy4q2C7G2zIN98SRtuu+Q/nQ==" saltValue="d0aHaQwfLSR5IrcunCD4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52" t="s">
        <v>3</v>
      </c>
      <c r="D47" s="1152"/>
      <c r="E47" s="1153"/>
      <c r="F47" s="11">
        <v>33.409999999999997</v>
      </c>
      <c r="G47" s="12">
        <v>33.85</v>
      </c>
      <c r="H47" s="12">
        <v>32.78</v>
      </c>
      <c r="I47" s="12">
        <v>33.549999999999997</v>
      </c>
      <c r="J47" s="13">
        <v>34.86</v>
      </c>
    </row>
    <row r="48" spans="2:10" ht="57.75" customHeight="1" x14ac:dyDescent="0.15">
      <c r="B48" s="14"/>
      <c r="C48" s="1154" t="s">
        <v>4</v>
      </c>
      <c r="D48" s="1154"/>
      <c r="E48" s="1155"/>
      <c r="F48" s="15">
        <v>5.13</v>
      </c>
      <c r="G48" s="16">
        <v>5.33</v>
      </c>
      <c r="H48" s="16">
        <v>5.05</v>
      </c>
      <c r="I48" s="16">
        <v>4.0599999999999996</v>
      </c>
      <c r="J48" s="17">
        <v>5.25</v>
      </c>
    </row>
    <row r="49" spans="2:10" ht="57.75" customHeight="1" thickBot="1" x14ac:dyDescent="0.2">
      <c r="B49" s="18"/>
      <c r="C49" s="1156" t="s">
        <v>5</v>
      </c>
      <c r="D49" s="1156"/>
      <c r="E49" s="1157"/>
      <c r="F49" s="19">
        <v>0.08</v>
      </c>
      <c r="G49" s="20">
        <v>0.13</v>
      </c>
      <c r="H49" s="20" t="s">
        <v>568</v>
      </c>
      <c r="I49" s="20">
        <v>1.86</v>
      </c>
      <c r="J49" s="21">
        <v>1.08</v>
      </c>
    </row>
    <row r="50" spans="2:10" x14ac:dyDescent="0.15"/>
  </sheetData>
  <sheetProtection algorithmName="SHA-512" hashValue="PgQSK8tOZKVSXG1udpLoQWJsOvDkAhbobNxOFocrVhuxTHXQdzlgxxM21wjW45o3eDMNREYALFCWKvpdJesKcQ==" saltValue="tD8d03ZcWwKRkgCquNyo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62" t="s">
        <v>569</v>
      </c>
      <c r="D34" s="1162"/>
      <c r="E34" s="1163"/>
      <c r="F34" s="32">
        <v>5.9</v>
      </c>
      <c r="G34" s="33">
        <v>6.03</v>
      </c>
      <c r="H34" s="33">
        <v>5.85</v>
      </c>
      <c r="I34" s="33">
        <v>5.61</v>
      </c>
      <c r="J34" s="34">
        <v>5.77</v>
      </c>
      <c r="K34" s="22"/>
      <c r="L34" s="22"/>
      <c r="M34" s="22"/>
      <c r="N34" s="22"/>
      <c r="O34" s="22"/>
      <c r="P34" s="22"/>
    </row>
    <row r="35" spans="1:16" ht="39" customHeight="1" x14ac:dyDescent="0.15">
      <c r="A35" s="22"/>
      <c r="B35" s="35"/>
      <c r="C35" s="1158" t="s">
        <v>570</v>
      </c>
      <c r="D35" s="1158"/>
      <c r="E35" s="1159"/>
      <c r="F35" s="36">
        <v>5.09</v>
      </c>
      <c r="G35" s="37">
        <v>5.29</v>
      </c>
      <c r="H35" s="37">
        <v>5</v>
      </c>
      <c r="I35" s="37">
        <v>4.01</v>
      </c>
      <c r="J35" s="38">
        <v>5.25</v>
      </c>
      <c r="K35" s="22"/>
      <c r="L35" s="22"/>
      <c r="M35" s="22"/>
      <c r="N35" s="22"/>
      <c r="O35" s="22"/>
      <c r="P35" s="22"/>
    </row>
    <row r="36" spans="1:16" ht="39" customHeight="1" x14ac:dyDescent="0.15">
      <c r="A36" s="22"/>
      <c r="B36" s="35"/>
      <c r="C36" s="1158" t="s">
        <v>571</v>
      </c>
      <c r="D36" s="1158"/>
      <c r="E36" s="1159"/>
      <c r="F36" s="36">
        <v>0.81</v>
      </c>
      <c r="G36" s="37">
        <v>1.21</v>
      </c>
      <c r="H36" s="37">
        <v>1.51</v>
      </c>
      <c r="I36" s="37">
        <v>1.68</v>
      </c>
      <c r="J36" s="38">
        <v>1.89</v>
      </c>
      <c r="K36" s="22"/>
      <c r="L36" s="22"/>
      <c r="M36" s="22"/>
      <c r="N36" s="22"/>
      <c r="O36" s="22"/>
      <c r="P36" s="22"/>
    </row>
    <row r="37" spans="1:16" ht="39" customHeight="1" x14ac:dyDescent="0.15">
      <c r="A37" s="22"/>
      <c r="B37" s="35"/>
      <c r="C37" s="1158" t="s">
        <v>572</v>
      </c>
      <c r="D37" s="1158"/>
      <c r="E37" s="1159"/>
      <c r="F37" s="36">
        <v>0.97</v>
      </c>
      <c r="G37" s="37">
        <v>0.3</v>
      </c>
      <c r="H37" s="37">
        <v>0.62</v>
      </c>
      <c r="I37" s="37">
        <v>1.26</v>
      </c>
      <c r="J37" s="38">
        <v>0.93</v>
      </c>
      <c r="K37" s="22"/>
      <c r="L37" s="22"/>
      <c r="M37" s="22"/>
      <c r="N37" s="22"/>
      <c r="O37" s="22"/>
      <c r="P37" s="22"/>
    </row>
    <row r="38" spans="1:16" ht="39" customHeight="1" x14ac:dyDescent="0.15">
      <c r="A38" s="22"/>
      <c r="B38" s="35"/>
      <c r="C38" s="1158" t="s">
        <v>573</v>
      </c>
      <c r="D38" s="1158"/>
      <c r="E38" s="1159"/>
      <c r="F38" s="36">
        <v>0.41</v>
      </c>
      <c r="G38" s="37">
        <v>0.4</v>
      </c>
      <c r="H38" s="37">
        <v>0.34</v>
      </c>
      <c r="I38" s="37">
        <v>0.52</v>
      </c>
      <c r="J38" s="38">
        <v>0.34</v>
      </c>
      <c r="K38" s="22"/>
      <c r="L38" s="22"/>
      <c r="M38" s="22"/>
      <c r="N38" s="22"/>
      <c r="O38" s="22"/>
      <c r="P38" s="22"/>
    </row>
    <row r="39" spans="1:16" ht="39" customHeight="1" x14ac:dyDescent="0.15">
      <c r="A39" s="22"/>
      <c r="B39" s="35"/>
      <c r="C39" s="1158" t="s">
        <v>574</v>
      </c>
      <c r="D39" s="1158"/>
      <c r="E39" s="1159"/>
      <c r="F39" s="36" t="s">
        <v>522</v>
      </c>
      <c r="G39" s="37">
        <v>0.24</v>
      </c>
      <c r="H39" s="37">
        <v>0.21</v>
      </c>
      <c r="I39" s="37">
        <v>0.27</v>
      </c>
      <c r="J39" s="38">
        <v>0.32</v>
      </c>
      <c r="K39" s="22"/>
      <c r="L39" s="22"/>
      <c r="M39" s="22"/>
      <c r="N39" s="22"/>
      <c r="O39" s="22"/>
      <c r="P39" s="22"/>
    </row>
    <row r="40" spans="1:16" ht="39" customHeight="1" x14ac:dyDescent="0.15">
      <c r="A40" s="22"/>
      <c r="B40" s="35"/>
      <c r="C40" s="1158" t="s">
        <v>575</v>
      </c>
      <c r="D40" s="1158"/>
      <c r="E40" s="1159"/>
      <c r="F40" s="36" t="s">
        <v>522</v>
      </c>
      <c r="G40" s="37">
        <v>0.15</v>
      </c>
      <c r="H40" s="37">
        <v>0.13</v>
      </c>
      <c r="I40" s="37">
        <v>0.15</v>
      </c>
      <c r="J40" s="38">
        <v>0.2</v>
      </c>
      <c r="K40" s="22"/>
      <c r="L40" s="22"/>
      <c r="M40" s="22"/>
      <c r="N40" s="22"/>
      <c r="O40" s="22"/>
      <c r="P40" s="22"/>
    </row>
    <row r="41" spans="1:16" ht="39" customHeight="1" x14ac:dyDescent="0.15">
      <c r="A41" s="22"/>
      <c r="B41" s="35"/>
      <c r="C41" s="1158" t="s">
        <v>576</v>
      </c>
      <c r="D41" s="1158"/>
      <c r="E41" s="1159"/>
      <c r="F41" s="36">
        <v>7.0000000000000007E-2</v>
      </c>
      <c r="G41" s="37">
        <v>0.05</v>
      </c>
      <c r="H41" s="37">
        <v>0.02</v>
      </c>
      <c r="I41" s="37">
        <v>0.01</v>
      </c>
      <c r="J41" s="38">
        <v>0.02</v>
      </c>
      <c r="K41" s="22"/>
      <c r="L41" s="22"/>
      <c r="M41" s="22"/>
      <c r="N41" s="22"/>
      <c r="O41" s="22"/>
      <c r="P41" s="22"/>
    </row>
    <row r="42" spans="1:16" ht="39" customHeight="1" x14ac:dyDescent="0.15">
      <c r="A42" s="22"/>
      <c r="B42" s="39"/>
      <c r="C42" s="1158" t="s">
        <v>577</v>
      </c>
      <c r="D42" s="1158"/>
      <c r="E42" s="1159"/>
      <c r="F42" s="36" t="s">
        <v>522</v>
      </c>
      <c r="G42" s="37" t="s">
        <v>522</v>
      </c>
      <c r="H42" s="37" t="s">
        <v>522</v>
      </c>
      <c r="I42" s="37" t="s">
        <v>522</v>
      </c>
      <c r="J42" s="38" t="s">
        <v>522</v>
      </c>
      <c r="K42" s="22"/>
      <c r="L42" s="22"/>
      <c r="M42" s="22"/>
      <c r="N42" s="22"/>
      <c r="O42" s="22"/>
      <c r="P42" s="22"/>
    </row>
    <row r="43" spans="1:16" ht="39" customHeight="1" thickBot="1" x14ac:dyDescent="0.2">
      <c r="A43" s="22"/>
      <c r="B43" s="40"/>
      <c r="C43" s="1160" t="s">
        <v>578</v>
      </c>
      <c r="D43" s="1160"/>
      <c r="E43" s="1161"/>
      <c r="F43" s="41">
        <v>0.23</v>
      </c>
      <c r="G43" s="42">
        <v>0.06</v>
      </c>
      <c r="H43" s="42">
        <v>0.06</v>
      </c>
      <c r="I43" s="42">
        <v>0.06</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MUiOKMaFeok1JZNMm7jBAdPOCpQTT4CyOrePzzNN85hHZBAZa/yOK2t5lc8C497XjA2IVRS3+kEMd6pj859dw==" saltValue="hEqo0nGYPzta9yfBMBmz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2941</v>
      </c>
      <c r="L45" s="58">
        <v>2860</v>
      </c>
      <c r="M45" s="58">
        <v>2908</v>
      </c>
      <c r="N45" s="58">
        <v>2978</v>
      </c>
      <c r="O45" s="59">
        <v>2883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15">
      <c r="A48" s="46"/>
      <c r="B48" s="1166"/>
      <c r="C48" s="1167"/>
      <c r="D48" s="60"/>
      <c r="E48" s="1172" t="s">
        <v>15</v>
      </c>
      <c r="F48" s="1172"/>
      <c r="G48" s="1172"/>
      <c r="H48" s="1172"/>
      <c r="I48" s="1172"/>
      <c r="J48" s="1173"/>
      <c r="K48" s="61">
        <v>289</v>
      </c>
      <c r="L48" s="62">
        <v>230</v>
      </c>
      <c r="M48" s="62">
        <v>212</v>
      </c>
      <c r="N48" s="62">
        <v>203</v>
      </c>
      <c r="O48" s="63">
        <v>199</v>
      </c>
      <c r="P48" s="46"/>
      <c r="Q48" s="46"/>
      <c r="R48" s="46"/>
      <c r="S48" s="46"/>
      <c r="T48" s="46"/>
      <c r="U48" s="46"/>
    </row>
    <row r="49" spans="1:21" ht="30.75" customHeight="1" x14ac:dyDescent="0.15">
      <c r="A49" s="46"/>
      <c r="B49" s="1166"/>
      <c r="C49" s="1167"/>
      <c r="D49" s="60"/>
      <c r="E49" s="1172" t="s">
        <v>16</v>
      </c>
      <c r="F49" s="1172"/>
      <c r="G49" s="1172"/>
      <c r="H49" s="1172"/>
      <c r="I49" s="1172"/>
      <c r="J49" s="1173"/>
      <c r="K49" s="61">
        <v>8</v>
      </c>
      <c r="L49" s="62">
        <v>7</v>
      </c>
      <c r="M49" s="62">
        <v>11</v>
      </c>
      <c r="N49" s="62">
        <v>10</v>
      </c>
      <c r="O49" s="63">
        <v>3</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522</v>
      </c>
      <c r="L50" s="62" t="s">
        <v>522</v>
      </c>
      <c r="M50" s="62" t="s">
        <v>522</v>
      </c>
      <c r="N50" s="62" t="s">
        <v>522</v>
      </c>
      <c r="O50" s="63" t="s">
        <v>522</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2306</v>
      </c>
      <c r="L52" s="62">
        <v>2219</v>
      </c>
      <c r="M52" s="62">
        <v>2226</v>
      </c>
      <c r="N52" s="62">
        <v>2269</v>
      </c>
      <c r="O52" s="63">
        <v>2193</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932</v>
      </c>
      <c r="L53" s="67">
        <v>878</v>
      </c>
      <c r="M53" s="67">
        <v>905</v>
      </c>
      <c r="N53" s="67">
        <v>922</v>
      </c>
      <c r="O53" s="68">
        <v>892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VJAZ2nux/HT6E69sKbHDv/2ubvWLSyX9tmY82XXopz0j/IzKc7jWdg7JAuX5tkKG0NUsgUq7bXpUKO1uaRjXQ==" saltValue="eol3+VYogBhjvBVA56DV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563</v>
      </c>
      <c r="J40" s="101" t="s">
        <v>564</v>
      </c>
      <c r="K40" s="101" t="s">
        <v>565</v>
      </c>
      <c r="L40" s="101" t="s">
        <v>566</v>
      </c>
      <c r="M40" s="102" t="s">
        <v>567</v>
      </c>
    </row>
    <row r="41" spans="2:13" ht="27.75" customHeight="1" x14ac:dyDescent="0.15">
      <c r="B41" s="1195" t="s">
        <v>32</v>
      </c>
      <c r="C41" s="1196"/>
      <c r="D41" s="103"/>
      <c r="E41" s="1201" t="s">
        <v>33</v>
      </c>
      <c r="F41" s="1201"/>
      <c r="G41" s="1201"/>
      <c r="H41" s="1202"/>
      <c r="I41" s="342">
        <v>29883</v>
      </c>
      <c r="J41" s="343">
        <v>29443</v>
      </c>
      <c r="K41" s="343">
        <v>28680</v>
      </c>
      <c r="L41" s="343">
        <v>27737</v>
      </c>
      <c r="M41" s="344">
        <v>26521</v>
      </c>
    </row>
    <row r="42" spans="2:13" ht="27.75" customHeight="1" x14ac:dyDescent="0.15">
      <c r="B42" s="1197"/>
      <c r="C42" s="1198"/>
      <c r="D42" s="104"/>
      <c r="E42" s="1203" t="s">
        <v>34</v>
      </c>
      <c r="F42" s="1203"/>
      <c r="G42" s="1203"/>
      <c r="H42" s="1204"/>
      <c r="I42" s="345" t="s">
        <v>522</v>
      </c>
      <c r="J42" s="346" t="s">
        <v>522</v>
      </c>
      <c r="K42" s="346" t="s">
        <v>522</v>
      </c>
      <c r="L42" s="346" t="s">
        <v>522</v>
      </c>
      <c r="M42" s="347" t="s">
        <v>522</v>
      </c>
    </row>
    <row r="43" spans="2:13" ht="27.75" customHeight="1" x14ac:dyDescent="0.15">
      <c r="B43" s="1197"/>
      <c r="C43" s="1198"/>
      <c r="D43" s="104"/>
      <c r="E43" s="1203" t="s">
        <v>35</v>
      </c>
      <c r="F43" s="1203"/>
      <c r="G43" s="1203"/>
      <c r="H43" s="1204"/>
      <c r="I43" s="345">
        <v>2096</v>
      </c>
      <c r="J43" s="346">
        <v>1610</v>
      </c>
      <c r="K43" s="346">
        <v>1057</v>
      </c>
      <c r="L43" s="346">
        <v>615</v>
      </c>
      <c r="M43" s="347">
        <v>554</v>
      </c>
    </row>
    <row r="44" spans="2:13" ht="27.75" customHeight="1" x14ac:dyDescent="0.15">
      <c r="B44" s="1197"/>
      <c r="C44" s="1198"/>
      <c r="D44" s="104"/>
      <c r="E44" s="1203" t="s">
        <v>36</v>
      </c>
      <c r="F44" s="1203"/>
      <c r="G44" s="1203"/>
      <c r="H44" s="1204"/>
      <c r="I44" s="345">
        <v>20</v>
      </c>
      <c r="J44" s="346">
        <v>12</v>
      </c>
      <c r="K44" s="346">
        <v>8</v>
      </c>
      <c r="L44" s="346">
        <v>2</v>
      </c>
      <c r="M44" s="347" t="s">
        <v>522</v>
      </c>
    </row>
    <row r="45" spans="2:13" ht="27.75" customHeight="1" x14ac:dyDescent="0.15">
      <c r="B45" s="1197"/>
      <c r="C45" s="1198"/>
      <c r="D45" s="104"/>
      <c r="E45" s="1203" t="s">
        <v>37</v>
      </c>
      <c r="F45" s="1203"/>
      <c r="G45" s="1203"/>
      <c r="H45" s="1204"/>
      <c r="I45" s="345">
        <v>3272</v>
      </c>
      <c r="J45" s="346">
        <v>3107</v>
      </c>
      <c r="K45" s="346">
        <v>3083</v>
      </c>
      <c r="L45" s="346">
        <v>2991</v>
      </c>
      <c r="M45" s="347">
        <v>2955</v>
      </c>
    </row>
    <row r="46" spans="2:13" ht="27.75" customHeight="1" x14ac:dyDescent="0.15">
      <c r="B46" s="1197"/>
      <c r="C46" s="1198"/>
      <c r="D46" s="105"/>
      <c r="E46" s="1203" t="s">
        <v>38</v>
      </c>
      <c r="F46" s="1203"/>
      <c r="G46" s="1203"/>
      <c r="H46" s="1204"/>
      <c r="I46" s="345" t="s">
        <v>522</v>
      </c>
      <c r="J46" s="346" t="s">
        <v>522</v>
      </c>
      <c r="K46" s="346" t="s">
        <v>522</v>
      </c>
      <c r="L46" s="346" t="s">
        <v>522</v>
      </c>
      <c r="M46" s="347" t="s">
        <v>522</v>
      </c>
    </row>
    <row r="47" spans="2:13" ht="27.75" customHeight="1" x14ac:dyDescent="0.15">
      <c r="B47" s="1197"/>
      <c r="C47" s="1198"/>
      <c r="D47" s="106"/>
      <c r="E47" s="1205" t="s">
        <v>39</v>
      </c>
      <c r="F47" s="1206"/>
      <c r="G47" s="1206"/>
      <c r="H47" s="1207"/>
      <c r="I47" s="345" t="s">
        <v>522</v>
      </c>
      <c r="J47" s="346" t="s">
        <v>522</v>
      </c>
      <c r="K47" s="346" t="s">
        <v>522</v>
      </c>
      <c r="L47" s="346" t="s">
        <v>522</v>
      </c>
      <c r="M47" s="347" t="s">
        <v>522</v>
      </c>
    </row>
    <row r="48" spans="2:13" ht="27.75" customHeight="1" x14ac:dyDescent="0.15">
      <c r="B48" s="1197"/>
      <c r="C48" s="1198"/>
      <c r="D48" s="104"/>
      <c r="E48" s="1203" t="s">
        <v>40</v>
      </c>
      <c r="F48" s="1203"/>
      <c r="G48" s="1203"/>
      <c r="H48" s="1204"/>
      <c r="I48" s="345" t="s">
        <v>522</v>
      </c>
      <c r="J48" s="346" t="s">
        <v>522</v>
      </c>
      <c r="K48" s="346" t="s">
        <v>522</v>
      </c>
      <c r="L48" s="346" t="s">
        <v>522</v>
      </c>
      <c r="M48" s="347" t="s">
        <v>522</v>
      </c>
    </row>
    <row r="49" spans="2:13" ht="27.75" customHeight="1" x14ac:dyDescent="0.15">
      <c r="B49" s="1199"/>
      <c r="C49" s="1200"/>
      <c r="D49" s="104"/>
      <c r="E49" s="1203" t="s">
        <v>41</v>
      </c>
      <c r="F49" s="1203"/>
      <c r="G49" s="1203"/>
      <c r="H49" s="1204"/>
      <c r="I49" s="345" t="s">
        <v>522</v>
      </c>
      <c r="J49" s="346" t="s">
        <v>522</v>
      </c>
      <c r="K49" s="346" t="s">
        <v>522</v>
      </c>
      <c r="L49" s="346" t="s">
        <v>522</v>
      </c>
      <c r="M49" s="347" t="s">
        <v>522</v>
      </c>
    </row>
    <row r="50" spans="2:13" ht="27.75" customHeight="1" x14ac:dyDescent="0.15">
      <c r="B50" s="1208" t="s">
        <v>42</v>
      </c>
      <c r="C50" s="1209"/>
      <c r="D50" s="107"/>
      <c r="E50" s="1203" t="s">
        <v>43</v>
      </c>
      <c r="F50" s="1203"/>
      <c r="G50" s="1203"/>
      <c r="H50" s="1204"/>
      <c r="I50" s="345">
        <v>6544</v>
      </c>
      <c r="J50" s="346">
        <v>6226</v>
      </c>
      <c r="K50" s="346">
        <v>6254</v>
      </c>
      <c r="L50" s="346">
        <v>6952</v>
      </c>
      <c r="M50" s="347">
        <v>6839</v>
      </c>
    </row>
    <row r="51" spans="2:13" ht="27.75" customHeight="1" x14ac:dyDescent="0.15">
      <c r="B51" s="1197"/>
      <c r="C51" s="1198"/>
      <c r="D51" s="104"/>
      <c r="E51" s="1203" t="s">
        <v>44</v>
      </c>
      <c r="F51" s="1203"/>
      <c r="G51" s="1203"/>
      <c r="H51" s="1204"/>
      <c r="I51" s="345">
        <v>101</v>
      </c>
      <c r="J51" s="346">
        <v>65</v>
      </c>
      <c r="K51" s="346">
        <v>30</v>
      </c>
      <c r="L51" s="346">
        <v>16</v>
      </c>
      <c r="M51" s="347">
        <v>11</v>
      </c>
    </row>
    <row r="52" spans="2:13" ht="27.75" customHeight="1" x14ac:dyDescent="0.15">
      <c r="B52" s="1199"/>
      <c r="C52" s="1200"/>
      <c r="D52" s="104"/>
      <c r="E52" s="1203" t="s">
        <v>45</v>
      </c>
      <c r="F52" s="1203"/>
      <c r="G52" s="1203"/>
      <c r="H52" s="1204"/>
      <c r="I52" s="345">
        <v>23535</v>
      </c>
      <c r="J52" s="346">
        <v>23188</v>
      </c>
      <c r="K52" s="346">
        <v>22625</v>
      </c>
      <c r="L52" s="346">
        <v>22092</v>
      </c>
      <c r="M52" s="347">
        <v>21512</v>
      </c>
    </row>
    <row r="53" spans="2:13" ht="27.75" customHeight="1" thickBot="1" x14ac:dyDescent="0.2">
      <c r="B53" s="1210" t="s">
        <v>46</v>
      </c>
      <c r="C53" s="1211"/>
      <c r="D53" s="108"/>
      <c r="E53" s="1212" t="s">
        <v>47</v>
      </c>
      <c r="F53" s="1212"/>
      <c r="G53" s="1212"/>
      <c r="H53" s="1213"/>
      <c r="I53" s="348">
        <v>5091</v>
      </c>
      <c r="J53" s="349">
        <v>4693</v>
      </c>
      <c r="K53" s="349">
        <v>3919</v>
      </c>
      <c r="L53" s="349">
        <v>2286</v>
      </c>
      <c r="M53" s="350">
        <v>1669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Nc61n2H5xguOmoOlQntPFNitYipbyOSZPNcarsAZH3emVR0IjwWreO+BxqHa5z0ppyGmWeEllmxNZQNHjXB52A==" saltValue="Re4OD5zrc3vlHFhFXu+3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565</v>
      </c>
      <c r="G54" s="117" t="s">
        <v>566</v>
      </c>
      <c r="H54" s="118" t="s">
        <v>567</v>
      </c>
    </row>
    <row r="55" spans="2:8" ht="52.5" customHeight="1" x14ac:dyDescent="0.15">
      <c r="B55" s="119"/>
      <c r="C55" s="1222" t="s">
        <v>50</v>
      </c>
      <c r="D55" s="1222"/>
      <c r="E55" s="1223"/>
      <c r="F55" s="120">
        <v>3827</v>
      </c>
      <c r="G55" s="120">
        <v>4096</v>
      </c>
      <c r="H55" s="121">
        <v>4096</v>
      </c>
    </row>
    <row r="56" spans="2:8" ht="52.5" customHeight="1" x14ac:dyDescent="0.15">
      <c r="B56" s="122"/>
      <c r="C56" s="1224" t="s">
        <v>51</v>
      </c>
      <c r="D56" s="1224"/>
      <c r="E56" s="1225"/>
      <c r="F56" s="123">
        <v>813</v>
      </c>
      <c r="G56" s="123">
        <v>1014</v>
      </c>
      <c r="H56" s="124">
        <v>984</v>
      </c>
    </row>
    <row r="57" spans="2:8" ht="53.25" customHeight="1" x14ac:dyDescent="0.15">
      <c r="B57" s="122"/>
      <c r="C57" s="1226" t="s">
        <v>52</v>
      </c>
      <c r="D57" s="1226"/>
      <c r="E57" s="1227"/>
      <c r="F57" s="125">
        <v>3063</v>
      </c>
      <c r="G57" s="125">
        <v>3189</v>
      </c>
      <c r="H57" s="126">
        <v>2900</v>
      </c>
    </row>
    <row r="58" spans="2:8" ht="45.75" customHeight="1" x14ac:dyDescent="0.15">
      <c r="B58" s="127"/>
      <c r="C58" s="1214" t="s">
        <v>601</v>
      </c>
      <c r="D58" s="1215"/>
      <c r="E58" s="1216"/>
      <c r="F58" s="128">
        <v>2151</v>
      </c>
      <c r="G58" s="128">
        <v>2151</v>
      </c>
      <c r="H58" s="129">
        <v>1954</v>
      </c>
    </row>
    <row r="59" spans="2:8" ht="45.75" customHeight="1" x14ac:dyDescent="0.15">
      <c r="B59" s="127"/>
      <c r="C59" s="1214" t="s">
        <v>602</v>
      </c>
      <c r="D59" s="1215"/>
      <c r="E59" s="1216"/>
      <c r="F59" s="128">
        <v>504</v>
      </c>
      <c r="G59" s="128">
        <v>501</v>
      </c>
      <c r="H59" s="129">
        <v>412</v>
      </c>
    </row>
    <row r="60" spans="2:8" ht="45.75" customHeight="1" x14ac:dyDescent="0.15">
      <c r="B60" s="127"/>
      <c r="C60" s="1214" t="s">
        <v>603</v>
      </c>
      <c r="D60" s="1215"/>
      <c r="E60" s="1216"/>
      <c r="F60" s="128">
        <v>200</v>
      </c>
      <c r="G60" s="128">
        <v>300</v>
      </c>
      <c r="H60" s="129">
        <v>300</v>
      </c>
    </row>
    <row r="61" spans="2:8" ht="45.75" customHeight="1" x14ac:dyDescent="0.15">
      <c r="B61" s="127"/>
      <c r="C61" s="1214" t="s">
        <v>604</v>
      </c>
      <c r="D61" s="1215"/>
      <c r="E61" s="1216"/>
      <c r="F61" s="128">
        <v>98</v>
      </c>
      <c r="G61" s="128">
        <v>103</v>
      </c>
      <c r="H61" s="129">
        <v>99</v>
      </c>
    </row>
    <row r="62" spans="2:8" ht="45.75" customHeight="1" thickBot="1" x14ac:dyDescent="0.2">
      <c r="B62" s="130"/>
      <c r="C62" s="1217" t="s">
        <v>605</v>
      </c>
      <c r="D62" s="1218"/>
      <c r="E62" s="1219"/>
      <c r="F62" s="131">
        <v>49</v>
      </c>
      <c r="G62" s="131">
        <v>73</v>
      </c>
      <c r="H62" s="132">
        <v>73</v>
      </c>
    </row>
    <row r="63" spans="2:8" ht="52.5" customHeight="1" thickBot="1" x14ac:dyDescent="0.2">
      <c r="B63" s="133"/>
      <c r="C63" s="1220" t="s">
        <v>53</v>
      </c>
      <c r="D63" s="1220"/>
      <c r="E63" s="1221"/>
      <c r="F63" s="134">
        <v>7704</v>
      </c>
      <c r="G63" s="134">
        <v>8299</v>
      </c>
      <c r="H63" s="135">
        <v>7979</v>
      </c>
    </row>
    <row r="64" spans="2:8" x14ac:dyDescent="0.15"/>
  </sheetData>
  <sheetProtection algorithmName="SHA-512" hashValue="qKR2edQJ5JSZMUNJvLyvoFAGK7YMlYBggUMEtT5nte8diB4D5jxZtpopSJHY5aAk+6Pvzdvsc/fn0WGcj4kKug==" saltValue="vMYEs1qftLGQ5zn/bxwk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24C0-8423-46C2-BA93-6AD1F6423D85}">
  <sheetPr>
    <pageSetUpPr fitToPage="1"/>
  </sheetPr>
  <dimension ref="A1:DE85"/>
  <sheetViews>
    <sheetView showGridLines="0" tabSelected="1" topLeftCell="A19" zoomScale="70" zoomScaleNormal="70" zoomScaleSheetLayoutView="55" workbookViewId="0">
      <selection activeCell="AN43" sqref="AN43:DC47"/>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616</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608</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563</v>
      </c>
      <c r="BQ50" s="1241"/>
      <c r="BR50" s="1241"/>
      <c r="BS50" s="1241"/>
      <c r="BT50" s="1241"/>
      <c r="BU50" s="1241"/>
      <c r="BV50" s="1241"/>
      <c r="BW50" s="1241"/>
      <c r="BX50" s="1241" t="s">
        <v>564</v>
      </c>
      <c r="BY50" s="1241"/>
      <c r="BZ50" s="1241"/>
      <c r="CA50" s="1241"/>
      <c r="CB50" s="1241"/>
      <c r="CC50" s="1241"/>
      <c r="CD50" s="1241"/>
      <c r="CE50" s="1241"/>
      <c r="CF50" s="1241" t="s">
        <v>565</v>
      </c>
      <c r="CG50" s="1241"/>
      <c r="CH50" s="1241"/>
      <c r="CI50" s="1241"/>
      <c r="CJ50" s="1241"/>
      <c r="CK50" s="1241"/>
      <c r="CL50" s="1241"/>
      <c r="CM50" s="1241"/>
      <c r="CN50" s="1241" t="s">
        <v>566</v>
      </c>
      <c r="CO50" s="1241"/>
      <c r="CP50" s="1241"/>
      <c r="CQ50" s="1241"/>
      <c r="CR50" s="1241"/>
      <c r="CS50" s="1241"/>
      <c r="CT50" s="1241"/>
      <c r="CU50" s="1241"/>
      <c r="CV50" s="1241" t="s">
        <v>567</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609</v>
      </c>
      <c r="AO51" s="1244"/>
      <c r="AP51" s="1244"/>
      <c r="AQ51" s="1244"/>
      <c r="AR51" s="1244"/>
      <c r="AS51" s="1244"/>
      <c r="AT51" s="1244"/>
      <c r="AU51" s="1244"/>
      <c r="AV51" s="1244"/>
      <c r="AW51" s="1244"/>
      <c r="AX51" s="1244"/>
      <c r="AY51" s="1244"/>
      <c r="AZ51" s="1244"/>
      <c r="BA51" s="1244"/>
      <c r="BB51" s="1244" t="s">
        <v>610</v>
      </c>
      <c r="BC51" s="1244"/>
      <c r="BD51" s="1244"/>
      <c r="BE51" s="1244"/>
      <c r="BF51" s="1244"/>
      <c r="BG51" s="1244"/>
      <c r="BH51" s="1244"/>
      <c r="BI51" s="1244"/>
      <c r="BJ51" s="1244"/>
      <c r="BK51" s="1244"/>
      <c r="BL51" s="1244"/>
      <c r="BM51" s="1244"/>
      <c r="BN51" s="1244"/>
      <c r="BO51" s="1244"/>
      <c r="BP51" s="1242">
        <v>55.3</v>
      </c>
      <c r="BQ51" s="1242"/>
      <c r="BR51" s="1242"/>
      <c r="BS51" s="1242"/>
      <c r="BT51" s="1242"/>
      <c r="BU51" s="1242"/>
      <c r="BV51" s="1242"/>
      <c r="BW51" s="1242"/>
      <c r="BX51" s="1242">
        <v>51.4</v>
      </c>
      <c r="BY51" s="1242"/>
      <c r="BZ51" s="1242"/>
      <c r="CA51" s="1242"/>
      <c r="CB51" s="1242"/>
      <c r="CC51" s="1242"/>
      <c r="CD51" s="1242"/>
      <c r="CE51" s="1242"/>
      <c r="CF51" s="1242">
        <v>41.3</v>
      </c>
      <c r="CG51" s="1242"/>
      <c r="CH51" s="1242"/>
      <c r="CI51" s="1242"/>
      <c r="CJ51" s="1242"/>
      <c r="CK51" s="1242"/>
      <c r="CL51" s="1242"/>
      <c r="CM51" s="1242"/>
      <c r="CN51" s="1242">
        <v>22.9</v>
      </c>
      <c r="CO51" s="1242"/>
      <c r="CP51" s="1242"/>
      <c r="CQ51" s="1242"/>
      <c r="CR51" s="1242"/>
      <c r="CS51" s="1242"/>
      <c r="CT51" s="1242"/>
      <c r="CU51" s="1242"/>
      <c r="CV51" s="1242">
        <v>17.399999999999999</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611</v>
      </c>
      <c r="BC53" s="1244"/>
      <c r="BD53" s="1244"/>
      <c r="BE53" s="1244"/>
      <c r="BF53" s="1244"/>
      <c r="BG53" s="1244"/>
      <c r="BH53" s="1244"/>
      <c r="BI53" s="1244"/>
      <c r="BJ53" s="1244"/>
      <c r="BK53" s="1244"/>
      <c r="BL53" s="1244"/>
      <c r="BM53" s="1244"/>
      <c r="BN53" s="1244"/>
      <c r="BO53" s="1244"/>
      <c r="BP53" s="1242">
        <v>54.7</v>
      </c>
      <c r="BQ53" s="1242"/>
      <c r="BR53" s="1242"/>
      <c r="BS53" s="1242"/>
      <c r="BT53" s="1242"/>
      <c r="BU53" s="1242"/>
      <c r="BV53" s="1242"/>
      <c r="BW53" s="1242"/>
      <c r="BX53" s="1242">
        <v>56.1</v>
      </c>
      <c r="BY53" s="1242"/>
      <c r="BZ53" s="1242"/>
      <c r="CA53" s="1242"/>
      <c r="CB53" s="1242"/>
      <c r="CC53" s="1242"/>
      <c r="CD53" s="1242"/>
      <c r="CE53" s="1242"/>
      <c r="CF53" s="1242">
        <v>57.5</v>
      </c>
      <c r="CG53" s="1242"/>
      <c r="CH53" s="1242"/>
      <c r="CI53" s="1242"/>
      <c r="CJ53" s="1242"/>
      <c r="CK53" s="1242"/>
      <c r="CL53" s="1242"/>
      <c r="CM53" s="1242"/>
      <c r="CN53" s="1242">
        <v>59.7</v>
      </c>
      <c r="CO53" s="1242"/>
      <c r="CP53" s="1242"/>
      <c r="CQ53" s="1242"/>
      <c r="CR53" s="1242"/>
      <c r="CS53" s="1242"/>
      <c r="CT53" s="1242"/>
      <c r="CU53" s="1242"/>
      <c r="CV53" s="1242">
        <v>61.4</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612</v>
      </c>
      <c r="AO55" s="1241"/>
      <c r="AP55" s="1241"/>
      <c r="AQ55" s="1241"/>
      <c r="AR55" s="1241"/>
      <c r="AS55" s="1241"/>
      <c r="AT55" s="1241"/>
      <c r="AU55" s="1241"/>
      <c r="AV55" s="1241"/>
      <c r="AW55" s="1241"/>
      <c r="AX55" s="1241"/>
      <c r="AY55" s="1241"/>
      <c r="AZ55" s="1241"/>
      <c r="BA55" s="1241"/>
      <c r="BB55" s="1244" t="s">
        <v>610</v>
      </c>
      <c r="BC55" s="1244"/>
      <c r="BD55" s="1244"/>
      <c r="BE55" s="1244"/>
      <c r="BF55" s="1244"/>
      <c r="BG55" s="1244"/>
      <c r="BH55" s="1244"/>
      <c r="BI55" s="1244"/>
      <c r="BJ55" s="1244"/>
      <c r="BK55" s="1244"/>
      <c r="BL55" s="1244"/>
      <c r="BM55" s="1244"/>
      <c r="BN55" s="1244"/>
      <c r="BO55" s="1244"/>
      <c r="BP55" s="1242">
        <v>48</v>
      </c>
      <c r="BQ55" s="1242"/>
      <c r="BR55" s="1242"/>
      <c r="BS55" s="1242"/>
      <c r="BT55" s="1242"/>
      <c r="BU55" s="1242"/>
      <c r="BV55" s="1242"/>
      <c r="BW55" s="1242"/>
      <c r="BX55" s="1242">
        <v>49.1</v>
      </c>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611</v>
      </c>
      <c r="BC57" s="1244"/>
      <c r="BD57" s="1244"/>
      <c r="BE57" s="1244"/>
      <c r="BF57" s="1244"/>
      <c r="BG57" s="1244"/>
      <c r="BH57" s="1244"/>
      <c r="BI57" s="1244"/>
      <c r="BJ57" s="1244"/>
      <c r="BK57" s="1244"/>
      <c r="BL57" s="1244"/>
      <c r="BM57" s="1244"/>
      <c r="BN57" s="1244"/>
      <c r="BO57" s="1244"/>
      <c r="BP57" s="1242">
        <v>60.8</v>
      </c>
      <c r="BQ57" s="1242"/>
      <c r="BR57" s="1242"/>
      <c r="BS57" s="1242"/>
      <c r="BT57" s="1242"/>
      <c r="BU57" s="1242"/>
      <c r="BV57" s="1242"/>
      <c r="BW57" s="1242"/>
      <c r="BX57" s="1242">
        <v>61</v>
      </c>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613</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614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608</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563</v>
      </c>
      <c r="BQ72" s="1241"/>
      <c r="BR72" s="1241"/>
      <c r="BS72" s="1241"/>
      <c r="BT72" s="1241"/>
      <c r="BU72" s="1241"/>
      <c r="BV72" s="1241"/>
      <c r="BW72" s="1241"/>
      <c r="BX72" s="1241" t="s">
        <v>564</v>
      </c>
      <c r="BY72" s="1241"/>
      <c r="BZ72" s="1241"/>
      <c r="CA72" s="1241"/>
      <c r="CB72" s="1241"/>
      <c r="CC72" s="1241"/>
      <c r="CD72" s="1241"/>
      <c r="CE72" s="1241"/>
      <c r="CF72" s="1241" t="s">
        <v>565</v>
      </c>
      <c r="CG72" s="1241"/>
      <c r="CH72" s="1241"/>
      <c r="CI72" s="1241"/>
      <c r="CJ72" s="1241"/>
      <c r="CK72" s="1241"/>
      <c r="CL72" s="1241"/>
      <c r="CM72" s="1241"/>
      <c r="CN72" s="1241" t="s">
        <v>566</v>
      </c>
      <c r="CO72" s="1241"/>
      <c r="CP72" s="1241"/>
      <c r="CQ72" s="1241"/>
      <c r="CR72" s="1241"/>
      <c r="CS72" s="1241"/>
      <c r="CT72" s="1241"/>
      <c r="CU72" s="1241"/>
      <c r="CV72" s="1241" t="s">
        <v>567</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609</v>
      </c>
      <c r="AO73" s="1244"/>
      <c r="AP73" s="1244"/>
      <c r="AQ73" s="1244"/>
      <c r="AR73" s="1244"/>
      <c r="AS73" s="1244"/>
      <c r="AT73" s="1244"/>
      <c r="AU73" s="1244"/>
      <c r="AV73" s="1244"/>
      <c r="AW73" s="1244"/>
      <c r="AX73" s="1244"/>
      <c r="AY73" s="1244"/>
      <c r="AZ73" s="1244"/>
      <c r="BA73" s="1244"/>
      <c r="BB73" s="1244" t="s">
        <v>610</v>
      </c>
      <c r="BC73" s="1244"/>
      <c r="BD73" s="1244"/>
      <c r="BE73" s="1244"/>
      <c r="BF73" s="1244"/>
      <c r="BG73" s="1244"/>
      <c r="BH73" s="1244"/>
      <c r="BI73" s="1244"/>
      <c r="BJ73" s="1244"/>
      <c r="BK73" s="1244"/>
      <c r="BL73" s="1244"/>
      <c r="BM73" s="1244"/>
      <c r="BN73" s="1244"/>
      <c r="BO73" s="1244"/>
      <c r="BP73" s="1242">
        <v>55.3</v>
      </c>
      <c r="BQ73" s="1242"/>
      <c r="BR73" s="1242"/>
      <c r="BS73" s="1242"/>
      <c r="BT73" s="1242"/>
      <c r="BU73" s="1242"/>
      <c r="BV73" s="1242"/>
      <c r="BW73" s="1242"/>
      <c r="BX73" s="1242">
        <v>51.4</v>
      </c>
      <c r="BY73" s="1242"/>
      <c r="BZ73" s="1242"/>
      <c r="CA73" s="1242"/>
      <c r="CB73" s="1242"/>
      <c r="CC73" s="1242"/>
      <c r="CD73" s="1242"/>
      <c r="CE73" s="1242"/>
      <c r="CF73" s="1242">
        <v>41.3</v>
      </c>
      <c r="CG73" s="1242"/>
      <c r="CH73" s="1242"/>
      <c r="CI73" s="1242"/>
      <c r="CJ73" s="1242"/>
      <c r="CK73" s="1242"/>
      <c r="CL73" s="1242"/>
      <c r="CM73" s="1242"/>
      <c r="CN73" s="1242">
        <v>22.9</v>
      </c>
      <c r="CO73" s="1242"/>
      <c r="CP73" s="1242"/>
      <c r="CQ73" s="1242"/>
      <c r="CR73" s="1242"/>
      <c r="CS73" s="1242"/>
      <c r="CT73" s="1242"/>
      <c r="CU73" s="1242"/>
      <c r="CV73" s="1242">
        <v>17.399999999999999</v>
      </c>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615</v>
      </c>
      <c r="BC75" s="1244"/>
      <c r="BD75" s="1244"/>
      <c r="BE75" s="1244"/>
      <c r="BF75" s="1244"/>
      <c r="BG75" s="1244"/>
      <c r="BH75" s="1244"/>
      <c r="BI75" s="1244"/>
      <c r="BJ75" s="1244"/>
      <c r="BK75" s="1244"/>
      <c r="BL75" s="1244"/>
      <c r="BM75" s="1244"/>
      <c r="BN75" s="1244"/>
      <c r="BO75" s="1244"/>
      <c r="BP75" s="1242">
        <v>10.6</v>
      </c>
      <c r="BQ75" s="1242"/>
      <c r="BR75" s="1242"/>
      <c r="BS75" s="1242"/>
      <c r="BT75" s="1242"/>
      <c r="BU75" s="1242"/>
      <c r="BV75" s="1242"/>
      <c r="BW75" s="1242"/>
      <c r="BX75" s="1242">
        <v>10.3</v>
      </c>
      <c r="BY75" s="1242"/>
      <c r="BZ75" s="1242"/>
      <c r="CA75" s="1242"/>
      <c r="CB75" s="1242"/>
      <c r="CC75" s="1242"/>
      <c r="CD75" s="1242"/>
      <c r="CE75" s="1242"/>
      <c r="CF75" s="1242">
        <v>9.6999999999999993</v>
      </c>
      <c r="CG75" s="1242"/>
      <c r="CH75" s="1242"/>
      <c r="CI75" s="1242"/>
      <c r="CJ75" s="1242"/>
      <c r="CK75" s="1242"/>
      <c r="CL75" s="1242"/>
      <c r="CM75" s="1242"/>
      <c r="CN75" s="1242">
        <v>9.4</v>
      </c>
      <c r="CO75" s="1242"/>
      <c r="CP75" s="1242"/>
      <c r="CQ75" s="1242"/>
      <c r="CR75" s="1242"/>
      <c r="CS75" s="1242"/>
      <c r="CT75" s="1242"/>
      <c r="CU75" s="1242"/>
      <c r="CV75" s="1242">
        <v>9.3000000000000007</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612</v>
      </c>
      <c r="AO77" s="1241"/>
      <c r="AP77" s="1241"/>
      <c r="AQ77" s="1241"/>
      <c r="AR77" s="1241"/>
      <c r="AS77" s="1241"/>
      <c r="AT77" s="1241"/>
      <c r="AU77" s="1241"/>
      <c r="AV77" s="1241"/>
      <c r="AW77" s="1241"/>
      <c r="AX77" s="1241"/>
      <c r="AY77" s="1241"/>
      <c r="AZ77" s="1241"/>
      <c r="BA77" s="1241"/>
      <c r="BB77" s="1244" t="s">
        <v>610</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615</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EQc80nt+erZhRwovTqrjWNduL8vBZPBzsSMmhBdKe6tchKN7xsbx3SNVQtyLYFJToR4N9MRM3WHl3GVJYVidUg==" saltValue="IdMV4DbKFAVRpqI9g36V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EACF-16A6-4B83-B6E9-649F9636C141}">
  <sheetPr>
    <pageSetUpPr fitToPage="1"/>
  </sheetPr>
  <dimension ref="A1:DR125"/>
  <sheetViews>
    <sheetView showGridLines="0" zoomScale="80" zoomScaleNormal="80" zoomScaleSheetLayoutView="70" workbookViewId="0">
      <selection activeCell="BB79" sqref="BB79:BO8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sJLhwvVlaAV+E4qJ3bZ65MqmtxW9QURMSC9zTanBDSbsR9gcM9Xo52T+Ceg7JY59duhE1CtVLgWroJ+DIA2zAw==" saltValue="oeWufCmsyaE8OWrOPUwI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4FE5-BF36-4B3A-851C-4E3F69CB05CC}">
  <sheetPr>
    <pageSetUpPr fitToPage="1"/>
  </sheetPr>
  <dimension ref="A1:DR125"/>
  <sheetViews>
    <sheetView showGridLines="0" topLeftCell="E1" zoomScale="80" zoomScaleNormal="80" zoomScaleSheetLayoutView="55" workbookViewId="0">
      <selection activeCell="BB79" sqref="BB79:BO8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gFaMrqubX7ws1anQW7lA+F+Scf5z2iH0H6MnlqbaX2Y9j92CyYJgHO4qr3J5hWHmDHCYT3thG4f4G/8KaHAJGA==" saltValue="JqoIP1dNQLfdqX+r5EuM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560</v>
      </c>
      <c r="G2" s="149"/>
      <c r="H2" s="150"/>
    </row>
    <row r="3" spans="1:8" x14ac:dyDescent="0.15">
      <c r="A3" s="146" t="s">
        <v>553</v>
      </c>
      <c r="B3" s="151"/>
      <c r="C3" s="152"/>
      <c r="D3" s="153">
        <v>101929</v>
      </c>
      <c r="E3" s="154"/>
      <c r="F3" s="155">
        <v>85173</v>
      </c>
      <c r="G3" s="156"/>
      <c r="H3" s="157"/>
    </row>
    <row r="4" spans="1:8" x14ac:dyDescent="0.15">
      <c r="A4" s="158"/>
      <c r="B4" s="159"/>
      <c r="C4" s="160"/>
      <c r="D4" s="161">
        <v>64451</v>
      </c>
      <c r="E4" s="162"/>
      <c r="F4" s="163">
        <v>43913</v>
      </c>
      <c r="G4" s="164"/>
      <c r="H4" s="165"/>
    </row>
    <row r="5" spans="1:8" x14ac:dyDescent="0.15">
      <c r="A5" s="146" t="s">
        <v>555</v>
      </c>
      <c r="B5" s="151"/>
      <c r="C5" s="152"/>
      <c r="D5" s="153">
        <v>92253</v>
      </c>
      <c r="E5" s="154"/>
      <c r="F5" s="155">
        <v>94081</v>
      </c>
      <c r="G5" s="156"/>
      <c r="H5" s="157"/>
    </row>
    <row r="6" spans="1:8" x14ac:dyDescent="0.15">
      <c r="A6" s="158"/>
      <c r="B6" s="159"/>
      <c r="C6" s="160"/>
      <c r="D6" s="161">
        <v>49942</v>
      </c>
      <c r="E6" s="162"/>
      <c r="F6" s="163">
        <v>48949</v>
      </c>
      <c r="G6" s="164"/>
      <c r="H6" s="165"/>
    </row>
    <row r="7" spans="1:8" x14ac:dyDescent="0.15">
      <c r="A7" s="146" t="s">
        <v>556</v>
      </c>
      <c r="B7" s="151"/>
      <c r="C7" s="152"/>
      <c r="D7" s="153">
        <v>82501</v>
      </c>
      <c r="E7" s="154"/>
      <c r="F7" s="155">
        <v>92632</v>
      </c>
      <c r="G7" s="156"/>
      <c r="H7" s="157"/>
    </row>
    <row r="8" spans="1:8" x14ac:dyDescent="0.15">
      <c r="A8" s="158"/>
      <c r="B8" s="159"/>
      <c r="C8" s="160"/>
      <c r="D8" s="161">
        <v>36538</v>
      </c>
      <c r="E8" s="162"/>
      <c r="F8" s="163">
        <v>47978</v>
      </c>
      <c r="G8" s="164"/>
      <c r="H8" s="165"/>
    </row>
    <row r="9" spans="1:8" x14ac:dyDescent="0.15">
      <c r="A9" s="146" t="s">
        <v>557</v>
      </c>
      <c r="B9" s="151"/>
      <c r="C9" s="152"/>
      <c r="D9" s="153">
        <v>90833</v>
      </c>
      <c r="E9" s="154"/>
      <c r="F9" s="155">
        <v>96469</v>
      </c>
      <c r="G9" s="156"/>
      <c r="H9" s="157"/>
    </row>
    <row r="10" spans="1:8" x14ac:dyDescent="0.15">
      <c r="A10" s="158"/>
      <c r="B10" s="159"/>
      <c r="C10" s="160"/>
      <c r="D10" s="161">
        <v>49191</v>
      </c>
      <c r="E10" s="162"/>
      <c r="F10" s="163">
        <v>49775</v>
      </c>
      <c r="G10" s="164"/>
      <c r="H10" s="165"/>
    </row>
    <row r="11" spans="1:8" x14ac:dyDescent="0.15">
      <c r="A11" s="146" t="s">
        <v>558</v>
      </c>
      <c r="B11" s="151"/>
      <c r="C11" s="152"/>
      <c r="D11" s="153">
        <v>70239</v>
      </c>
      <c r="E11" s="154"/>
      <c r="F11" s="155">
        <v>85743</v>
      </c>
      <c r="G11" s="156"/>
      <c r="H11" s="157"/>
    </row>
    <row r="12" spans="1:8" x14ac:dyDescent="0.15">
      <c r="A12" s="158"/>
      <c r="B12" s="159"/>
      <c r="C12" s="166"/>
      <c r="D12" s="161">
        <v>36513</v>
      </c>
      <c r="E12" s="162"/>
      <c r="F12" s="163">
        <v>45231</v>
      </c>
      <c r="G12" s="164"/>
      <c r="H12" s="165"/>
    </row>
    <row r="13" spans="1:8" x14ac:dyDescent="0.15">
      <c r="A13" s="146"/>
      <c r="B13" s="151"/>
      <c r="C13" s="152"/>
      <c r="D13" s="153">
        <v>87551</v>
      </c>
      <c r="E13" s="154"/>
      <c r="F13" s="155">
        <v>90820</v>
      </c>
      <c r="G13" s="167"/>
      <c r="H13" s="157"/>
    </row>
    <row r="14" spans="1:8" x14ac:dyDescent="0.15">
      <c r="A14" s="158"/>
      <c r="B14" s="159"/>
      <c r="C14" s="160"/>
      <c r="D14" s="161">
        <v>47327</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5.13</v>
      </c>
      <c r="C19" s="168">
        <f>ROUND(VALUE(SUBSTITUTE(実質収支比率等に係る経年分析!G$48,"▲","-")),2)</f>
        <v>5.33</v>
      </c>
      <c r="D19" s="168">
        <f>ROUND(VALUE(SUBSTITUTE(実質収支比率等に係る経年分析!H$48,"▲","-")),2)</f>
        <v>5.05</v>
      </c>
      <c r="E19" s="168">
        <f>ROUND(VALUE(SUBSTITUTE(実質収支比率等に係る経年分析!I$48,"▲","-")),2)</f>
        <v>4.0599999999999996</v>
      </c>
      <c r="F19" s="168">
        <f>ROUND(VALUE(SUBSTITUTE(実質収支比率等に係る経年分析!J$48,"▲","-")),2)</f>
        <v>5.25</v>
      </c>
    </row>
    <row r="20" spans="1:11" x14ac:dyDescent="0.15">
      <c r="A20" s="168" t="s">
        <v>57</v>
      </c>
      <c r="B20" s="168">
        <f>ROUND(VALUE(SUBSTITUTE(実質収支比率等に係る経年分析!F$47,"▲","-")),2)</f>
        <v>33.409999999999997</v>
      </c>
      <c r="C20" s="168">
        <f>ROUND(VALUE(SUBSTITUTE(実質収支比率等に係る経年分析!G$47,"▲","-")),2)</f>
        <v>33.85</v>
      </c>
      <c r="D20" s="168">
        <f>ROUND(VALUE(SUBSTITUTE(実質収支比率等に係る経年分析!H$47,"▲","-")),2)</f>
        <v>32.78</v>
      </c>
      <c r="E20" s="168">
        <f>ROUND(VALUE(SUBSTITUTE(実質収支比率等に係る経年分析!I$47,"▲","-")),2)</f>
        <v>33.549999999999997</v>
      </c>
      <c r="F20" s="168">
        <f>ROUND(VALUE(SUBSTITUTE(実質収支比率等に係る経年分析!J$47,"▲","-")),2)</f>
        <v>34.86</v>
      </c>
    </row>
    <row r="21" spans="1:11" x14ac:dyDescent="0.15">
      <c r="A21" s="168" t="s">
        <v>58</v>
      </c>
      <c r="B21" s="168">
        <f>IF(ISNUMBER(VALUE(SUBSTITUTE(実質収支比率等に係る経年分析!F$49,"▲","-"))),ROUND(VALUE(SUBSTITUTE(実質収支比率等に係る経年分析!F$49,"▲","-")),2),NA())</f>
        <v>0.08</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-0.11</v>
      </c>
      <c r="E21" s="168">
        <f>IF(ISNUMBER(VALUE(SUBSTITUTE(実質収支比率等に係る経年分析!I$49,"▲","-"))),ROUND(VALUE(SUBSTITUTE(実質収支比率等に係る経年分析!I$49,"▲","-")),2),NA())</f>
        <v>1.86</v>
      </c>
      <c r="F21" s="168">
        <f>IF(ISNUMBER(VALUE(SUBSTITUTE(実質収支比率等に係る経年分析!J$49,"▲","-"))),ROUND(VALUE(SUBSTITUTE(実質収支比率等に係る経年分析!J$49,"▲","-")),2),NA())</f>
        <v>1.08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美馬市後期高齢者医療特別会計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美馬市簡易水道事業会計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x14ac:dyDescent="0.15">
      <c r="A31" s="169" t="str">
        <f>IF(連結実質赤字比率に係る赤字・黒字の構成分析!C$39="",NA(),連結実質赤字比率に係る赤字・黒字の構成分析!C$39)</f>
        <v>美馬市下水道事業会計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0.32</v>
      </c>
    </row>
    <row r="32" spans="1:11" x14ac:dyDescent="0.15">
      <c r="A32" s="169" t="str">
        <f>IF(連結実質赤字比率に係る赤字・黒字の構成分析!C$38="",NA(),連結実質赤字比率に係る赤字・黒字の構成分析!C$38)</f>
        <v>美馬市国民健康保険特別会計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0.34</v>
      </c>
    </row>
    <row r="33" spans="1:16" x14ac:dyDescent="0.15">
      <c r="A33" s="169" t="str">
        <f>IF(連結実質赤字比率に係る赤字・黒字の構成分析!C$37="",NA(),連結実質赤字比率に係る赤字・黒字の構成分析!C$37)</f>
        <v>美馬市介護保険特別会計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0.93</v>
      </c>
    </row>
    <row r="34" spans="1:16" x14ac:dyDescent="0.15">
      <c r="A34" s="169" t="str">
        <f>IF(連結実質赤字比率に係る赤字・黒字の構成分析!C$36="",NA(),連結実質赤字比率に係る赤字・黒字の構成分析!C$36)</f>
        <v>美馬市工業用水道事業会計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5.25</v>
      </c>
    </row>
    <row r="36" spans="1:16" x14ac:dyDescent="0.15">
      <c r="A36" s="169" t="str">
        <f>IF(連結実質赤字比率に係る赤字・黒字の構成分析!C$34="",NA(),連結実質赤字比率に係る赤字・黒字の構成分析!C$34)</f>
        <v>美馬市水道事業会計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2306</v>
      </c>
      <c r="E42" s="170"/>
      <c r="F42" s="170"/>
      <c r="G42" s="170">
        <f>'実質公債費比率（分子）の構造'!L$52</f>
        <v>2219</v>
      </c>
      <c r="H42" s="170"/>
      <c r="I42" s="170"/>
      <c r="J42" s="170">
        <f>'実質公債費比率（分子）の構造'!M$52</f>
        <v>2226</v>
      </c>
      <c r="K42" s="170"/>
      <c r="L42" s="170"/>
      <c r="M42" s="170">
        <f>'実質公債費比率（分子）の構造'!N$52</f>
        <v>2269</v>
      </c>
      <c r="N42" s="170"/>
      <c r="O42" s="170"/>
      <c r="P42" s="170">
        <f>'実質公債費比率（分子）の構造'!O$52</f>
        <v>2193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8</v>
      </c>
      <c r="C45" s="170"/>
      <c r="D45" s="170"/>
      <c r="E45" s="170">
        <f>'実質公債費比率（分子）の構造'!L$49</f>
        <v>7</v>
      </c>
      <c r="F45" s="170"/>
      <c r="G45" s="170"/>
      <c r="H45" s="170">
        <f>'実質公債費比率（分子）の構造'!M$49</f>
        <v>11</v>
      </c>
      <c r="I45" s="170"/>
      <c r="J45" s="170"/>
      <c r="K45" s="170">
        <f>'実質公債費比率（分子）の構造'!N$49</f>
        <v>10</v>
      </c>
      <c r="L45" s="170"/>
      <c r="M45" s="170"/>
      <c r="N45" s="170">
        <f>'実質公債費比率（分子）の構造'!O$49</f>
        <v>3</v>
      </c>
      <c r="O45" s="170"/>
      <c r="P45" s="170"/>
    </row>
    <row r="46" spans="1:16" x14ac:dyDescent="0.15">
      <c r="A46" s="170" t="s">
        <v>69</v>
      </c>
      <c r="B46" s="170">
        <f>'実質公債費比率（分子）の構造'!K$48</f>
        <v>289</v>
      </c>
      <c r="C46" s="170"/>
      <c r="D46" s="170"/>
      <c r="E46" s="170">
        <f>'実質公債費比率（分子）の構造'!L$48</f>
        <v>230</v>
      </c>
      <c r="F46" s="170"/>
      <c r="G46" s="170"/>
      <c r="H46" s="170">
        <f>'実質公債費比率（分子）の構造'!M$48</f>
        <v>212</v>
      </c>
      <c r="I46" s="170"/>
      <c r="J46" s="170"/>
      <c r="K46" s="170">
        <f>'実質公債費比率（分子）の構造'!N$48</f>
        <v>203</v>
      </c>
      <c r="L46" s="170"/>
      <c r="M46" s="170"/>
      <c r="N46" s="170">
        <f>'実質公債費比率（分子）の構造'!O$48</f>
        <v>199</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2941</v>
      </c>
      <c r="C49" s="170"/>
      <c r="D49" s="170"/>
      <c r="E49" s="170">
        <f>'実質公債費比率（分子）の構造'!L$45</f>
        <v>2860</v>
      </c>
      <c r="F49" s="170"/>
      <c r="G49" s="170"/>
      <c r="H49" s="170">
        <f>'実質公債費比率（分子）の構造'!M$45</f>
        <v>2908</v>
      </c>
      <c r="I49" s="170"/>
      <c r="J49" s="170"/>
      <c r="K49" s="170">
        <f>'実質公債費比率（分子）の構造'!N$45</f>
        <v>2978</v>
      </c>
      <c r="L49" s="170"/>
      <c r="M49" s="170"/>
      <c r="N49" s="170">
        <f>'実質公債費比率（分子）の構造'!O$45</f>
        <v>2883</v>
      </c>
      <c r="O49" s="170"/>
      <c r="P49" s="170"/>
    </row>
    <row r="50" spans="1:16" x14ac:dyDescent="0.15">
      <c r="A50" s="170" t="s">
        <v>73</v>
      </c>
      <c r="B50" s="170" t="e">
        <f>NA()</f>
        <v>#N/A</v>
      </c>
      <c r="C50" s="170">
        <f>IF(ISNUMBER('実質公債費比率（分子）の構造'!K$53),'実質公債費比率（分子）の構造'!K$53,NA())</f>
        <v>932</v>
      </c>
      <c r="D50" s="170" t="e">
        <f>NA()</f>
        <v>#N/A</v>
      </c>
      <c r="E50" s="170" t="e">
        <f>NA()</f>
        <v>#N/A</v>
      </c>
      <c r="F50" s="170">
        <f>IF(ISNUMBER('実質公債費比率（分子）の構造'!L$53),'実質公債費比率（分子）の構造'!L$53,NA())</f>
        <v>878</v>
      </c>
      <c r="G50" s="170" t="e">
        <f>NA()</f>
        <v>#N/A</v>
      </c>
      <c r="H50" s="170" t="e">
        <f>NA()</f>
        <v>#N/A</v>
      </c>
      <c r="I50" s="170">
        <f>IF(ISNUMBER('実質公債費比率（分子）の構造'!M$53),'実質公債費比率（分子）の構造'!M$53,NA())</f>
        <v>905</v>
      </c>
      <c r="J50" s="170" t="e">
        <f>NA()</f>
        <v>#N/A</v>
      </c>
      <c r="K50" s="170" t="e">
        <f>NA()</f>
        <v>#N/A</v>
      </c>
      <c r="L50" s="170">
        <f>IF(ISNUMBER('実質公債費比率（分子）の構造'!N$53),'実質公債費比率（分子）の構造'!N$53,NA())</f>
        <v>922</v>
      </c>
      <c r="M50" s="170" t="e">
        <f>NA()</f>
        <v>#N/A</v>
      </c>
      <c r="N50" s="170" t="e">
        <f>NA()</f>
        <v>#N/A</v>
      </c>
      <c r="O50" s="170">
        <f>IF(ISNUMBER('実質公債費比率（分子）の構造'!O$53),'実質公債費比率（分子）の構造'!O$53,NA())</f>
        <v>892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23535</v>
      </c>
      <c r="E56" s="169"/>
      <c r="F56" s="169"/>
      <c r="G56" s="169">
        <f>'将来負担比率（分子）の構造'!J$52</f>
        <v>23188</v>
      </c>
      <c r="H56" s="169"/>
      <c r="I56" s="169"/>
      <c r="J56" s="169">
        <f>'将来負担比率（分子）の構造'!K$52</f>
        <v>22625</v>
      </c>
      <c r="K56" s="169"/>
      <c r="L56" s="169"/>
      <c r="M56" s="169">
        <f>'将来負担比率（分子）の構造'!L$52</f>
        <v>22092</v>
      </c>
      <c r="N56" s="169"/>
      <c r="O56" s="169"/>
      <c r="P56" s="169">
        <f>'将来負担比率（分子）の構造'!M$52</f>
        <v>21512</v>
      </c>
    </row>
    <row r="57" spans="1:16" x14ac:dyDescent="0.15">
      <c r="A57" s="169" t="s">
        <v>44</v>
      </c>
      <c r="B57" s="169"/>
      <c r="C57" s="169"/>
      <c r="D57" s="169">
        <f>'将来負担比率（分子）の構造'!I$51</f>
        <v>101</v>
      </c>
      <c r="E57" s="169"/>
      <c r="F57" s="169"/>
      <c r="G57" s="169">
        <f>'将来負担比率（分子）の構造'!J$51</f>
        <v>65</v>
      </c>
      <c r="H57" s="169"/>
      <c r="I57" s="169"/>
      <c r="J57" s="169">
        <f>'将来負担比率（分子）の構造'!K$51</f>
        <v>30</v>
      </c>
      <c r="K57" s="169"/>
      <c r="L57" s="169"/>
      <c r="M57" s="169">
        <f>'将来負担比率（分子）の構造'!L$51</f>
        <v>16</v>
      </c>
      <c r="N57" s="169"/>
      <c r="O57" s="169"/>
      <c r="P57" s="169">
        <f>'将来負担比率（分子）の構造'!M$51</f>
        <v>11</v>
      </c>
    </row>
    <row r="58" spans="1:16" x14ac:dyDescent="0.15">
      <c r="A58" s="169" t="s">
        <v>43</v>
      </c>
      <c r="B58" s="169"/>
      <c r="C58" s="169"/>
      <c r="D58" s="169">
        <f>'将来負担比率（分子）の構造'!I$50</f>
        <v>6544</v>
      </c>
      <c r="E58" s="169"/>
      <c r="F58" s="169"/>
      <c r="G58" s="169">
        <f>'将来負担比率（分子）の構造'!J$50</f>
        <v>6226</v>
      </c>
      <c r="H58" s="169"/>
      <c r="I58" s="169"/>
      <c r="J58" s="169">
        <f>'将来負担比率（分子）の構造'!K$50</f>
        <v>6254</v>
      </c>
      <c r="K58" s="169"/>
      <c r="L58" s="169"/>
      <c r="M58" s="169">
        <f>'将来負担比率（分子）の構造'!L$50</f>
        <v>6952</v>
      </c>
      <c r="N58" s="169"/>
      <c r="O58" s="169"/>
      <c r="P58" s="169">
        <f>'将来負担比率（分子）の構造'!M$50</f>
        <v>6839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3272</v>
      </c>
      <c r="C62" s="169"/>
      <c r="D62" s="169"/>
      <c r="E62" s="169">
        <f>'将来負担比率（分子）の構造'!J$45</f>
        <v>3107</v>
      </c>
      <c r="F62" s="169"/>
      <c r="G62" s="169"/>
      <c r="H62" s="169">
        <f>'将来負担比率（分子）の構造'!K$45</f>
        <v>3083</v>
      </c>
      <c r="I62" s="169"/>
      <c r="J62" s="169"/>
      <c r="K62" s="169">
        <f>'将来負担比率（分子）の構造'!L$45</f>
        <v>2991</v>
      </c>
      <c r="L62" s="169"/>
      <c r="M62" s="169"/>
      <c r="N62" s="169">
        <f>'将来負担比率（分子）の構造'!M$45</f>
        <v>2955</v>
      </c>
      <c r="O62" s="169"/>
      <c r="P62" s="169"/>
    </row>
    <row r="63" spans="1:16" x14ac:dyDescent="0.15">
      <c r="A63" s="169" t="s">
        <v>36</v>
      </c>
      <c r="B63" s="169">
        <f>'将来負担比率（分子）の構造'!I$44</f>
        <v>20</v>
      </c>
      <c r="C63" s="169"/>
      <c r="D63" s="169"/>
      <c r="E63" s="169">
        <f>'将来負担比率（分子）の構造'!J$44</f>
        <v>12</v>
      </c>
      <c r="F63" s="169"/>
      <c r="G63" s="169"/>
      <c r="H63" s="169">
        <f>'将来負担比率（分子）の構造'!K$44</f>
        <v>8</v>
      </c>
      <c r="I63" s="169"/>
      <c r="J63" s="169"/>
      <c r="K63" s="169">
        <f>'将来負担比率（分子）の構造'!L$44</f>
        <v>2</v>
      </c>
      <c r="L63" s="169"/>
      <c r="M63" s="169"/>
      <c r="N63" s="169" t="str">
        <f>'将来負担比率（分子）の構造'!M$44</f>
        <v>-</v>
      </c>
      <c r="O63" s="169"/>
      <c r="P63" s="169"/>
    </row>
    <row r="64" spans="1:16" x14ac:dyDescent="0.15">
      <c r="A64" s="169" t="s">
        <v>35</v>
      </c>
      <c r="B64" s="169">
        <f>'将来負担比率（分子）の構造'!I$43</f>
        <v>2096</v>
      </c>
      <c r="C64" s="169"/>
      <c r="D64" s="169"/>
      <c r="E64" s="169">
        <f>'将来負担比率（分子）の構造'!J$43</f>
        <v>1610</v>
      </c>
      <c r="F64" s="169"/>
      <c r="G64" s="169"/>
      <c r="H64" s="169">
        <f>'将来負担比率（分子）の構造'!K$43</f>
        <v>1057</v>
      </c>
      <c r="I64" s="169"/>
      <c r="J64" s="169"/>
      <c r="K64" s="169">
        <f>'将来負担比率（分子）の構造'!L$43</f>
        <v>615</v>
      </c>
      <c r="L64" s="169"/>
      <c r="M64" s="169"/>
      <c r="N64" s="169">
        <f>'将来負担比率（分子）の構造'!M$43</f>
        <v>554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29883</v>
      </c>
      <c r="C66" s="169"/>
      <c r="D66" s="169"/>
      <c r="E66" s="169">
        <f>'将来負担比率（分子）の構造'!J$41</f>
        <v>29443</v>
      </c>
      <c r="F66" s="169"/>
      <c r="G66" s="169"/>
      <c r="H66" s="169">
        <f>'将来負担比率（分子）の構造'!K$41</f>
        <v>28680</v>
      </c>
      <c r="I66" s="169"/>
      <c r="J66" s="169"/>
      <c r="K66" s="169">
        <f>'将来負担比率（分子）の構造'!L$41</f>
        <v>27737</v>
      </c>
      <c r="L66" s="169"/>
      <c r="M66" s="169"/>
      <c r="N66" s="169">
        <f>'将来負担比率（分子）の構造'!M$41</f>
        <v>26521</v>
      </c>
      <c r="O66" s="169"/>
      <c r="P66" s="169"/>
    </row>
    <row r="67" spans="1:16" x14ac:dyDescent="0.15">
      <c r="A67" s="169" t="s">
        <v>77</v>
      </c>
      <c r="B67" s="169" t="e">
        <f>NA()</f>
        <v>#N/A</v>
      </c>
      <c r="C67" s="169">
        <f>IF(ISNUMBER('将来負担比率（分子）の構造'!I$53), IF('将来負担比率（分子）の構造'!I$53 &lt; 0, 0, '将来負担比率（分子）の構造'!I$53), NA())</f>
        <v>5091</v>
      </c>
      <c r="D67" s="169" t="e">
        <f>NA()</f>
        <v>#N/A</v>
      </c>
      <c r="E67" s="169" t="e">
        <f>NA()</f>
        <v>#N/A</v>
      </c>
      <c r="F67" s="169">
        <f>IF(ISNUMBER('将来負担比率（分子）の構造'!J$53), IF('将来負担比率（分子）の構造'!J$53 &lt; 0, 0, '将来負担比率（分子）の構造'!J$53), NA())</f>
        <v>4693</v>
      </c>
      <c r="G67" s="169" t="e">
        <f>NA()</f>
        <v>#N/A</v>
      </c>
      <c r="H67" s="169" t="e">
        <f>NA()</f>
        <v>#N/A</v>
      </c>
      <c r="I67" s="169">
        <f>IF(ISNUMBER('将来負担比率（分子）の構造'!K$53), IF('将来負担比率（分子）の構造'!K$53 &lt; 0, 0, '将来負担比率（分子）の構造'!K$53), NA())</f>
        <v>3919</v>
      </c>
      <c r="J67" s="169" t="e">
        <f>NA()</f>
        <v>#N/A</v>
      </c>
      <c r="K67" s="169" t="e">
        <f>NA()</f>
        <v>#N/A</v>
      </c>
      <c r="L67" s="169">
        <f>IF(ISNUMBER('将来負担比率（分子）の構造'!L$53), IF('将来負担比率（分子）の構造'!L$53 &lt; 0, 0, '将来負担比率（分子）の構造'!L$53), NA())</f>
        <v>2286</v>
      </c>
      <c r="M67" s="169" t="e">
        <f>NA()</f>
        <v>#N/A</v>
      </c>
      <c r="N67" s="169" t="e">
        <f>NA()</f>
        <v>#N/A</v>
      </c>
      <c r="O67" s="169">
        <f>IF(ISNUMBER('将来負担比率（分子）の構造'!M$53), IF('将来負担比率（分子）の構造'!M$53 &lt; 0, 0, '将来負担比率（分子）の構造'!M$53), NA())</f>
        <v>1669</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3827</v>
      </c>
      <c r="C72" s="173">
        <f>基金残高に係る経年分析!G55</f>
        <v>4096</v>
      </c>
      <c r="D72" s="173">
        <f>基金残高に係る経年分析!H55</f>
        <v>4096</v>
      </c>
    </row>
    <row r="73" spans="1:16" x14ac:dyDescent="0.15">
      <c r="A73" s="172" t="s">
        <v>80</v>
      </c>
      <c r="B73" s="173">
        <f>基金残高に係る経年分析!F56</f>
        <v>813</v>
      </c>
      <c r="C73" s="173">
        <f>基金残高に係る経年分析!G56</f>
        <v>1014</v>
      </c>
      <c r="D73" s="173">
        <f>基金残高に係る経年分析!H56</f>
        <v>984</v>
      </c>
    </row>
    <row r="74" spans="1:16" x14ac:dyDescent="0.15">
      <c r="A74" s="172" t="s">
        <v>81</v>
      </c>
      <c r="B74" s="173">
        <f>基金残高に係る経年分析!F57</f>
        <v>3063</v>
      </c>
      <c r="C74" s="173">
        <f>基金残高に係る経年分析!G57</f>
        <v>3189</v>
      </c>
      <c r="D74" s="173">
        <f>基金残高に係る経年分析!H57</f>
        <v>2900</v>
      </c>
    </row>
  </sheetData>
  <sheetProtection algorithmName="SHA-512" hashValue="LSvKmHGzBD7EwLC6Z8MtpHdq0z2p1Xe4StqScgx4O3f+xV/ZcJjJVBrj0c8imwuvZ6PTuoVaAkxQl5oEHP/T8w==" saltValue="04mMbupOQ38EsMeoPm7k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2024-09-10T06:09:37Z</cp:lastPrinted>
  <dcterms:created xsi:type="dcterms:W3CDTF">2024-03-14T04:00:25Z</dcterms:created>
  <dcterms:modified xsi:type="dcterms:W3CDTF">2024-09-10T06:09:46Z</dcterms:modified>
  <cp:category/>
</cp:coreProperties>
</file>