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2417081\Desktop\"/>
    </mc:Choice>
  </mc:AlternateContent>
  <xr:revisionPtr revIDLastSave="0" documentId="8_{5E781F4A-3A5C-47FD-964A-398057AEACC1}" xr6:coauthVersionLast="47" xr6:coauthVersionMax="47" xr10:uidLastSave="{00000000-0000-0000-0000-000000000000}"/>
  <bookViews>
    <workbookView xWindow="-28920" yWindow="-265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O36" i="10"/>
  <c r="BE36" i="10"/>
  <c r="CO35" i="10"/>
  <c r="BE35" i="10"/>
  <c r="BE34" i="10"/>
  <c r="C34" i="10"/>
  <c r="C35" i="10" s="1"/>
  <c r="C36" i="10" s="1"/>
  <c r="C37" i="10" s="1"/>
  <c r="U34" i="10" l="1"/>
  <c r="U35" i="10" s="1"/>
  <c r="U36"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CO34" i="10" l="1"/>
</calcChain>
</file>

<file path=xl/sharedStrings.xml><?xml version="1.0" encoding="utf-8"?>
<sst xmlns="http://schemas.openxmlformats.org/spreadsheetml/2006/main" count="1172" uniqueCount="619">
  <si>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</si>
  <si>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</si>
  <si>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</si>
  <si>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</si>
  <si>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</si>
  <si>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</si>
  <si>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</si>
  <si>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</si>
  <si>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</si>
  <si>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</si>
  <si>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</si>
  <si>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</si>
  <si>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</si>
  <si>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</si>
  <si>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</si>
  <si>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</si>
  <si>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</si>
  <si>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</si>
  <si>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</si>
  <si>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</si>
  <si>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</si>
  <si>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</si>
  <si>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</si>
  <si>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</si>
  <si>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</si>
  <si>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</si>
  <si>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</si>
  <si>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</si>
  <si>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</si>
  <si>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</si>
  <si>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</si>
  <si>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</si>
  <si>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</si>
  <si>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</si>
  <si>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</si>
  <si>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</si>
  <si>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</si>
  <si>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</si>
  <si>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</si>
  <si>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</si>
  <si>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</si>
  <si>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</si>
  <si>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</si>
  <si>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</si>
  <si>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</si>
  <si>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</si>
  <si>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</si>
  <si>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</si>
  <si>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</si>
  <si>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</si>
  <si>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</si>
  <si>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</si>
  <si>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</si>
  <si>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</si>
  <si>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</si>
  <si>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</si>
  <si>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</si>
  <si>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</si>
  <si>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</si>
  <si>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</si>
  <si>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</si>
  <si>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</si>
  <si>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</si>
  <si>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</si>
  <si>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</si>
  <si>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</si>
  <si>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</si>
  <si>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</si>
  <si>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</si>
  <si>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</si>
  <si>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</si>
  <si>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</si>
  <si>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</si>
  <si>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</si>
  <si>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</si>
  <si>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</si>
  <si>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</si>
  <si>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</si>
  <si>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</si>
  <si>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</si>
  <si>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</si>
  <si>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</si>
  <si>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</si>
  <si>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</si>
  <si>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</si>
  <si>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</si>
  <si>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</si>
  <si>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</si>
  <si>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</si>
  <si>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</si>
  <si>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</si>
  <si>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</si>
  <si>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</si>
  <si>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</si>
  <si>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</si>
  <si>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</si>
  <si>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</si>
  <si>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</si>
  <si>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</si>
  <si>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</si>
  <si>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鳴門市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</si>
  <si>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</si>
  <si>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</si>
  <si>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</si>
  <si>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</si>
  <si>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</si>
  <si>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</si>
  <si>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</si>
  <si>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</si>
  <si>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</si>
  <si>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</si>
  <si>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</si>
  <si>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</si>
  <si>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</si>
  <si>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</si>
  <si>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</si>
  <si>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</si>
  <si>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</si>
  <si>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</si>
  <si>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</si>
  <si>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</si>
  <si>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</si>
  <si>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</si>
  <si>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</si>
  <si>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</si>
  <si>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</si>
  <si>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</si>
  <si>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</si>
  <si>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</si>
  <si>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</si>
  <si>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</si>
  <si>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</si>
  <si>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</si>
  <si>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</si>
  <si>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</si>
  <si>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</si>
  <si>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</si>
  <si>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</si>
  <si>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</si>
  <si>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</si>
  <si>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</si>
  <si>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</si>
  <si>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</si>
  <si>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</si>
  <si>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</si>
  <si>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</si>
  <si>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</si>
  <si>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</si>
  <si>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</si>
  <si>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</si>
  <si>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</si>
  <si>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</si>
  <si>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</si>
  <si>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</si>
  <si>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</si>
  <si>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</si>
  <si>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</si>
  <si>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</si>
  <si>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</si>
  <si>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</si>
  <si>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</si>
  <si>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</si>
  <si>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</si>
  <si>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</si>
  <si>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</si>
  <si>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</si>
  <si>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</si>
  <si>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</si>
  <si>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</si>
  <si>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</si>
  <si>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</si>
  <si>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</si>
  <si>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</si>
  <si>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</si>
  <si>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</si>
  <si>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</si>
  <si>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</si>
  <si>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</si>
  <si>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</si>
  <si>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</si>
  <si>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</si>
  <si>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</si>
  <si>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</si>
  <si>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</si>
  <si>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</si>
  <si>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</si>
  <si>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</si>
  <si>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</si>
  <si>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</si>
  <si>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</si>
  <si>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</si>
  <si>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</si>
  <si>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</si>
  <si>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</si>
  <si>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</si>
  <si>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</si>
  <si>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</si>
  <si>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</si>
  <si>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</si>
  <si>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</si>
  <si>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</si>
  <si>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</si>
  <si>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</si>
  <si>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</si>
  <si>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</si>
  <si>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</si>
  <si>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</si>
  <si>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</si>
  <si>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</si>
  <si>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</si>
  <si>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</si>
  <si>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</si>
  <si>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</si>
  <si>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</si>
  <si>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</si>
  <si>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</si>
  <si>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</si>
  <si>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徳島県鳴門市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</si>
  <si>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</si>
  <si>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</si>
  <si>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</si>
  <si>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</si>
  <si>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</si>
  <si>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</si>
  <si>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</si>
  <si>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</si>
  <si>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</si>
  <si>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</si>
  <si>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</si>
  <si>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</si>
  <si>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</si>
  <si>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</si>
  <si>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</si>
  <si>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</si>
  <si>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</si>
  <si>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</si>
  <si>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</si>
  <si>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</si>
  <si>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</si>
  <si>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</si>
  <si>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</si>
  <si>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</si>
  <si>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</si>
  <si>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</si>
  <si>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</si>
  <si>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</si>
  <si>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</si>
  <si>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</si>
  <si>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</si>
  <si>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</si>
  <si>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</si>
  <si>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</si>
  <si>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</si>
  <si>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</si>
  <si>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</si>
  <si>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</si>
  <si>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</si>
  <si>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</si>
  <si>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</si>
  <si>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</si>
  <si>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</si>
  <si>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</si>
  <si>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</si>
  <si>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</si>
  <si>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</si>
  <si>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</si>
  <si>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</si>
  <si>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</si>
  <si>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</si>
  <si>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</si>
  <si>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</si>
  <si>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</si>
  <si>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</si>
  <si>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</si>
  <si>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</si>
  <si>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</si>
  <si>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</si>
  <si>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</si>
  <si>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</si>
  <si>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</si>
  <si>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</si>
  <si>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</si>
  <si>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</si>
  <si>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</si>
  <si>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</si>
  <si>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</si>
  <si>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</si>
  <si>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</si>
  <si>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</si>
  <si>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</si>
  <si>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</si>
  <si>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</si>
  <si>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</si>
  <si>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</si>
  <si>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</si>
  <si>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</si>
  <si>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</si>
  <si>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</si>
  <si>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</si>
  <si>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</si>
  <si>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</si>
  <si>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</si>
  <si>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</si>
  <si>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</si>
  <si>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</si>
  <si>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</si>
  <si>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</si>
  <si>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</si>
  <si>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</si>
  <si>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</si>
  <si>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</si>
  <si>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</si>
  <si>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</si>
  <si>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</si>
  <si>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</si>
  <si>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</si>
  <si>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</si>
  <si>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</si>
  <si>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</si>
  <si>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</si>
  <si>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</si>
  <si>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</si>
  <si>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</si>
  <si>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</si>
  <si>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</si>
  <si>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</si>
  <si>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</si>
  <si>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</si>
  <si>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</si>
  <si>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</si>
  <si>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</si>
  <si>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</si>
  <si>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</si>
  <si>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</si>
  <si>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</si>
  <si>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</si>
  <si>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</si>
  <si>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</si>
  <si>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</si>
  <si>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</si>
  <si>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</si>
  <si>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</si>
  <si>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</si>
  <si>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</si>
  <si>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</si>
  <si>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</si>
  <si>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</si>
  <si>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</si>
  <si>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</si>
  <si>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</si>
  <si>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</si>
  <si>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</si>
  <si>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</si>
  <si>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</si>
  <si>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</si>
  <si>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</si>
  <si>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</si>
  <si>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</si>
  <si>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</si>
  <si>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</si>
  <si>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</si>
  <si>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</si>
  <si>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</si>
  <si>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</si>
  <si>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</si>
  <si>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</si>
  <si>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</si>
  <si>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</si>
  <si>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</si>
  <si>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</si>
  <si>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徳島県鳴門市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</si>
  <si>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</si>
  <si>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</si>
  <si>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</si>
  <si>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</si>
  <si>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</si>
  <si>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</si>
  <si>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</si>
  <si>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</si>
  <si>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</si>
  <si>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</si>
  <si>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</si>
  <si>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</si>
  <si>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</si>
  <si>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</si>
  <si>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</si>
  <si>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</si>
  <si>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</si>
  <si>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</si>
  <si>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</si>
  <si>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</si>
  <si>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鳴門市光熱水費等支出特別会計</t>
    <phoneticPr fontId="5"/>
  </si>
  <si>
    <t>-</t>
    <phoneticPr fontId="5"/>
  </si>
  <si>
    <t>鳴門市給与費等管理特別会計</t>
    <phoneticPr fontId="5"/>
  </si>
  <si>
    <t>-</t>
    <phoneticPr fontId="5"/>
  </si>
  <si>
    <t>鳴門市公債費管理特別会計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</si>
  <si>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</si>
  <si>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</si>
  <si>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</si>
  <si>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</si>
  <si>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</si>
  <si>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</si>
  <si>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</si>
  <si>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</si>
  <si>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</si>
  <si>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</si>
  <si>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</si>
  <si>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</si>
  <si>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</si>
  <si>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</si>
  <si>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鳴門市国民健康保険事業特別会計</t>
    <phoneticPr fontId="5"/>
  </si>
  <si>
    <t>鳴門市後期高齢者医療特別会計</t>
    <phoneticPr fontId="5"/>
  </si>
  <si>
    <t>鳴門市介護保険事業特別会計</t>
    <phoneticPr fontId="5"/>
  </si>
  <si>
    <t>鳴門市水道事業会計</t>
    <phoneticPr fontId="5"/>
  </si>
  <si>
    <t>法適用企業</t>
    <phoneticPr fontId="5"/>
  </si>
  <si>
    <t>鳴門市下水道事業会計</t>
    <phoneticPr fontId="5"/>
  </si>
  <si>
    <t>法適用企業</t>
    <phoneticPr fontId="5"/>
  </si>
  <si>
    <t>鳴門市モーターボート競走事業会計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</si>
  <si>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</si>
  <si>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</si>
  <si>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</si>
  <si>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</si>
  <si>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</si>
  <si>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</si>
  <si>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</si>
  <si>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</si>
  <si>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</si>
  <si>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</si>
  <si>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</si>
  <si>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</si>
  <si>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</si>
  <si>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</si>
  <si>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</si>
  <si>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</si>
  <si>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</si>
  <si>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</si>
  <si>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</si>
  <si>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</si>
  <si>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</si>
  <si>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</si>
  <si>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</si>
  <si>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</si>
  <si>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</si>
  <si>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</si>
  <si>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</si>
  <si>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</si>
  <si>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</si>
  <si>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</si>
  <si>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</si>
  <si>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</si>
  <si>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</si>
  <si>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</si>
  <si>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</si>
  <si>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</si>
  <si>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</si>
  <si>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</si>
  <si>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</si>
  <si>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</si>
  <si>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</si>
  <si>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</si>
  <si>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</si>
  <si>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</si>
  <si>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</si>
  <si>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</si>
  <si>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</si>
  <si>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</si>
  <si>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</si>
  <si>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</si>
  <si>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</si>
  <si>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</si>
  <si>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</si>
  <si>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</si>
  <si>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</si>
  <si>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</si>
  <si>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</si>
  <si>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</si>
  <si>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</si>
  <si>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</si>
  <si>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</si>
  <si>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</si>
  <si>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</si>
  <si>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鳴門市下水道事業会計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</si>
  <si>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</si>
  <si>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</si>
  <si>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鳴門市モーターボート競走事業会計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</si>
  <si>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</si>
  <si>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鳴門市水道事業会計</t>
    <phoneticPr fontId="5"/>
  </si>
  <si>
    <t>(Ｆ)</t>
    <phoneticPr fontId="5"/>
  </si>
  <si>
    <t>鳴門市介護保険事業特別会計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</si>
  <si>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</si>
  <si>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</si>
  <si>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</si>
  <si>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</si>
  <si>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</si>
  <si>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</si>
  <si>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</si>
  <si>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</si>
  <si>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</si>
  <si>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</si>
  <si>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</si>
  <si>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</si>
  <si>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</si>
  <si>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</si>
  <si>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</si>
  <si>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</si>
  <si>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</si>
  <si>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</si>
  <si>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</si>
  <si>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</si>
  <si>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</si>
  <si>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</si>
  <si>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</si>
  <si>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</si>
  <si>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</si>
  <si>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</si>
  <si>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</si>
  <si>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</si>
  <si>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</si>
  <si>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</si>
  <si>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</si>
  <si>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</si>
  <si>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</si>
  <si>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</si>
  <si>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</si>
  <si>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</si>
  <si>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</si>
  <si>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</si>
  <si>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</si>
  <si>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</si>
  <si>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</si>
  <si>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</si>
  <si>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</si>
  <si>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</si>
  <si>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</si>
  <si>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</si>
  <si>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</si>
  <si>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</si>
  <si>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</si>
  <si>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</si>
  <si>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</si>
  <si>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</si>
  <si>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</si>
  <si>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</si>
  <si>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</si>
  <si>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</si>
  <si>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</si>
  <si>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</si>
  <si>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</si>
  <si>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</si>
  <si>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</si>
  <si>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</si>
  <si>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</si>
  <si>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</si>
  <si>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</si>
  <si>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</si>
  <si>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</si>
  <si>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</si>
  <si>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</si>
  <si>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</si>
  <si>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</si>
  <si>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</si>
  <si>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</si>
  <si>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</si>
  <si>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</si>
  <si>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</si>
  <si>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</si>
  <si>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</si>
  <si>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</si>
  <si>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</si>
  <si>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</si>
  <si>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</si>
  <si>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</si>
  <si>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</si>
  <si>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</si>
  <si>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</si>
  <si>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</si>
  <si>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</si>
  <si>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</si>
  <si>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1.47</t>
  </si>
  <si>
    <t>▲ 1.31</t>
  </si>
  <si>
    <t>鳴門市モーターボート競走事業会計</t>
  </si>
  <si>
    <t>鳴門市水道事業会計</t>
  </si>
  <si>
    <t>一般会計</t>
  </si>
  <si>
    <t>鳴門市介護保険事業特別会計</t>
  </si>
  <si>
    <t>鳴門市下水道事業会計</t>
  </si>
  <si>
    <t>鳴門市国民健康保険事業特別会計</t>
  </si>
  <si>
    <t>鳴門市後期高齢者医療特別会計</t>
  </si>
  <si>
    <t>鳴門市光熱水費等支出特別会計</t>
  </si>
  <si>
    <t>その他会計（赤字）</t>
  </si>
  <si>
    <t>その他会計（黒字）</t>
  </si>
  <si>
    <t>（百万円）</t>
    <phoneticPr fontId="5"/>
  </si>
  <si>
    <t>H30</t>
    <phoneticPr fontId="5"/>
  </si>
  <si>
    <t>R01</t>
    <phoneticPr fontId="5"/>
  </si>
  <si>
    <t>R02</t>
    <phoneticPr fontId="5"/>
  </si>
  <si>
    <t>R03</t>
    <phoneticPr fontId="5"/>
  </si>
  <si>
    <t>R04</t>
    <phoneticPr fontId="5"/>
  </si>
  <si>
    <t>徳島県市町村総合事務組合</t>
    <phoneticPr fontId="2"/>
  </si>
  <si>
    <t>徳島県市町村総合事務組合（徳島滞納整理機構特別会計）</t>
  </si>
  <si>
    <t>徳島県後期高齢者医療広域連合</t>
  </si>
  <si>
    <t>徳島県後期高齢者医療広域連合（後期高齢者医療事業会計）</t>
  </si>
  <si>
    <t>鳴門市観光コンベンション</t>
    <phoneticPr fontId="2"/>
  </si>
  <si>
    <t>ボートレース鳴門まちづくり基金</t>
  </si>
  <si>
    <t>庁舎整備基金</t>
  </si>
  <si>
    <t>ふるさと活性化基金</t>
  </si>
  <si>
    <t>健康づくりの推進と地域の医療を守り育む基金</t>
  </si>
  <si>
    <t>公営住宅基金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</si>
  <si>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</si>
  <si>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</si>
  <si>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内平均値については、将来負担比率の低下、有形固定資産減価償却率は増加していることが読み取れる。これに対し、本市は、将来負担比率、有形固定資産減価償却率ともに増加していることがわかる。将来負担比率の増については、新庁舎整備事業など大規模事業の地方債借入による将来負担額の増が要因の一つではあるが、充当可能基金の増もあり大幅な増にはならずほぼ同水準で推移している。また、有形固定資産減価償却率については、「公共施設等総合管理計画」に基づき、中長期的な視点で施設の更新や統廃合、長寿命化等を検討し、地方債（将来負担増に影響）などを活用しながら対策を進めているが、増加となっていることから、依然として対策を要する資産があることを示している。今後も当該指標に注視しながら、地方債などを有効活用し、効果的な投資を行う。</t>
    <rPh sb="22" eb="24">
      <t>テイカ</t>
    </rPh>
    <rPh sb="37" eb="39">
      <t>ゾウカ</t>
    </rPh>
    <rPh sb="83" eb="85">
      <t>ゾウカ</t>
    </rPh>
    <rPh sb="113" eb="115">
      <t>セイビ</t>
    </rPh>
    <rPh sb="276" eb="277">
      <t>スス</t>
    </rPh>
    <rPh sb="283" eb="285">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</si>
  <si>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</si>
  <si>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</si>
  <si>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</si>
  <si>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</si>
  <si>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</si>
  <si>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</si>
  <si>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内平均値については、将来負担比率の低下、実質公債費比率は同水準で推移していることが読み取れる。これに対し、本市は、将来負担比率の増加、実質公債費比率の低下となっている。将来負担比率の増については、新庁舎整備事業など大規模事業の地方債借入による将来負担額の増が要因の一つではあるが、充当可能基金の増もあり大幅な増にはならずほぼ同水準で推移している。実質公債費比率の低下については、比較的発行額の大きい地方債（退職手当債、新ごみ処理施設建設債等）が償還終了したことによる影響が大きい。ただし、実質公債費比率については、一時的な低下であり、道の駅「くるくる なると」整備事業や新庁舎整備事業などの新たな地方債償還が始まるため、再び上昇に転じる見込みである。今後も厳しい財政運営となるが、投資的経費の動向に注視しつつ、地方債の発行管理を適正に行うとともに、行財政改革の推進による人件費の削減や基金残高の確保等を念頭に置いた財政運営を図る。</t>
    <rPh sb="33" eb="36">
      <t>ドウスイジュン</t>
    </rPh>
    <rPh sb="37" eb="39">
      <t>スイイ</t>
    </rPh>
    <rPh sb="69" eb="71">
      <t>ゾウカ</t>
    </rPh>
    <rPh sb="80" eb="82">
      <t>テイカ</t>
    </rPh>
    <rPh sb="96" eb="97">
      <t>ゾウ</t>
    </rPh>
    <rPh sb="112" eb="117">
      <t>ダイキボジギョウ</t>
    </rPh>
    <rPh sb="118" eb="123">
      <t>チホウサイカリイレ</t>
    </rPh>
    <rPh sb="126" eb="131">
      <t>ショウライフタンガク</t>
    </rPh>
    <rPh sb="132" eb="133">
      <t>ゾウ</t>
    </rPh>
    <rPh sb="134" eb="136">
      <t>ヨウイン</t>
    </rPh>
    <rPh sb="137" eb="138">
      <t>ヒト</t>
    </rPh>
    <rPh sb="156" eb="158">
      <t>オオハバ</t>
    </rPh>
    <rPh sb="159" eb="160">
      <t>ゾウ</t>
    </rPh>
    <rPh sb="167" eb="170">
      <t>ドウスイジュン</t>
    </rPh>
    <rPh sb="290" eb="297">
      <t>シンチョウシャセイビジギョウ</t>
    </rPh>
    <phoneticPr fontId="5"/>
  </si>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</sst>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71871</c:v>
                </c:pt>
                <c:pt idx="4">
                  <c:v>71807</c:v>
                </c:pt>
              </c:numCache>
            </c:numRef>
          </c:val>
          <c:smooth val="0"/>
          <c:extLst>
            <c:ext xmlns:c16="http://schemas.microsoft.com/office/drawing/2014/chart" uri="{C3380CC4-5D6E-409C-BE32-E72D297353CC}">
              <c16:uniqueId val="{00000000-FD42-4FE5-AD24-C801457645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46092</c:v>
                </c:pt>
                <c:pt idx="1">
                  <c:v>47461</c:v>
                </c:pt>
                <c:pt idx="2">
                  <c:v>53439</c:v>
                </c:pt>
                <c:pt idx="3">
                  <c:v>76924</c:v>
                </c:pt>
                <c:pt idx="4">
                  <c:v>61555</c:v>
                </c:pt>
              </c:numCache>
            </c:numRef>
          </c:val>
          <c:smooth val="0"/>
          <c:extLst>
            <c:ext xmlns:c16="http://schemas.microsoft.com/office/drawing/2014/chart" uri="{C3380CC4-5D6E-409C-BE32-E72D297353CC}">
              <c16:uniqueId val="{00000001-FD42-4FE5-AD24-C8014576454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5.51</c:v>
                </c:pt>
                <c:pt idx="1">
                  <c:v>5.44</c:v>
                </c:pt>
                <c:pt idx="2">
                  <c:v>6.24</c:v>
                </c:pt>
                <c:pt idx="3">
                  <c:v>6.21</c:v>
                </c:pt>
                <c:pt idx="4">
                  <c:v>6.39</c:v>
                </c:pt>
              </c:numCache>
            </c:numRef>
          </c:val>
          <c:extLst>
            <c:ext xmlns:c16="http://schemas.microsoft.com/office/drawing/2014/chart" uri="{C3380CC4-5D6E-409C-BE32-E72D297353CC}">
              <c16:uniqueId val="{00000000-3980-436F-8E7F-CB5587AB69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14.03</c:v>
                </c:pt>
                <c:pt idx="1">
                  <c:v>12.63</c:v>
                </c:pt>
                <c:pt idx="2">
                  <c:v>9.9600000000000009</c:v>
                </c:pt>
                <c:pt idx="3">
                  <c:v>20.22</c:v>
                </c:pt>
                <c:pt idx="4">
                  <c:v>25.93</c:v>
                </c:pt>
              </c:numCache>
            </c:numRef>
          </c:val>
          <c:extLst>
            <c:ext xmlns:c16="http://schemas.microsoft.com/office/drawing/2014/chart" uri="{C3380CC4-5D6E-409C-BE32-E72D297353CC}">
              <c16:uniqueId val="{00000001-3980-436F-8E7F-CB5587AB699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5.79</c:v>
                </c:pt>
                <c:pt idx="1">
                  <c:v>-1.47</c:v>
                </c:pt>
                <c:pt idx="2">
                  <c:v>-1.31</c:v>
                </c:pt>
                <c:pt idx="3">
                  <c:v>10.83</c:v>
                </c:pt>
                <c:pt idx="4">
                  <c:v>4.95</c:v>
                </c:pt>
              </c:numCache>
            </c:numRef>
          </c:val>
          <c:smooth val="0"/>
          <c:extLst>
            <c:ext xmlns:c16="http://schemas.microsoft.com/office/drawing/2014/chart" uri="{C3380CC4-5D6E-409C-BE32-E72D297353CC}">
              <c16:uniqueId val="{00000002-3980-436F-8E7F-CB5587AB699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0.16</c:v>
                </c:pt>
                <c:pt idx="2">
                  <c:v>#N/A</c:v>
                </c:pt>
                <c:pt idx="3">
                  <c:v>0.06</c:v>
                </c:pt>
                <c:pt idx="4">
                  <c:v>#N/A</c:v>
                </c:pt>
                <c:pt idx="5">
                  <c:v>0</c:v>
                </c:pt>
                <c:pt idx="6">
                  <c:v>#N/A</c:v>
                </c:pt>
                <c:pt idx="7">
                  <c:v>0</c:v>
                </c:pt>
                <c:pt idx="8">
                  <c:v>#N/A</c:v>
                </c:pt>
                <c:pt idx="9">
                  <c:v>0</c:v>
                </c:pt>
              </c:numCache>
            </c:numRef>
          </c:val>
          <c:extLst>
            <c:ext xmlns:c16="http://schemas.microsoft.com/office/drawing/2014/chart" uri="{C3380CC4-5D6E-409C-BE32-E72D297353CC}">
              <c16:uniqueId val="{00000000-6764-4B8D-A09A-FB95DC9334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764-4B8D-A09A-FB95DC933403}"/>
            </c:ext>
          </c:extLst>
        </c:ser>
        <c:ser>
          <c:idx val="2"/>
          <c:order val="2"/>
          <c:tx>
            <c:strRef>
              <c:f>データシート!$A$29</c:f>
              <c:strCache>
                <c:ptCount val="1"/>
                <c:pt idx="0">
                  <c:v>鳴門市光熱水費等支出特別会計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764-4B8D-A09A-FB95DC933403}"/>
            </c:ext>
          </c:extLst>
        </c:ser>
        <c:ser>
          <c:idx val="3"/>
          <c:order val="3"/>
          <c:tx>
            <c:strRef>
              <c:f>データシート!$A$30</c:f>
              <c:strCache>
                <c:ptCount val="1"/>
                <c:pt idx="0">
                  <c:v>鳴門市後期高齢者医療特別会計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0.18</c:v>
                </c:pt>
                <c:pt idx="2">
                  <c:v>#N/A</c:v>
                </c:pt>
                <c:pt idx="3">
                  <c:v>0.17</c:v>
                </c:pt>
                <c:pt idx="4">
                  <c:v>#N/A</c:v>
                </c:pt>
                <c:pt idx="5">
                  <c:v>0.17</c:v>
                </c:pt>
                <c:pt idx="6">
                  <c:v>#N/A</c:v>
                </c:pt>
                <c:pt idx="7">
                  <c:v>0.23</c:v>
                </c:pt>
                <c:pt idx="8">
                  <c:v>#N/A</c:v>
                </c:pt>
                <c:pt idx="9">
                  <c:v>0.28000000000000003</c:v>
                </c:pt>
              </c:numCache>
            </c:numRef>
          </c:val>
          <c:extLst>
            <c:ext xmlns:c16="http://schemas.microsoft.com/office/drawing/2014/chart" uri="{C3380CC4-5D6E-409C-BE32-E72D297353CC}">
              <c16:uniqueId val="{00000003-6764-4B8D-A09A-FB95DC933403}"/>
            </c:ext>
          </c:extLst>
        </c:ser>
        <c:ser>
          <c:idx val="4"/>
          <c:order val="4"/>
          <c:tx>
            <c:strRef>
              <c:f>データシート!$A$31</c:f>
              <c:strCache>
                <c:ptCount val="1"/>
                <c:pt idx="0">
                  <c:v>鳴門市国民健康保険事業特別会計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0.49</c:v>
                </c:pt>
                <c:pt idx="2">
                  <c:v>#N/A</c:v>
                </c:pt>
                <c:pt idx="3">
                  <c:v>0.23</c:v>
                </c:pt>
                <c:pt idx="4">
                  <c:v>#N/A</c:v>
                </c:pt>
                <c:pt idx="5">
                  <c:v>0.41</c:v>
                </c:pt>
                <c:pt idx="6">
                  <c:v>#N/A</c:v>
                </c:pt>
                <c:pt idx="7">
                  <c:v>0.43</c:v>
                </c:pt>
                <c:pt idx="8">
                  <c:v>#N/A</c:v>
                </c:pt>
                <c:pt idx="9">
                  <c:v>0.59</c:v>
                </c:pt>
              </c:numCache>
            </c:numRef>
          </c:val>
          <c:extLst>
            <c:ext xmlns:c16="http://schemas.microsoft.com/office/drawing/2014/chart" uri="{C3380CC4-5D6E-409C-BE32-E72D297353CC}">
              <c16:uniqueId val="{00000004-6764-4B8D-A09A-FB95DC933403}"/>
            </c:ext>
          </c:extLst>
        </c:ser>
        <c:ser>
          <c:idx val="5"/>
          <c:order val="5"/>
          <c:tx>
            <c:strRef>
              <c:f>データシート!$A$32</c:f>
              <c:strCache>
                <c:ptCount val="1"/>
                <c:pt idx="0">
                  <c:v>鳴門市下水道事業会計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0.54</c:v>
                </c:pt>
                <c:pt idx="6">
                  <c:v>#N/A</c:v>
                </c:pt>
                <c:pt idx="7">
                  <c:v>1.4</c:v>
                </c:pt>
                <c:pt idx="8">
                  <c:v>#N/A</c:v>
                </c:pt>
                <c:pt idx="9">
                  <c:v>1.83</c:v>
                </c:pt>
              </c:numCache>
            </c:numRef>
          </c:val>
          <c:extLst>
            <c:ext xmlns:c16="http://schemas.microsoft.com/office/drawing/2014/chart" uri="{C3380CC4-5D6E-409C-BE32-E72D297353CC}">
              <c16:uniqueId val="{00000005-6764-4B8D-A09A-FB95DC933403}"/>
            </c:ext>
          </c:extLst>
        </c:ser>
        <c:ser>
          <c:idx val="6"/>
          <c:order val="6"/>
          <c:tx>
            <c:strRef>
              <c:f>データシート!$A$33</c:f>
              <c:strCache>
                <c:ptCount val="1"/>
                <c:pt idx="0">
                  <c:v>鳴門市介護保険事業特別会計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1.89</c:v>
                </c:pt>
                <c:pt idx="2">
                  <c:v>#N/A</c:v>
                </c:pt>
                <c:pt idx="3">
                  <c:v>2</c:v>
                </c:pt>
                <c:pt idx="4">
                  <c:v>#N/A</c:v>
                </c:pt>
                <c:pt idx="5">
                  <c:v>0.97</c:v>
                </c:pt>
                <c:pt idx="6">
                  <c:v>#N/A</c:v>
                </c:pt>
                <c:pt idx="7">
                  <c:v>2.46</c:v>
                </c:pt>
                <c:pt idx="8">
                  <c:v>#N/A</c:v>
                </c:pt>
                <c:pt idx="9">
                  <c:v>4.1500000000000004</c:v>
                </c:pt>
              </c:numCache>
            </c:numRef>
          </c:val>
          <c:extLst>
            <c:ext xmlns:c16="http://schemas.microsoft.com/office/drawing/2014/chart" uri="{C3380CC4-5D6E-409C-BE32-E72D297353CC}">
              <c16:uniqueId val="{00000006-6764-4B8D-A09A-FB95DC93340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5.47</c:v>
                </c:pt>
                <c:pt idx="2">
                  <c:v>#N/A</c:v>
                </c:pt>
                <c:pt idx="3">
                  <c:v>5.39</c:v>
                </c:pt>
                <c:pt idx="4">
                  <c:v>#N/A</c:v>
                </c:pt>
                <c:pt idx="5">
                  <c:v>6.24</c:v>
                </c:pt>
                <c:pt idx="6">
                  <c:v>#N/A</c:v>
                </c:pt>
                <c:pt idx="7">
                  <c:v>6.21</c:v>
                </c:pt>
                <c:pt idx="8">
                  <c:v>#N/A</c:v>
                </c:pt>
                <c:pt idx="9">
                  <c:v>6.38</c:v>
                </c:pt>
              </c:numCache>
            </c:numRef>
          </c:val>
          <c:extLst>
            <c:ext xmlns:c16="http://schemas.microsoft.com/office/drawing/2014/chart" uri="{C3380CC4-5D6E-409C-BE32-E72D297353CC}">
              <c16:uniqueId val="{00000007-6764-4B8D-A09A-FB95DC933403}"/>
            </c:ext>
          </c:extLst>
        </c:ser>
        <c:ser>
          <c:idx val="8"/>
          <c:order val="8"/>
          <c:tx>
            <c:strRef>
              <c:f>データシート!$A$35</c:f>
              <c:strCache>
                <c:ptCount val="1"/>
                <c:pt idx="0">
                  <c:v>鳴門市水道事業会計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10.51</c:v>
                </c:pt>
                <c:pt idx="2">
                  <c:v>#N/A</c:v>
                </c:pt>
                <c:pt idx="3">
                  <c:v>12.45</c:v>
                </c:pt>
                <c:pt idx="4">
                  <c:v>#N/A</c:v>
                </c:pt>
                <c:pt idx="5">
                  <c:v>14.18</c:v>
                </c:pt>
                <c:pt idx="6">
                  <c:v>#N/A</c:v>
                </c:pt>
                <c:pt idx="7">
                  <c:v>16.420000000000002</c:v>
                </c:pt>
                <c:pt idx="8">
                  <c:v>#N/A</c:v>
                </c:pt>
                <c:pt idx="9">
                  <c:v>19.46</c:v>
                </c:pt>
              </c:numCache>
            </c:numRef>
          </c:val>
          <c:extLst>
            <c:ext xmlns:c16="http://schemas.microsoft.com/office/drawing/2014/chart" uri="{C3380CC4-5D6E-409C-BE32-E72D297353CC}">
              <c16:uniqueId val="{00000008-6764-4B8D-A09A-FB95DC933403}"/>
            </c:ext>
          </c:extLst>
        </c:ser>
        <c:ser>
          <c:idx val="9"/>
          <c:order val="9"/>
          <c:tx>
            <c:strRef>
              <c:f>データシート!$A$36</c:f>
              <c:strCache>
                <c:ptCount val="1"/>
                <c:pt idx="0">
                  <c:v>鳴門市モーターボート競走事業会計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52.41</c:v>
                </c:pt>
                <c:pt idx="2">
                  <c:v>#N/A</c:v>
                </c:pt>
                <c:pt idx="3">
                  <c:v>76.2</c:v>
                </c:pt>
                <c:pt idx="4">
                  <c:v>#N/A</c:v>
                </c:pt>
                <c:pt idx="5">
                  <c:v>114.46</c:v>
                </c:pt>
                <c:pt idx="6">
                  <c:v>#N/A</c:v>
                </c:pt>
                <c:pt idx="7">
                  <c:v>119.61</c:v>
                </c:pt>
                <c:pt idx="8">
                  <c:v>#N/A</c:v>
                </c:pt>
                <c:pt idx="9">
                  <c:v>170.79</c:v>
                </c:pt>
              </c:numCache>
            </c:numRef>
          </c:val>
          <c:extLst>
            <c:ext xmlns:c16="http://schemas.microsoft.com/office/drawing/2014/chart" uri="{C3380CC4-5D6E-409C-BE32-E72D297353CC}">
              <c16:uniqueId val="{00000009-6764-4B8D-A09A-FB95DC93340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1598</c:v>
                </c:pt>
                <c:pt idx="5">
                  <c:v>1604</c:v>
                </c:pt>
                <c:pt idx="8">
                  <c:v>1619</c:v>
                </c:pt>
                <c:pt idx="11">
                  <c:v>1571</c:v>
                </c:pt>
                <c:pt idx="14">
                  <c:v>1537</c:v>
                </c:pt>
              </c:numCache>
            </c:numRef>
          </c:val>
          <c:extLst>
            <c:ext xmlns:c16="http://schemas.microsoft.com/office/drawing/2014/chart" uri="{C3380CC4-5D6E-409C-BE32-E72D297353CC}">
              <c16:uniqueId val="{00000000-821E-468A-850D-8065393075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1E-468A-850D-8065393075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21E-468A-850D-8065393075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1E-468A-850D-8065393075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339</c:v>
                </c:pt>
                <c:pt idx="3">
                  <c:v>345</c:v>
                </c:pt>
                <c:pt idx="6">
                  <c:v>349</c:v>
                </c:pt>
                <c:pt idx="9">
                  <c:v>361</c:v>
                </c:pt>
                <c:pt idx="12">
                  <c:v>354</c:v>
                </c:pt>
              </c:numCache>
            </c:numRef>
          </c:val>
          <c:extLst>
            <c:ext xmlns:c16="http://schemas.microsoft.com/office/drawing/2014/chart" uri="{C3380CC4-5D6E-409C-BE32-E72D297353CC}">
              <c16:uniqueId val="{00000004-821E-468A-850D-8065393075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1E-468A-850D-8065393075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1E-468A-850D-8065393075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2949</c:v>
                </c:pt>
                <c:pt idx="3">
                  <c:v>2775</c:v>
                </c:pt>
                <c:pt idx="6">
                  <c:v>2779</c:v>
                </c:pt>
                <c:pt idx="9">
                  <c:v>2777</c:v>
                </c:pt>
                <c:pt idx="12">
                  <c:v>2682</c:v>
                </c:pt>
              </c:numCache>
            </c:numRef>
          </c:val>
          <c:extLst>
            <c:ext xmlns:c16="http://schemas.microsoft.com/office/drawing/2014/chart" uri="{C3380CC4-5D6E-409C-BE32-E72D297353CC}">
              <c16:uniqueId val="{00000007-821E-468A-850D-80653930758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1690</c:v>
                </c:pt>
                <c:pt idx="2">
                  <c:v>#N/A</c:v>
                </c:pt>
                <c:pt idx="3">
                  <c:v>#N/A</c:v>
                </c:pt>
                <c:pt idx="4">
                  <c:v>1516</c:v>
                </c:pt>
                <c:pt idx="5">
                  <c:v>#N/A</c:v>
                </c:pt>
                <c:pt idx="6">
                  <c:v>#N/A</c:v>
                </c:pt>
                <c:pt idx="7">
                  <c:v>1509</c:v>
                </c:pt>
                <c:pt idx="8">
                  <c:v>#N/A</c:v>
                </c:pt>
                <c:pt idx="9">
                  <c:v>#N/A</c:v>
                </c:pt>
                <c:pt idx="10">
                  <c:v>1567</c:v>
                </c:pt>
                <c:pt idx="11">
                  <c:v>#N/A</c:v>
                </c:pt>
                <c:pt idx="12">
                  <c:v>#N/A</c:v>
                </c:pt>
                <c:pt idx="13">
                  <c:v>1499</c:v>
                </c:pt>
                <c:pt idx="14">
                  <c:v>#N/A</c:v>
                </c:pt>
              </c:numCache>
            </c:numRef>
          </c:val>
          <c:smooth val="0"/>
          <c:extLst>
            <c:ext xmlns:c16="http://schemas.microsoft.com/office/drawing/2014/chart" uri="{C3380CC4-5D6E-409C-BE32-E72D297353CC}">
              <c16:uniqueId val="{00000008-821E-468A-850D-80653930758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18732</c:v>
                </c:pt>
                <c:pt idx="5">
                  <c:v>18242</c:v>
                </c:pt>
                <c:pt idx="8">
                  <c:v>18127</c:v>
                </c:pt>
                <c:pt idx="11">
                  <c:v>18364</c:v>
                </c:pt>
                <c:pt idx="14">
                  <c:v>18476</c:v>
                </c:pt>
              </c:numCache>
            </c:numRef>
          </c:val>
          <c:extLst>
            <c:ext xmlns:c16="http://schemas.microsoft.com/office/drawing/2014/chart" uri="{C3380CC4-5D6E-409C-BE32-E72D297353CC}">
              <c16:uniqueId val="{00000000-2EE7-4067-BEA3-B1BAC2FF45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534</c:v>
                </c:pt>
                <c:pt idx="5">
                  <c:v>531</c:v>
                </c:pt>
                <c:pt idx="8">
                  <c:v>509</c:v>
                </c:pt>
                <c:pt idx="11">
                  <c:v>498</c:v>
                </c:pt>
                <c:pt idx="14">
                  <c:v>487</c:v>
                </c:pt>
              </c:numCache>
            </c:numRef>
          </c:val>
          <c:extLst>
            <c:ext xmlns:c16="http://schemas.microsoft.com/office/drawing/2014/chart" uri="{C3380CC4-5D6E-409C-BE32-E72D297353CC}">
              <c16:uniqueId val="{00000001-2EE7-4067-BEA3-B1BAC2FF45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3949</c:v>
                </c:pt>
                <c:pt idx="5">
                  <c:v>4514</c:v>
                </c:pt>
                <c:pt idx="8">
                  <c:v>5083</c:v>
                </c:pt>
                <c:pt idx="11">
                  <c:v>9863</c:v>
                </c:pt>
                <c:pt idx="14">
                  <c:v>10285</c:v>
                </c:pt>
              </c:numCache>
            </c:numRef>
          </c:val>
          <c:extLst>
            <c:ext xmlns:c16="http://schemas.microsoft.com/office/drawing/2014/chart" uri="{C3380CC4-5D6E-409C-BE32-E72D297353CC}">
              <c16:uniqueId val="{00000002-2EE7-4067-BEA3-B1BAC2FF45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EE7-4067-BEA3-B1BAC2FF45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EE7-4067-BEA3-B1BAC2FF45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E7-4067-BEA3-B1BAC2FF45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3197</c:v>
                </c:pt>
                <c:pt idx="3">
                  <c:v>3029</c:v>
                </c:pt>
                <c:pt idx="6">
                  <c:v>2936</c:v>
                </c:pt>
                <c:pt idx="9">
                  <c:v>2931</c:v>
                </c:pt>
                <c:pt idx="12">
                  <c:v>2918</c:v>
                </c:pt>
              </c:numCache>
            </c:numRef>
          </c:val>
          <c:extLst>
            <c:ext xmlns:c16="http://schemas.microsoft.com/office/drawing/2014/chart" uri="{C3380CC4-5D6E-409C-BE32-E72D297353CC}">
              <c16:uniqueId val="{00000006-2EE7-4067-BEA3-B1BAC2FF45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EE7-4067-BEA3-B1BAC2FF45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6418</c:v>
                </c:pt>
                <c:pt idx="3">
                  <c:v>8384</c:v>
                </c:pt>
                <c:pt idx="6">
                  <c:v>9404</c:v>
                </c:pt>
                <c:pt idx="9">
                  <c:v>9291</c:v>
                </c:pt>
                <c:pt idx="12">
                  <c:v>9226</c:v>
                </c:pt>
              </c:numCache>
            </c:numRef>
          </c:val>
          <c:extLst>
            <c:ext xmlns:c16="http://schemas.microsoft.com/office/drawing/2014/chart" uri="{C3380CC4-5D6E-409C-BE32-E72D297353CC}">
              <c16:uniqueId val="{00000008-2EE7-4067-BEA3-B1BAC2FF45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EE7-4067-BEA3-B1BAC2FF45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27250</c:v>
                </c:pt>
                <c:pt idx="3">
                  <c:v>26885</c:v>
                </c:pt>
                <c:pt idx="6">
                  <c:v>26857</c:v>
                </c:pt>
                <c:pt idx="9">
                  <c:v>27627</c:v>
                </c:pt>
                <c:pt idx="12">
                  <c:v>28089</c:v>
                </c:pt>
              </c:numCache>
            </c:numRef>
          </c:val>
          <c:extLst>
            <c:ext xmlns:c16="http://schemas.microsoft.com/office/drawing/2014/chart" uri="{C3380CC4-5D6E-409C-BE32-E72D297353CC}">
              <c16:uniqueId val="{0000000A-2EE7-4067-BEA3-B1BAC2FF45B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13651</c:v>
                </c:pt>
                <c:pt idx="2">
                  <c:v>#N/A</c:v>
                </c:pt>
                <c:pt idx="3">
                  <c:v>#N/A</c:v>
                </c:pt>
                <c:pt idx="4">
                  <c:v>15010</c:v>
                </c:pt>
                <c:pt idx="5">
                  <c:v>#N/A</c:v>
                </c:pt>
                <c:pt idx="6">
                  <c:v>#N/A</c:v>
                </c:pt>
                <c:pt idx="7">
                  <c:v>15477</c:v>
                </c:pt>
                <c:pt idx="8">
                  <c:v>#N/A</c:v>
                </c:pt>
                <c:pt idx="9">
                  <c:v>#N/A</c:v>
                </c:pt>
                <c:pt idx="10">
                  <c:v>11123</c:v>
                </c:pt>
                <c:pt idx="11">
                  <c:v>#N/A</c:v>
                </c:pt>
                <c:pt idx="12">
                  <c:v>#N/A</c:v>
                </c:pt>
                <c:pt idx="13">
                  <c:v>10985</c:v>
                </c:pt>
                <c:pt idx="14">
                  <c:v>#N/A</c:v>
                </c:pt>
              </c:numCache>
            </c:numRef>
          </c:val>
          <c:smooth val="0"/>
          <c:extLst>
            <c:ext xmlns:c16="http://schemas.microsoft.com/office/drawing/2014/chart" uri="{C3380CC4-5D6E-409C-BE32-E72D297353CC}">
              <c16:uniqueId val="{0000000B-2EE7-4067-BEA3-B1BAC2FF45B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1363</c:v>
                </c:pt>
                <c:pt idx="1">
                  <c:v>2873</c:v>
                </c:pt>
                <c:pt idx="2">
                  <c:v>3559</c:v>
                </c:pt>
              </c:numCache>
            </c:numRef>
          </c:val>
          <c:extLst>
            <c:ext xmlns:c16="http://schemas.microsoft.com/office/drawing/2014/chart" uri="{C3380CC4-5D6E-409C-BE32-E72D297353CC}">
              <c16:uniqueId val="{00000000-0FD5-4E47-BF92-51CD6A4A7E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708</c:v>
                </c:pt>
                <c:pt idx="1">
                  <c:v>1878</c:v>
                </c:pt>
                <c:pt idx="2">
                  <c:v>1670</c:v>
                </c:pt>
              </c:numCache>
            </c:numRef>
          </c:val>
          <c:extLst>
            <c:ext xmlns:c16="http://schemas.microsoft.com/office/drawing/2014/chart" uri="{C3380CC4-5D6E-409C-BE32-E72D297353CC}">
              <c16:uniqueId val="{00000001-0FD5-4E47-BF92-51CD6A4A7E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2409</c:v>
                </c:pt>
                <c:pt idx="1">
                  <c:v>4391</c:v>
                </c:pt>
                <c:pt idx="2">
                  <c:v>4273</c:v>
                </c:pt>
              </c:numCache>
            </c:numRef>
          </c:val>
          <c:extLst>
            <c:ext xmlns:c16="http://schemas.microsoft.com/office/drawing/2014/chart" uri="{C3380CC4-5D6E-409C-BE32-E72D297353CC}">
              <c16:uniqueId val="{00000002-0FD5-4E47-BF92-51CD6A4A7E7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{7C08337A-E56A-4486-8BB3-5A2EF331CE78}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D69-42F8-AAD5-11DC67459A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{53E7BFC4-A751-47D9-B39B-439DC85C48D4}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69-42F8-AAD5-11DC67459A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{DA29A2A2-6E23-4179-BE6F-A1AF999A4963}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69-42F8-AAD5-11DC67459A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{09EA4EFA-D51A-4741-A0F9-F5094BF3DD59}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69-42F8-AAD5-11DC67459A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{8C05D954-9609-4973-8EBA-807550DFFAFB}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69-42F8-AAD5-11DC67459AE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{D205A72A-D8A1-42F7-BB54-E222FEE11C50}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D69-42F8-AAD5-11DC67459AE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{97860585-D26D-4580-AAA0-72E87D217146}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D69-42F8-AAD5-11DC67459AE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{CDBE6826-B9FD-48A0-ABA3-C95957982706}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D69-42F8-AAD5-11DC67459AE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{96B7C9A3-7303-474A-8E76-E1F29B899EDE}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D69-42F8-AAD5-11DC67459A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63.3</c:v>
                </c:pt>
                <c:pt idx="8">
                  <c:v>63.1</c:v>
                </c:pt>
                <c:pt idx="16">
                  <c:v>63.6</c:v>
                </c:pt>
                <c:pt idx="24">
                  <c:v>63.7</c:v>
                </c:pt>
                <c:pt idx="32">
                  <c:v>64.5</c:v>
                </c:pt>
              </c:numCache>
            </c:numRef>
          </c:xVal>
          <c:yVal>
            <c:numRef>
              <c:f>公会計指標分析・財政指標組合せ分析表!$BP$51:$DC$51</c:f>
              <c:numCache>
                <c:formatCode>#,##0.0;"▲ "#,##0.0</c:formatCode>
                <c:ptCount val="40"/>
                <c:pt idx="0">
                  <c:v>116.5</c:v>
                </c:pt>
                <c:pt idx="8">
                  <c:v>128.1</c:v>
                </c:pt>
                <c:pt idx="16">
                  <c:v>127.7</c:v>
                </c:pt>
                <c:pt idx="24">
                  <c:v>87.6</c:v>
                </c:pt>
                <c:pt idx="32">
                  <c:v>89.7</c:v>
                </c:pt>
              </c:numCache>
            </c:numRef>
          </c:yVal>
          <c:smooth val="0"/>
          <c:extLst>
            <c:ext xmlns:c16="http://schemas.microsoft.com/office/drawing/2014/chart" uri="{C3380CC4-5D6E-409C-BE32-E72D297353CC}">
              <c16:uniqueId val="{00000009-BD69-42F8-AAD5-11DC67459AE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{CECAAD36-810C-4908-B5E1-4E81FC7B690A}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D69-42F8-AAD5-11DC67459AE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{0D4B5EAA-550F-414B-BD69-FBB26E561BB7}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69-42F8-AAD5-11DC67459A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{0F66CAD0-44BD-4091-9A7F-8681E14DB4DB}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69-42F8-AAD5-11DC67459A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{2A260A64-B242-4F0E-82A5-91AD28A113BE}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69-42F8-AAD5-11DC67459A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{B2E2B037-8226-4086-8E43-5366C3AE06EA}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69-42F8-AAD5-11DC67459AE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{736C7471-9450-40D8-8EED-51CA657EB1D3}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D69-42F8-AAD5-11DC67459AE6}"/>
                </c:ext>
              </c:extLst>
            </c:dLbl>
            <c:dLbl>
              <c:idx val="16"/>
              <c:layout>
                <c:manualLayout>
                  <c:x val="-3.8390681010891034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{66ADDDF1-1C25-4B16-AC32-62D58AADD1F0}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D69-42F8-AAD5-11DC67459AE6}"/>
                </c:ext>
              </c:extLst>
            </c:dLbl>
            <c:dLbl>
              <c:idx val="24"/>
              <c:layout>
                <c:manualLayout>
                  <c:x val="-2.5640820289577353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{9AF2DC56-7343-4DE8-9288-BC76AC5BBB44}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D69-42F8-AAD5-11DC67459AE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{5BC0DE4D-8790-4BB6-929A-91DA4DA0B43F}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D69-42F8-AAD5-11DC67459A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62.2</c:v>
                </c:pt>
                <c:pt idx="32">
                  <c:v>63.5</c:v>
                </c:pt>
              </c:numCache>
            </c:numRef>
          </c:xVal>
          <c:yVal>
            <c:numRef>
              <c:f>公会計指標分析・財政指標組合せ分析表!$BP$55:$DC$55</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BD69-42F8-AAD5-11DC67459AE6}"/>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{B3A77E84-C3B5-42A3-8F79-566DCC388DBD}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69C-42A2-B56B-4D55E8ED81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{38370D72-9EF4-4090-A030-CE92275863A2}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9C-42A2-B56B-4D55E8ED81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{0BDCA3A9-0555-46B2-9D38-1C4E4BA8576B}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9C-42A2-B56B-4D55E8ED81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{A3FC9DBD-6EE6-4E85-B26B-332CBCA16F19}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9C-42A2-B56B-4D55E8ED81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{21DF24A7-6CB7-41D2-B89B-44574399882F}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9C-42A2-B56B-4D55E8ED813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{05F73B31-EB97-4C12-8B41-8E41F6798655}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69C-42A2-B56B-4D55E8ED813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{E517F6BA-D427-45E1-8311-C40426219CA0}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69C-42A2-B56B-4D55E8ED8137}"/>
                </c:ext>
              </c:extLst>
            </c:dLbl>
            <c:dLbl>
              <c:idx val="24"/>
              <c:layout>
                <c:manualLayout>
                  <c:x val="-3.6429759508909358E-2"/>
                  <c:y val="-7.679239157014795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{4BCFA3A3-613C-41B0-9D97-394E2BA3C3AA}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69C-42A2-B56B-4D55E8ED8137}"/>
                </c:ext>
              </c:extLst>
            </c:dLbl>
            <c:dLbl>
              <c:idx val="32"/>
              <c:layout>
                <c:manualLayout>
                  <c:x val="-2.671092594124188E-2"/>
                  <c:y val="-4.804090260543993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{01211DF6-C170-45B7-89A9-64988B02DDD6}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69C-42A2-B56B-4D55E8ED81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14.9</c:v>
                </c:pt>
                <c:pt idx="8">
                  <c:v>14</c:v>
                </c:pt>
                <c:pt idx="16">
                  <c:v>13.2</c:v>
                </c:pt>
                <c:pt idx="24">
                  <c:v>12.5</c:v>
                </c:pt>
                <c:pt idx="32">
                  <c:v>12.3</c:v>
                </c:pt>
              </c:numCache>
            </c:numRef>
          </c:xVal>
          <c:yVal>
            <c:numRef>
              <c:f>公会計指標分析・財政指標組合せ分析表!$BP$73:$DC$73</c:f>
              <c:numCache>
                <c:formatCode>#,##0.0;"▲ "#,##0.0</c:formatCode>
                <c:ptCount val="40"/>
                <c:pt idx="0">
                  <c:v>116.5</c:v>
                </c:pt>
                <c:pt idx="8">
                  <c:v>128.1</c:v>
                </c:pt>
                <c:pt idx="16">
                  <c:v>127.7</c:v>
                </c:pt>
                <c:pt idx="24">
                  <c:v>87.6</c:v>
                </c:pt>
                <c:pt idx="32">
                  <c:v>89.7</c:v>
                </c:pt>
              </c:numCache>
            </c:numRef>
          </c:yVal>
          <c:smooth val="0"/>
          <c:extLst>
            <c:ext xmlns:c16="http://schemas.microsoft.com/office/drawing/2014/chart" uri="{C3380CC4-5D6E-409C-BE32-E72D297353CC}">
              <c16:uniqueId val="{00000009-669C-42A2-B56B-4D55E8ED813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6450267037557875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{CB31989D-F63D-4C9F-ABA5-C1A8DA9CC179}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69C-42A2-B56B-4D55E8ED813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{3ED8F90F-8C2E-4DE6-AA99-E45D74B928BB}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9C-42A2-B56B-4D55E8ED81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{D53815D1-E91C-432C-98A9-0A2593722D1F}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9C-42A2-B56B-4D55E8ED81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{24E1F0FB-29DB-4151-B68F-D13073C5DC7C}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9C-42A2-B56B-4D55E8ED81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{E2DE2646-DDCC-4371-8423-0C4D67CD32A3}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9C-42A2-B56B-4D55E8ED8137}"/>
                </c:ext>
              </c:extLst>
            </c:dLbl>
            <c:dLbl>
              <c:idx val="8"/>
              <c:layout>
                <c:manualLayout>
                  <c:x val="0"/>
                  <c:y val="-3.9047179032637047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{DF4DC32A-9185-4F0D-81C8-7FE874AA6BDC}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69C-42A2-B56B-4D55E8ED8137}"/>
                </c:ext>
              </c:extLst>
            </c:dLbl>
            <c:dLbl>
              <c:idx val="16"/>
              <c:layout>
                <c:manualLayout>
                  <c:x val="0"/>
                  <c:y val="-1.2645326037891494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{CE1876B3-8483-4621-89D3-C3212AB6C84A}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69C-42A2-B56B-4D55E8ED8137}"/>
                </c:ext>
              </c:extLst>
            </c:dLbl>
            <c:dLbl>
              <c:idx val="24"/>
              <c:layout>
                <c:manualLayout>
                  <c:x val="0"/>
                  <c:y val="1.5242580520539967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{CFFFEBDF-26A8-424B-ACD2-6FBBB6669D4D}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69C-42A2-B56B-4D55E8ED813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{F6C11585-5243-46C5-A56F-703772B6CC3A}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69C-42A2-B56B-4D55E8ED81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8</c:v>
                </c:pt>
                <c:pt idx="32">
                  <c:v>8</c:v>
                </c:pt>
              </c:numCache>
            </c:numRef>
          </c:xVal>
          <c:yVal>
            <c:numRef>
              <c:f>公会計指標分析・財政指標組合せ分析表!$BP$77:$DC$77</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669C-42A2-B56B-4D55E8ED8137}"/>
            </c:ext>
          </c:extLst>
        </c:ser>
        <c:dLbls>
          <c:showLegendKey val="0"/>
          <c:showVal val="1"/>
          <c:showCatName val="0"/>
          <c:showSerName val="0"/>
          <c:showPercent val="0"/>
          <c:showBubbleSize val="0"/>
        </c:dLbls>
        <c:axId val="84219776"/>
        <c:axId val="84234240"/>
      </c:scatterChart>
      <c:valAx>
        <c:axId val="84219776"/>
        <c:scaling>
          <c:orientation val="maxMin"/>
          <c:max val="16"/>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54,746
54,197
135.66
30,631,172
29,454,028
876,482
13,722,919
28,088,706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地価評価額の下落等により、市税が減少傾向にある中、社会保障関係費など義務的経費は増加傾向となっており、財政力指数は低下傾向に転じた。引き続き、投資的経費等について、中長期的な視点から収支見通しについて精査し、限られた財源をより有効に活用す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55336</xdr:rowOff>
    </xdr:from>
    <xdr:to>
      <xdr:col>23</xdr:col>
      <xdr:colOff>133350</xdr:colOff>
      <xdr:row>37</xdr:row>
      <xdr:rowOff>89807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3989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157843</xdr:rowOff>
    </xdr:from>
    <xdr:to>
      <xdr:col>19</xdr:col>
      <xdr:colOff>133350</xdr:colOff>
      <xdr:row>37</xdr:row>
      <xdr:rowOff>55336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3300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123372</xdr:rowOff>
    </xdr:from>
    <xdr:to>
      <xdr:col>15</xdr:col>
      <xdr:colOff>82550</xdr:colOff>
      <xdr:row>36</xdr:row>
      <xdr:rowOff>157843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2955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143328</xdr:rowOff>
    </xdr:from>
    <xdr:to>
      <xdr:col>15</xdr:col>
      <xdr:colOff>133350</xdr:colOff>
      <xdr:row>39</xdr:row>
      <xdr:rowOff>73478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58255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123372</xdr:rowOff>
    </xdr:from>
    <xdr:to>
      <xdr:col>11</xdr:col>
      <xdr:colOff>31750</xdr:colOff>
      <xdr:row>36</xdr:row>
      <xdr:rowOff>157843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2955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127199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39007</xdr:rowOff>
    </xdr:from>
    <xdr:to>
      <xdr:col>23</xdr:col>
      <xdr:colOff>184150</xdr:colOff>
      <xdr:row>37</xdr:row>
      <xdr:rowOff>140607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131734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30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4536</xdr:rowOff>
    </xdr:from>
    <xdr:to>
      <xdr:col>19</xdr:col>
      <xdr:colOff>184150</xdr:colOff>
      <xdr:row>37</xdr:row>
      <xdr:rowOff>106136</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116313</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11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107043</xdr:rowOff>
    </xdr:from>
    <xdr:to>
      <xdr:col>15</xdr:col>
      <xdr:colOff>133350</xdr:colOff>
      <xdr:row>37</xdr:row>
      <xdr:rowOff>37193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47370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72572</xdr:rowOff>
    </xdr:from>
    <xdr:to>
      <xdr:col>11</xdr:col>
      <xdr:colOff>82550</xdr:colOff>
      <xdr:row>37</xdr:row>
      <xdr:rowOff>2722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12899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107043</xdr:rowOff>
    </xdr:from>
    <xdr:to>
      <xdr:col>7</xdr:col>
      <xdr:colOff>31750</xdr:colOff>
      <xdr:row>37</xdr:row>
      <xdr:rowOff>37193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47370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歳出面では、義務的経費等は減少しているものの、物件費は約</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百万円増加しており、歳入面では、地方特例交付金等（約</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百万円減）、普通交付税（約</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百万円減）等が軒並み減少したことにより、経常収支比率は前年度比</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ポイント悪化した。今後も大型事業が続いていくため、事業の選択と縮減を進め、厳しい財政運営に取り組む必要がある。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66</xdr:row>
      <xdr:rowOff>106680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108690"/>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135890</xdr:rowOff>
    </xdr:from>
    <xdr:to>
      <xdr:col>19</xdr:col>
      <xdr:colOff>133350</xdr:colOff>
      <xdr:row>66</xdr:row>
      <xdr:rowOff>66463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108690"/>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18204</xdr:rowOff>
    </xdr:from>
    <xdr:to>
      <xdr:col>15</xdr:col>
      <xdr:colOff>82550</xdr:colOff>
      <xdr:row>66</xdr:row>
      <xdr:rowOff>66463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3339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117263</xdr:rowOff>
    </xdr:from>
    <xdr:to>
      <xdr:col>11</xdr:col>
      <xdr:colOff>31750</xdr:colOff>
      <xdr:row>66</xdr:row>
      <xdr:rowOff>18204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26151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108390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55880</xdr:rowOff>
    </xdr:from>
    <xdr:to>
      <xdr:col>23</xdr:col>
      <xdr:colOff>184150</xdr:colOff>
      <xdr:row>66</xdr:row>
      <xdr:rowOff>157480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27957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34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15663</xdr:rowOff>
    </xdr:from>
    <xdr:to>
      <xdr:col>15</xdr:col>
      <xdr:colOff>133350</xdr:colOff>
      <xdr:row>66</xdr:row>
      <xdr:rowOff>117263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102040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138854</xdr:rowOff>
    </xdr:from>
    <xdr:to>
      <xdr:col>11</xdr:col>
      <xdr:colOff>82550</xdr:colOff>
      <xdr:row>66</xdr:row>
      <xdr:rowOff>69004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66463</xdr:rowOff>
    </xdr:from>
    <xdr:to>
      <xdr:col>7</xdr:col>
      <xdr:colOff>31750</xdr:colOff>
      <xdr:row>65</xdr:row>
      <xdr:rowOff>168063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152840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[159,408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人件費については、職員数の適正化や時間外勤務時間等の削減を進める一方、定年退職者の増加による退職金増加（約</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百万円増）により、トータルでは約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百万円の増加となった。物件費については、ふるさと納税寄附金推進事業費の増加等により約</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百万円増となっている。引き続き、職員数の適正管理、民間委託の推進、事務事業の見直し等を進め、さらなる人件費・物件費の抑制に努める。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22315"/>
          <a:ext cx="0" cy="142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2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36556</xdr:rowOff>
    </xdr:from>
    <xdr:to>
      <xdr:col>23</xdr:col>
      <xdr:colOff>133350</xdr:colOff>
      <xdr:row>83</xdr:row>
      <xdr:rowOff>48155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66906"/>
          <a:ext cx="838200" cy="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105236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35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117004</xdr:rowOff>
    </xdr:from>
    <xdr:to>
      <xdr:col>19</xdr:col>
      <xdr:colOff>133350</xdr:colOff>
      <xdr:row>83</xdr:row>
      <xdr:rowOff>36556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75904"/>
          <a:ext cx="889000" cy="9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8915</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1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31440</xdr:rowOff>
    </xdr:from>
    <xdr:to>
      <xdr:col>15</xdr:col>
      <xdr:colOff>82550</xdr:colOff>
      <xdr:row>82</xdr:row>
      <xdr:rowOff>117004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90340"/>
          <a:ext cx="889000" cy="8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55911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18514</xdr:rowOff>
    </xdr:from>
    <xdr:to>
      <xdr:col>11</xdr:col>
      <xdr:colOff>31750</xdr:colOff>
      <xdr:row>82</xdr:row>
      <xdr:rowOff>31440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77414"/>
          <a:ext cx="889000" cy="1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122024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87881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168805</xdr:rowOff>
    </xdr:from>
    <xdr:to>
      <xdr:col>23</xdr:col>
      <xdr:colOff>184150</xdr:colOff>
      <xdr:row>83</xdr:row>
      <xdr:rowOff>98955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13882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7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157206</xdr:rowOff>
    </xdr:from>
    <xdr:to>
      <xdr:col>19</xdr:col>
      <xdr:colOff>184150</xdr:colOff>
      <xdr:row>83</xdr:row>
      <xdr:rowOff>87356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97533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8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66204</xdr:rowOff>
    </xdr:from>
    <xdr:to>
      <xdr:col>15</xdr:col>
      <xdr:colOff>133350</xdr:colOff>
      <xdr:row>82</xdr:row>
      <xdr:rowOff>167804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2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6531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9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152090</xdr:rowOff>
    </xdr:from>
    <xdr:to>
      <xdr:col>11</xdr:col>
      <xdr:colOff>82550</xdr:colOff>
      <xdr:row>82</xdr:row>
      <xdr:rowOff>82240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92417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0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139164</xdr:rowOff>
    </xdr:from>
    <xdr:to>
      <xdr:col>7</xdr:col>
      <xdr:colOff>31750</xdr:colOff>
      <xdr:row>82</xdr:row>
      <xdr:rowOff>69314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2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79491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9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類似団体内平均より低い値となっている。これは、平成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年まで管理職の給料の減額を続けてきた影響と考えられる。平成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年度から増加傾向にあったが、令和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ポイント減となり、減少に転じたが令和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ポイントの増加となった。</a:t>
          </a:r>
        </a:p>
        <a:p>
          <a:r>
            <a:rPr kumimoji="1" lang="ja-JP" altLang="en-US" sz="1300">
              <a:latin typeface="ＭＳ Ｐゴシック" panose="020B0600070205080204" pitchFamily="50" charset="-128"/>
              <a:ea typeface="ＭＳ Ｐゴシック" panose="020B0600070205080204" pitchFamily="50" charset="-128"/>
            </a:rPr>
            <a:t>　本市は、従来から人事院勧告等の趣旨を尊重し、給与改定を実施しており、引き続き国、他の地方公共団体及び民間給与との均衡を踏まえ、給与の適正化に努める。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12157"/>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85</xdr:row>
      <xdr:rowOff>14514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53605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90913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64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85</xdr:row>
      <xdr:rowOff>31750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53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85</xdr:row>
      <xdr:rowOff>31750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53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84</xdr:row>
      <xdr:rowOff>134257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4154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151691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74584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年度に第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次定員管理適正化計画を策定して以降、第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次定員管理適正化計画、集中改革プラン、スーパー改革プランなどの取り組みにより職員の抑制に努めてきた。</a:t>
          </a:r>
        </a:p>
        <a:p>
          <a:r>
            <a:rPr kumimoji="1" lang="ja-JP" altLang="en-US" sz="1300">
              <a:latin typeface="ＭＳ Ｐゴシック" panose="020B0600070205080204" pitchFamily="50" charset="-128"/>
              <a:ea typeface="ＭＳ Ｐゴシック" panose="020B0600070205080204" pitchFamily="50" charset="-128"/>
            </a:rPr>
            <a:t>　令和４年度は、職員数について前年度から大きな増減はないものの、分母となる人口が減少したことにより指数は増加した。今後、定年引上げ等の状況を見据えながら引き続き年齢層の平準化を踏まえた定員の適正化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27404"/>
          <a:ext cx="0" cy="1384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8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169938</xdr:rowOff>
    </xdr:from>
    <xdr:to>
      <xdr:col>81</xdr:col>
      <xdr:colOff>44450</xdr:colOff>
      <xdr:row>62</xdr:row>
      <xdr:rowOff>5383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628388"/>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92001</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79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156149</xdr:rowOff>
    </xdr:from>
    <xdr:to>
      <xdr:col>77</xdr:col>
      <xdr:colOff>44450</xdr:colOff>
      <xdr:row>61</xdr:row>
      <xdr:rowOff>169938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614599"/>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5460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130870</xdr:rowOff>
    </xdr:from>
    <xdr:to>
      <xdr:col>72</xdr:col>
      <xdr:colOff>203200</xdr:colOff>
      <xdr:row>61</xdr:row>
      <xdr:rowOff>156149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589320"/>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130870</xdr:rowOff>
    </xdr:from>
    <xdr:to>
      <xdr:col>68</xdr:col>
      <xdr:colOff>152400</xdr:colOff>
      <xdr:row>61</xdr:row>
      <xdr:rowOff>133169</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589320"/>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26065</xdr:rowOff>
    </xdr:from>
    <xdr:to>
      <xdr:col>68</xdr:col>
      <xdr:colOff>203200</xdr:colOff>
      <xdr:row>61</xdr:row>
      <xdr:rowOff>127665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137842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21469</xdr:rowOff>
    </xdr:from>
    <xdr:to>
      <xdr:col>64</xdr:col>
      <xdr:colOff>152400</xdr:colOff>
      <xdr:row>61</xdr:row>
      <xdr:rowOff>123069</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133246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126033</xdr:rowOff>
    </xdr:from>
    <xdr:to>
      <xdr:col>81</xdr:col>
      <xdr:colOff>95250</xdr:colOff>
      <xdr:row>62</xdr:row>
      <xdr:rowOff>56183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8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98110</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55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119138</xdr:rowOff>
    </xdr:from>
    <xdr:to>
      <xdr:col>77</xdr:col>
      <xdr:colOff>95250</xdr:colOff>
      <xdr:row>62</xdr:row>
      <xdr:rowOff>49288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7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34065</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66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105349</xdr:rowOff>
    </xdr:from>
    <xdr:to>
      <xdr:col>73</xdr:col>
      <xdr:colOff>44450</xdr:colOff>
      <xdr:row>62</xdr:row>
      <xdr:rowOff>35499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6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20276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80070</xdr:rowOff>
    </xdr:from>
    <xdr:to>
      <xdr:col>68</xdr:col>
      <xdr:colOff>203200</xdr:colOff>
      <xdr:row>62</xdr:row>
      <xdr:rowOff>10220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166447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82369</xdr:rowOff>
    </xdr:from>
    <xdr:to>
      <xdr:col>64</xdr:col>
      <xdr:colOff>152400</xdr:colOff>
      <xdr:row>62</xdr:row>
      <xdr:rowOff>12519</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168746</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62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おいて大きなウエイトを占めていた起債の償還終了に伴う元利償還金の減少により、比率の減少傾向が続いているが、令和４年度の主な減少要因は、分子となる公債費の減少である。退職手当債やクリーンセンター建設時の起債の償還終了に伴う地方債元利償還金の減少が大きく影響している。しかし、類似団体内平均値や県内平均値と比較しても、依然として高い状態であることから、起債事業の取捨選択はもとより、利率の高い事業債については、繰上償還や借換等を検討し、可能な限り最小限の負担となるよう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03648"/>
          <a:ext cx="0" cy="1390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164193</xdr:rowOff>
    </xdr:from>
    <xdr:to>
      <xdr:col>81</xdr:col>
      <xdr:colOff>44450</xdr:colOff>
      <xdr:row>44</xdr:row>
      <xdr:rowOff>15724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6179800" y="7536543"/>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150179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836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15724</xdr:rowOff>
    </xdr:from>
    <xdr:to>
      <xdr:col>77</xdr:col>
      <xdr:colOff>44450</xdr:colOff>
      <xdr:row>44</xdr:row>
      <xdr:rowOff>96157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755952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96157</xdr:rowOff>
    </xdr:from>
    <xdr:to>
      <xdr:col>72</xdr:col>
      <xdr:colOff>203200</xdr:colOff>
      <xdr:row>45</xdr:row>
      <xdr:rowOff>16631</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763995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16631</xdr:rowOff>
    </xdr:from>
    <xdr:to>
      <xdr:col>68</xdr:col>
      <xdr:colOff>152400</xdr:colOff>
      <xdr:row>45</xdr:row>
      <xdr:rowOff>120045</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73188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99181</xdr:rowOff>
    </xdr:from>
    <xdr:to>
      <xdr:col>68</xdr:col>
      <xdr:colOff>203200</xdr:colOff>
      <xdr:row>41</xdr:row>
      <xdr:rowOff>29331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39508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113393</xdr:rowOff>
    </xdr:from>
    <xdr:to>
      <xdr:col>81</xdr:col>
      <xdr:colOff>95250</xdr:colOff>
      <xdr:row>44</xdr:row>
      <xdr:rowOff>43543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9270</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136374</xdr:rowOff>
    </xdr:from>
    <xdr:to>
      <xdr:col>77</xdr:col>
      <xdr:colOff>95250</xdr:colOff>
      <xdr:row>44</xdr:row>
      <xdr:rowOff>66524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51301</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45357</xdr:rowOff>
    </xdr:from>
    <xdr:to>
      <xdr:col>73</xdr:col>
      <xdr:colOff>44450</xdr:colOff>
      <xdr:row>44</xdr:row>
      <xdr:rowOff>146957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131734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137281</xdr:rowOff>
    </xdr:from>
    <xdr:to>
      <xdr:col>68</xdr:col>
      <xdr:colOff>203200</xdr:colOff>
      <xdr:row>45</xdr:row>
      <xdr:rowOff>67431</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52208</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69245</xdr:rowOff>
    </xdr:from>
    <xdr:to>
      <xdr:col>64</xdr:col>
      <xdr:colOff>152400</xdr:colOff>
      <xdr:row>45</xdr:row>
      <xdr:rowOff>170845</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7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155622</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87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整備事業や鳴門市・北島町共同浄水場整備といった大型事業に備え、ボートレース競走事業会計から繰り入れた事業収益金を財政調整基金や減債基金等に積立を行っている。令和４年度は、これらの基金を含めた地方債の償還額等に充当可能な基金が</a:t>
          </a:r>
          <a:r>
            <a:rPr kumimoji="1" lang="en-US" altLang="ja-JP" sz="1300">
              <a:latin typeface="ＭＳ Ｐゴシック" panose="020B0600070205080204" pitchFamily="50" charset="-128"/>
              <a:ea typeface="ＭＳ Ｐゴシック" panose="020B0600070205080204" pitchFamily="50" charset="-128"/>
            </a:rPr>
            <a:t>10,285</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422</a:t>
          </a:r>
          <a:r>
            <a:rPr kumimoji="1" lang="ja-JP" altLang="en-US" sz="1300">
              <a:latin typeface="ＭＳ Ｐゴシック" panose="020B0600070205080204" pitchFamily="50" charset="-128"/>
              <a:ea typeface="ＭＳ Ｐゴシック" panose="020B0600070205080204" pitchFamily="50" charset="-128"/>
            </a:rPr>
            <a:t>百万円増）となったものの、新庁舎整備事業等にかかる地方債借入により地方債現在高が</a:t>
          </a:r>
          <a:r>
            <a:rPr kumimoji="1" lang="en-US" altLang="ja-JP" sz="1300">
              <a:latin typeface="ＭＳ Ｐゴシック" panose="020B0600070205080204" pitchFamily="50" charset="-128"/>
              <a:ea typeface="ＭＳ Ｐゴシック" panose="020B0600070205080204" pitchFamily="50" charset="-128"/>
            </a:rPr>
            <a:t>28,089</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462</a:t>
          </a:r>
          <a:r>
            <a:rPr kumimoji="1" lang="ja-JP" altLang="en-US" sz="1300">
              <a:latin typeface="ＭＳ Ｐゴシック" panose="020B0600070205080204" pitchFamily="50" charset="-128"/>
              <a:ea typeface="ＭＳ Ｐゴシック" panose="020B0600070205080204" pitchFamily="50" charset="-128"/>
            </a:rPr>
            <a:t>百万円増）となったことから、将来負担比率は増加となった。将来負担の軽減のため行財政改革の取り組みをより一層推進するとともに、新たな歳入確保策や歳出抑制策等を実施していく必要がある。</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92770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3800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64847</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66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92770</xdr:rowOff>
    </xdr:from>
    <xdr:to>
      <xdr:col>81</xdr:col>
      <xdr:colOff>133350</xdr:colOff>
      <xdr:row>21</xdr:row>
      <xdr:rowOff>92770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369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62230</xdr:rowOff>
    </xdr:from>
    <xdr:to>
      <xdr:col>81</xdr:col>
      <xdr:colOff>44450</xdr:colOff>
      <xdr:row>19</xdr:row>
      <xdr:rowOff>86360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179800" y="33197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79526</xdr:rowOff>
    </xdr:from>
    <xdr:to>
      <xdr:col>81</xdr:col>
      <xdr:colOff>95250</xdr:colOff>
      <xdr:row>14</xdr:row>
      <xdr:rowOff>9676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62230</xdr:rowOff>
    </xdr:from>
    <xdr:to>
      <xdr:col>77</xdr:col>
      <xdr:colOff>44450</xdr:colOff>
      <xdr:row>22</xdr:row>
      <xdr:rowOff>8648</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5290800" y="3319780"/>
          <a:ext cx="889000" cy="46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82731</xdr:rowOff>
    </xdr:from>
    <xdr:to>
      <xdr:col>77</xdr:col>
      <xdr:colOff>95250</xdr:colOff>
      <xdr:row>15</xdr:row>
      <xdr:rowOff>12881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6129000" y="248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23058</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251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8648</xdr:rowOff>
    </xdr:from>
    <xdr:to>
      <xdr:col>72</xdr:col>
      <xdr:colOff>203200</xdr:colOff>
      <xdr:row>22</xdr:row>
      <xdr:rowOff>13244</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4401800" y="378054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12398</xdr:rowOff>
    </xdr:from>
    <xdr:to>
      <xdr:col>73</xdr:col>
      <xdr:colOff>44450</xdr:colOff>
      <xdr:row>15</xdr:row>
      <xdr:rowOff>113998</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5240000" y="258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124175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35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51405</xdr:rowOff>
    </xdr:from>
    <xdr:to>
      <xdr:col>68</xdr:col>
      <xdr:colOff>152400</xdr:colOff>
      <xdr:row>22</xdr:row>
      <xdr:rowOff>13244</xdr:rowOff>
    </xdr:to>
    <xdr:cxnSp macro="">
      <xdr:nvCxnSpPr>
        <xdr:cNvPr id="463" name="直線コネクタ 462">
          <a:extLst>
            <a:ext uri="{FF2B5EF4-FFF2-40B4-BE49-F238E27FC236}">
              <a16:creationId xmlns:a16="http://schemas.microsoft.com/office/drawing/2014/main" id="{00000000-0008-0000-0300-0000CF010000}"/>
            </a:ext>
          </a:extLst>
        </xdr:cNvPr>
        <xdr:cNvCxnSpPr/>
      </xdr:nvCxnSpPr>
      <xdr:spPr>
        <a:xfrm>
          <a:off x="13512800" y="3651855"/>
          <a:ext cx="889000" cy="13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126395</xdr:rowOff>
    </xdr:from>
    <xdr:to>
      <xdr:col>68</xdr:col>
      <xdr:colOff>203200</xdr:colOff>
      <xdr:row>15</xdr:row>
      <xdr:rowOff>56545</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4351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66722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35560</xdr:rowOff>
    </xdr:from>
    <xdr:to>
      <xdr:col>81</xdr:col>
      <xdr:colOff>95250</xdr:colOff>
      <xdr:row>19</xdr:row>
      <xdr:rowOff>137160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967200" y="32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7637</xdr:rowOff>
    </xdr:from>
    <xdr:ext cx="762000" cy="259045"/>
    <xdr:sp macro="" textlink="">
      <xdr:nvSpPr>
        <xdr:cNvPr id="474" name="将来負担の状況該当値テキスト">
          <a:extLst>
            <a:ext uri="{FF2B5EF4-FFF2-40B4-BE49-F238E27FC236}">
              <a16:creationId xmlns:a16="http://schemas.microsoft.com/office/drawing/2014/main" id="{00000000-0008-0000-0300-0000DA010000}"/>
            </a:ext>
          </a:extLst>
        </xdr:cNvPr>
        <xdr:cNvSpPr txBox="1"/>
      </xdr:nvSpPr>
      <xdr:spPr>
        <a:xfrm>
          <a:off x="17106900" y="326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11430</xdr:rowOff>
    </xdr:from>
    <xdr:to>
      <xdr:col>77</xdr:col>
      <xdr:colOff>95250</xdr:colOff>
      <xdr:row>19</xdr:row>
      <xdr:rowOff>113030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6129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97807</xdr:rowOff>
    </xdr:from>
    <xdr:ext cx="7366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5798800" y="335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129298</xdr:rowOff>
    </xdr:from>
    <xdr:to>
      <xdr:col>73</xdr:col>
      <xdr:colOff>44450</xdr:colOff>
      <xdr:row>22</xdr:row>
      <xdr:rowOff>59448</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5240000" y="37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44225</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909800" y="381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133894</xdr:rowOff>
    </xdr:from>
    <xdr:to>
      <xdr:col>68</xdr:col>
      <xdr:colOff>203200</xdr:colOff>
      <xdr:row>22</xdr:row>
      <xdr:rowOff>64044</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4351000" y="373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48821</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4020800" y="38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605</xdr:rowOff>
    </xdr:from>
    <xdr:to>
      <xdr:col>64</xdr:col>
      <xdr:colOff>152400</xdr:colOff>
      <xdr:row>21</xdr:row>
      <xdr:rowOff>102205</xdr:rowOff>
    </xdr:to>
    <xdr:sp macro="" textlink="">
      <xdr:nvSpPr>
        <xdr:cNvPr id="481" name="楕円 480">
          <a:extLst>
            <a:ext uri="{FF2B5EF4-FFF2-40B4-BE49-F238E27FC236}">
              <a16:creationId xmlns:a16="http://schemas.microsoft.com/office/drawing/2014/main" id="{00000000-0008-0000-0300-0000E1010000}"/>
            </a:ext>
          </a:extLst>
        </xdr:cNvPr>
        <xdr:cNvSpPr/>
      </xdr:nvSpPr>
      <xdr:spPr>
        <a:xfrm>
          <a:off x="13462000" y="3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86982</xdr:rowOff>
    </xdr:from>
    <xdr:ext cx="762000" cy="259045"/>
    <xdr:sp macro="" textlink="">
      <xdr:nvSpPr>
        <xdr:cNvPr id="482" name="テキスト ボックス 481">
          <a:extLst>
            <a:ext uri="{FF2B5EF4-FFF2-40B4-BE49-F238E27FC236}">
              <a16:creationId xmlns:a16="http://schemas.microsoft.com/office/drawing/2014/main" id="{00000000-0008-0000-0300-0000E2010000}"/>
            </a:ext>
          </a:extLst>
        </xdr:cNvPr>
        <xdr:cNvSpPr txBox="1"/>
      </xdr:nvSpPr>
      <xdr:spPr>
        <a:xfrm>
          <a:off x="13131800" y="368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54,746
54,197
135.66
30,631,172
29,454,028
876,482
13,722,919
28,088,706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類似団体よりも高い状態が続いている要因としては、ごみ収集業務が直営であることや、幼稚園における施設数（教員数）が多いことが挙げられる。　今後、直営によるサービスや施設の管理方法について更なる見直しを行い、人件費の削減に取り組んでいく。前年度比増の主な要因としては、定年退職者増加による退職金の増加が影響している。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157480</xdr:rowOff>
    </xdr:from>
    <xdr:to>
      <xdr:col>24</xdr:col>
      <xdr:colOff>25400</xdr:colOff>
      <xdr:row>39</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725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157480</xdr:rowOff>
    </xdr:from>
    <xdr:to>
      <xdr:col>19</xdr:col>
      <xdr:colOff>187325</xdr:colOff>
      <xdr:row>39</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725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107950</xdr:rowOff>
    </xdr:from>
    <xdr:to>
      <xdr:col>15</xdr:col>
      <xdr:colOff>98425</xdr:colOff>
      <xdr:row>39</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94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138447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16510</xdr:rowOff>
    </xdr:from>
    <xdr:to>
      <xdr:col>11</xdr:col>
      <xdr:colOff>9525</xdr:colOff>
      <xdr:row>39</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03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87630</xdr:rowOff>
    </xdr:from>
    <xdr:to>
      <xdr:col>24</xdr:col>
      <xdr:colOff>76200</xdr:colOff>
      <xdr:row>40</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167657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106680</xdr:rowOff>
    </xdr:from>
    <xdr:to>
      <xdr:col>20</xdr:col>
      <xdr:colOff>38100</xdr:colOff>
      <xdr:row>39</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80010</xdr:rowOff>
    </xdr:from>
    <xdr:to>
      <xdr:col>15</xdr:col>
      <xdr:colOff>149225</xdr:colOff>
      <xdr:row>40</xdr:row>
      <xdr:rowOff>10160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166387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57150</xdr:rowOff>
    </xdr:from>
    <xdr:to>
      <xdr:col>11</xdr:col>
      <xdr:colOff>60325</xdr:colOff>
      <xdr:row>39</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137160</xdr:rowOff>
    </xdr:from>
    <xdr:to>
      <xdr:col>6</xdr:col>
      <xdr:colOff>171450</xdr:colOff>
      <xdr:row>39</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52087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以降、組織・機構の見直しや民間委託等の推進、指定管理制度の導入により、民間や特定非営利活動法人の資源・人材を活用することで経費の削減に取り組んできた結果、類似団体平均よりも低い値となっている。令和３年度については、分子となる物件費の増加（約</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百万）、分母となる経常一般財源の減少（地方交付税、地方特例交付金等の減）が影響し、前年度比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ポイントの増加となった。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19050</xdr:rowOff>
    </xdr:from>
    <xdr:to>
      <xdr:col>82</xdr:col>
      <xdr:colOff>196850</xdr:colOff>
      <xdr:row>21</xdr:row>
      <xdr:rowOff>19050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1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17</xdr:row>
      <xdr:rowOff>6350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178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25400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17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25400</xdr:rowOff>
    </xdr:from>
    <xdr:to>
      <xdr:col>73</xdr:col>
      <xdr:colOff>180975</xdr:colOff>
      <xdr:row>16</xdr:row>
      <xdr:rowOff>25400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6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0</xdr:rowOff>
    </xdr:from>
    <xdr:to>
      <xdr:col>69</xdr:col>
      <xdr:colOff>92075</xdr:colOff>
      <xdr:row>16</xdr:row>
      <xdr:rowOff>25400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4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165100</xdr:rowOff>
    </xdr:from>
    <xdr:to>
      <xdr:col>69</xdr:col>
      <xdr:colOff>142875</xdr:colOff>
      <xdr:row>17</xdr:row>
      <xdr:rowOff>95250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80027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41927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127000</xdr:rowOff>
    </xdr:from>
    <xdr:to>
      <xdr:col>82</xdr:col>
      <xdr:colOff>158750</xdr:colOff>
      <xdr:row>17</xdr:row>
      <xdr:rowOff>57150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99077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146050</xdr:rowOff>
    </xdr:from>
    <xdr:to>
      <xdr:col>74</xdr:col>
      <xdr:colOff>31750</xdr:colOff>
      <xdr:row>16</xdr:row>
      <xdr:rowOff>76200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146050</xdr:rowOff>
    </xdr:from>
    <xdr:to>
      <xdr:col>69</xdr:col>
      <xdr:colOff>142875</xdr:colOff>
      <xdr:row>16</xdr:row>
      <xdr:rowOff>76200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120650</xdr:rowOff>
    </xdr:from>
    <xdr:to>
      <xdr:col>65</xdr:col>
      <xdr:colOff>53975</xdr:colOff>
      <xdr:row>16</xdr:row>
      <xdr:rowOff>50800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60977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分子となる扶助費は、子育て世帯（約</a:t>
          </a:r>
          <a:r>
            <a:rPr kumimoji="1" lang="en-US" altLang="ja-JP" sz="1200">
              <a:latin typeface="ＭＳ Ｐゴシック" panose="020B0600070205080204" pitchFamily="50" charset="-128"/>
              <a:ea typeface="ＭＳ Ｐゴシック" panose="020B0600070205080204" pitchFamily="50" charset="-128"/>
            </a:rPr>
            <a:t>685</a:t>
          </a:r>
          <a:r>
            <a:rPr kumimoji="1" lang="ja-JP" altLang="en-US" sz="1200">
              <a:latin typeface="ＭＳ Ｐゴシック" panose="020B0600070205080204" pitchFamily="50" charset="-128"/>
              <a:ea typeface="ＭＳ Ｐゴシック" panose="020B0600070205080204" pitchFamily="50" charset="-128"/>
            </a:rPr>
            <a:t>百万円減）や住民税非課税世帯等（約</a:t>
          </a:r>
          <a:r>
            <a:rPr kumimoji="1" lang="en-US" altLang="ja-JP" sz="1200">
              <a:latin typeface="ＭＳ Ｐゴシック" panose="020B0600070205080204" pitchFamily="50" charset="-128"/>
              <a:ea typeface="ＭＳ Ｐゴシック" panose="020B0600070205080204" pitchFamily="50" charset="-128"/>
            </a:rPr>
            <a:t>549</a:t>
          </a:r>
          <a:r>
            <a:rPr kumimoji="1" lang="ja-JP" altLang="en-US" sz="1200">
              <a:latin typeface="ＭＳ Ｐゴシック" panose="020B0600070205080204" pitchFamily="50" charset="-128"/>
              <a:ea typeface="ＭＳ Ｐゴシック" panose="020B0600070205080204" pitchFamily="50" charset="-128"/>
            </a:rPr>
            <a:t>百万円減）への臨時特別給付金給付事業費の減などにより、約</a:t>
          </a:r>
          <a:r>
            <a:rPr kumimoji="1" lang="en-US" altLang="ja-JP" sz="1200">
              <a:latin typeface="ＭＳ Ｐゴシック" panose="020B0600070205080204" pitchFamily="50" charset="-128"/>
              <a:ea typeface="ＭＳ Ｐゴシック" panose="020B0600070205080204" pitchFamily="50" charset="-128"/>
            </a:rPr>
            <a:t>590</a:t>
          </a:r>
          <a:r>
            <a:rPr kumimoji="1" lang="ja-JP" altLang="en-US" sz="1200">
              <a:latin typeface="ＭＳ Ｐゴシック" panose="020B0600070205080204" pitchFamily="50" charset="-128"/>
              <a:ea typeface="ＭＳ Ｐゴシック" panose="020B0600070205080204" pitchFamily="50" charset="-128"/>
            </a:rPr>
            <a:t>百万円の減となっているものの、分母となる経常一般財源の減少（地方交付税、地方特例交付金等の減）が、比率増加に影響し、前年度比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ポイントの増加となった。令和４年度は減少している扶助費だが、コロナ対策の臨時的な事業を除くと元来増加傾向であるため、今後の削減は厳しいものになると想定される。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88138</xdr:rowOff>
    </xdr:from>
    <xdr:to>
      <xdr:col>24</xdr:col>
      <xdr:colOff>25400</xdr:colOff>
      <xdr:row>61</xdr:row>
      <xdr:rowOff>170434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7498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142511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170434</xdr:rowOff>
    </xdr:from>
    <xdr:to>
      <xdr:col>24</xdr:col>
      <xdr:colOff>114300</xdr:colOff>
      <xdr:row>61</xdr:row>
      <xdr:rowOff>170434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3065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88138</xdr:rowOff>
    </xdr:from>
    <xdr:to>
      <xdr:col>24</xdr:col>
      <xdr:colOff>114300</xdr:colOff>
      <xdr:row>53</xdr:row>
      <xdr:rowOff>88138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85852</xdr:rowOff>
    </xdr:from>
    <xdr:to>
      <xdr:col>24</xdr:col>
      <xdr:colOff>25400</xdr:colOff>
      <xdr:row>56</xdr:row>
      <xdr:rowOff>140716</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870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85869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44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85852</xdr:rowOff>
    </xdr:from>
    <xdr:to>
      <xdr:col>19</xdr:col>
      <xdr:colOff>187325</xdr:colOff>
      <xdr:row>56</xdr:row>
      <xdr:rowOff>85852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87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51054</xdr:rowOff>
    </xdr:from>
    <xdr:to>
      <xdr:col>20</xdr:col>
      <xdr:colOff>38100</xdr:colOff>
      <xdr:row>55</xdr:row>
      <xdr:rowOff>152654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162831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4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85852</xdr:rowOff>
    </xdr:from>
    <xdr:to>
      <xdr:col>15</xdr:col>
      <xdr:colOff>98425</xdr:colOff>
      <xdr:row>56</xdr:row>
      <xdr:rowOff>140716</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870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151638</xdr:rowOff>
    </xdr:from>
    <xdr:to>
      <xdr:col>15</xdr:col>
      <xdr:colOff>149225</xdr:colOff>
      <xdr:row>56</xdr:row>
      <xdr:rowOff>81788</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91965</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67564</xdr:rowOff>
    </xdr:from>
    <xdr:to>
      <xdr:col>11</xdr:col>
      <xdr:colOff>9525</xdr:colOff>
      <xdr:row>56</xdr:row>
      <xdr:rowOff>140716</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687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62484</xdr:rowOff>
    </xdr:from>
    <xdr:to>
      <xdr:col>11</xdr:col>
      <xdr:colOff>60325</xdr:colOff>
      <xdr:row>56</xdr:row>
      <xdr:rowOff>164084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2811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128541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89916</xdr:rowOff>
    </xdr:from>
    <xdr:to>
      <xdr:col>24</xdr:col>
      <xdr:colOff>76200</xdr:colOff>
      <xdr:row>57</xdr:row>
      <xdr:rowOff>20066</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61993</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6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35052</xdr:rowOff>
    </xdr:from>
    <xdr:to>
      <xdr:col>20</xdr:col>
      <xdr:colOff>38100</xdr:colOff>
      <xdr:row>56</xdr:row>
      <xdr:rowOff>136652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35052</xdr:rowOff>
    </xdr:from>
    <xdr:to>
      <xdr:col>15</xdr:col>
      <xdr:colOff>149225</xdr:colOff>
      <xdr:row>56</xdr:row>
      <xdr:rowOff>136652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121429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89916</xdr:rowOff>
    </xdr:from>
    <xdr:to>
      <xdr:col>11</xdr:col>
      <xdr:colOff>60325</xdr:colOff>
      <xdr:row>57</xdr:row>
      <xdr:rowOff>20066</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4843</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103141</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その他の主な内訳は繰出金であるが、そのうち、特別会計への繰出金が大きな割合を占めている。介護保険事業特別会計への繰出金は約</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百万円減、後期高齢者医療特別会計への繰出金は約</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百万円減となり、分子となるその他は約</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百万円の減少となった。しかし、分母となる経常一般財源の減少（地方交付税、地方特例交付金等の減）が大きく、</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ポイントの増加となった。</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59</xdr:row>
      <xdr:rowOff>6350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18600"/>
          <a:ext cx="0" cy="1003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149877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6350</xdr:rowOff>
    </xdr:from>
    <xdr:to>
      <xdr:col>82</xdr:col>
      <xdr:colOff>196850</xdr:colOff>
      <xdr:row>59</xdr:row>
      <xdr:rowOff>6350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12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6350</xdr:rowOff>
    </xdr:from>
    <xdr:to>
      <xdr:col>82</xdr:col>
      <xdr:colOff>107950</xdr:colOff>
      <xdr:row>59</xdr:row>
      <xdr:rowOff>31750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121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137177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82550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147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82550</xdr:rowOff>
    </xdr:from>
    <xdr:to>
      <xdr:col>78</xdr:col>
      <xdr:colOff>120650</xdr:colOff>
      <xdr:row>56</xdr:row>
      <xdr:rowOff>12700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22877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82550</xdr:rowOff>
    </xdr:from>
    <xdr:to>
      <xdr:col>73</xdr:col>
      <xdr:colOff>180975</xdr:colOff>
      <xdr:row>60</xdr:row>
      <xdr:rowOff>139700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198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120650</xdr:rowOff>
    </xdr:from>
    <xdr:to>
      <xdr:col>74</xdr:col>
      <xdr:colOff>31750</xdr:colOff>
      <xdr:row>56</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60977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139700</xdr:rowOff>
    </xdr:from>
    <xdr:to>
      <xdr:col>69</xdr:col>
      <xdr:colOff>92075</xdr:colOff>
      <xdr:row>61</xdr:row>
      <xdr:rowOff>6350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42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6350</xdr:rowOff>
    </xdr:from>
    <xdr:to>
      <xdr:col>69</xdr:col>
      <xdr:colOff>142875</xdr:colOff>
      <xdr:row>57</xdr:row>
      <xdr:rowOff>107950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118127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127000</xdr:rowOff>
    </xdr:from>
    <xdr:to>
      <xdr:col>82</xdr:col>
      <xdr:colOff>158750</xdr:colOff>
      <xdr:row>59</xdr:row>
      <xdr:rowOff>57150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35577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31750</xdr:rowOff>
    </xdr:from>
    <xdr:to>
      <xdr:col>74</xdr:col>
      <xdr:colOff>31750</xdr:colOff>
      <xdr:row>59</xdr:row>
      <xdr:rowOff>133350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118127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88900</xdr:rowOff>
    </xdr:from>
    <xdr:to>
      <xdr:col>69</xdr:col>
      <xdr:colOff>142875</xdr:colOff>
      <xdr:row>61</xdr:row>
      <xdr:rowOff>19050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3827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127000</xdr:rowOff>
    </xdr:from>
    <xdr:to>
      <xdr:col>65</xdr:col>
      <xdr:colOff>53975</xdr:colOff>
      <xdr:row>61</xdr:row>
      <xdr:rowOff>57150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年度まで補助金・交付金を一般財源ベースで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％以上、平成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年度までは３～５％削減の概算要求基準を設け経費削減に努めてきた。令和４年度については、新型コロナウイルス感染症経済対策事業費減の影響から、補助費等が</a:t>
          </a:r>
          <a:r>
            <a:rPr kumimoji="1" lang="en-US" altLang="ja-JP" sz="1300">
              <a:latin typeface="ＭＳ Ｐゴシック" panose="020B0600070205080204" pitchFamily="50" charset="-128"/>
              <a:ea typeface="ＭＳ Ｐゴシック" panose="020B0600070205080204" pitchFamily="50" charset="-128"/>
            </a:rPr>
            <a:t>251</a:t>
          </a:r>
          <a:r>
            <a:rPr kumimoji="1" lang="ja-JP" altLang="en-US" sz="1300">
              <a:latin typeface="ＭＳ Ｐゴシック" panose="020B0600070205080204" pitchFamily="50" charset="-128"/>
              <a:ea typeface="ＭＳ Ｐゴシック" panose="020B0600070205080204" pitchFamily="50" charset="-128"/>
            </a:rPr>
            <a:t>百万円減少しており、前年度比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ポイント減となった。今後も公平性・有効性等の観点から見直しを行うなど、効率的な予算執行に努める。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9105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18415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1620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111142</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45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144145</xdr:rowOff>
    </xdr:from>
    <xdr:to>
      <xdr:col>78</xdr:col>
      <xdr:colOff>69850</xdr:colOff>
      <xdr:row>36</xdr:row>
      <xdr:rowOff>18415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1448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138430</xdr:rowOff>
    </xdr:from>
    <xdr:to>
      <xdr:col>73</xdr:col>
      <xdr:colOff>180975</xdr:colOff>
      <xdr:row>35</xdr:row>
      <xdr:rowOff>144145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596773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127635</xdr:rowOff>
    </xdr:from>
    <xdr:to>
      <xdr:col>74</xdr:col>
      <xdr:colOff>31750</xdr:colOff>
      <xdr:row>38</xdr:row>
      <xdr:rowOff>57785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42562</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132715</xdr:rowOff>
    </xdr:from>
    <xdr:to>
      <xdr:col>69</xdr:col>
      <xdr:colOff>92075</xdr:colOff>
      <xdr:row>34</xdr:row>
      <xdr:rowOff>138430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9620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47625</xdr:rowOff>
    </xdr:from>
    <xdr:to>
      <xdr:col>69</xdr:col>
      <xdr:colOff>142875</xdr:colOff>
      <xdr:row>37</xdr:row>
      <xdr:rowOff>149225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134002</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24765</xdr:rowOff>
    </xdr:from>
    <xdr:to>
      <xdr:col>65</xdr:col>
      <xdr:colOff>53975</xdr:colOff>
      <xdr:row>37</xdr:row>
      <xdr:rowOff>126365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111142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139065</xdr:rowOff>
    </xdr:from>
    <xdr:to>
      <xdr:col>78</xdr:col>
      <xdr:colOff>120650</xdr:colOff>
      <xdr:row>36</xdr:row>
      <xdr:rowOff>69215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79392</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0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93345</xdr:rowOff>
    </xdr:from>
    <xdr:to>
      <xdr:col>74</xdr:col>
      <xdr:colOff>31750</xdr:colOff>
      <xdr:row>36</xdr:row>
      <xdr:rowOff>23495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0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33672</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862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87630</xdr:rowOff>
    </xdr:from>
    <xdr:to>
      <xdr:col>69</xdr:col>
      <xdr:colOff>142875</xdr:colOff>
      <xdr:row>35</xdr:row>
      <xdr:rowOff>17780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27957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81915</xdr:rowOff>
    </xdr:from>
    <xdr:to>
      <xdr:col>65</xdr:col>
      <xdr:colOff>53975</xdr:colOff>
      <xdr:row>35</xdr:row>
      <xdr:rowOff>12065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22242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68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公債費において大きなウエイトを占めていた地方債の償還終了に伴う元利償還金の減少により比率の減少傾向が続いていたが、令和４年度においては前年度比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となっている。主な増加要因としては、分母となる経常一般財源の減少（地方交付税、地方特例交付金等の減）が、比率増加に影響していることが挙げられる。公債費については、数年後に道の駅整備に係る起債の償還が始まることに加え、新庁舎整備事業などの大型事業が控えていることから、今後の削減は厳しいものとなると想定され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110671</xdr:rowOff>
    </xdr:from>
    <xdr:to>
      <xdr:col>24</xdr:col>
      <xdr:colOff>25400</xdr:colOff>
      <xdr:row>76</xdr:row>
      <xdr:rowOff>154214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1408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110671</xdr:rowOff>
    </xdr:from>
    <xdr:to>
      <xdr:col>19</xdr:col>
      <xdr:colOff>187325</xdr:colOff>
      <xdr:row>77</xdr:row>
      <xdr:rowOff>102507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1408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102507</xdr:rowOff>
    </xdr:from>
    <xdr:to>
      <xdr:col>15</xdr:col>
      <xdr:colOff>98425</xdr:colOff>
      <xdr:row>77</xdr:row>
      <xdr:rowOff>146050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304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146050</xdr:rowOff>
    </xdr:from>
    <xdr:to>
      <xdr:col>11</xdr:col>
      <xdr:colOff>9525</xdr:colOff>
      <xdr:row>78</xdr:row>
      <xdr:rowOff>94343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3477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48986</xdr:rowOff>
    </xdr:from>
    <xdr:to>
      <xdr:col>11</xdr:col>
      <xdr:colOff>60325</xdr:colOff>
      <xdr:row>76</xdr:row>
      <xdr:rowOff>150586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160762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199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103414</xdr:rowOff>
    </xdr:from>
    <xdr:to>
      <xdr:col>24</xdr:col>
      <xdr:colOff>76200</xdr:colOff>
      <xdr:row>77</xdr:row>
      <xdr:rowOff>33564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119941</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59871</xdr:rowOff>
    </xdr:from>
    <xdr:to>
      <xdr:col>20</xdr:col>
      <xdr:colOff>38100</xdr:colOff>
      <xdr:row>76</xdr:row>
      <xdr:rowOff>161471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146248</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51707</xdr:rowOff>
    </xdr:from>
    <xdr:to>
      <xdr:col>15</xdr:col>
      <xdr:colOff>149225</xdr:colOff>
      <xdr:row>77</xdr:row>
      <xdr:rowOff>153307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138084</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95250</xdr:rowOff>
    </xdr:from>
    <xdr:to>
      <xdr:col>11</xdr:col>
      <xdr:colOff>60325</xdr:colOff>
      <xdr:row>78</xdr:row>
      <xdr:rowOff>25400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129920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分子となる公債費以外の総額は令和３年度から約</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百万円減少しているが、分母となる経常一般財源の減少（地方交付税、地方特例交付金等の減）が大きいため、前年度比</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ポイントの増加となった。行財政改革の取り組みを推進し、人件費の適正化や効果的・効率的な事業運営等に努める。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142239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399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79</xdr:row>
      <xdr:rowOff>39370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31722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88900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3172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115587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88900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38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31750</xdr:rowOff>
    </xdr:from>
    <xdr:to>
      <xdr:col>69</xdr:col>
      <xdr:colOff>92075</xdr:colOff>
      <xdr:row>78</xdr:row>
      <xdr:rowOff>12700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233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47007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160020</xdr:rowOff>
    </xdr:from>
    <xdr:to>
      <xdr:col>82</xdr:col>
      <xdr:colOff>158750</xdr:colOff>
      <xdr:row>79</xdr:row>
      <xdr:rowOff>90170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132097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38100</xdr:rowOff>
    </xdr:from>
    <xdr:to>
      <xdr:col>74</xdr:col>
      <xdr:colOff>31750</xdr:colOff>
      <xdr:row>78</xdr:row>
      <xdr:rowOff>139700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152400</xdr:rowOff>
    </xdr:from>
    <xdr:to>
      <xdr:col>65</xdr:col>
      <xdr:colOff>53975</xdr:colOff>
      <xdr:row>77</xdr:row>
      <xdr:rowOff>82550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67327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89846"/>
          <a:ext cx="0" cy="159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7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3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89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162387</xdr:rowOff>
    </xdr:from>
    <xdr:to>
      <xdr:col>29</xdr:col>
      <xdr:colOff>127000</xdr:colOff>
      <xdr:row>17</xdr:row>
      <xdr:rowOff>169032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24662"/>
          <a:ext cx="647700" cy="6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133235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5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07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169032</xdr:rowOff>
    </xdr:from>
    <xdr:to>
      <xdr:col>26</xdr:col>
      <xdr:colOff>50800</xdr:colOff>
      <xdr:row>18</xdr:row>
      <xdr:rowOff>37785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31307"/>
          <a:ext cx="698500" cy="40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73890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93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29891</xdr:rowOff>
    </xdr:from>
    <xdr:to>
      <xdr:col>22</xdr:col>
      <xdr:colOff>114300</xdr:colOff>
      <xdr:row>18</xdr:row>
      <xdr:rowOff>37785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163616"/>
          <a:ext cx="698500" cy="7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65044</xdr:rowOff>
    </xdr:from>
    <xdr:to>
      <xdr:col>22</xdr:col>
      <xdr:colOff>165100</xdr:colOff>
      <xdr:row>17</xdr:row>
      <xdr:rowOff>166644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5371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9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29891</xdr:rowOff>
    </xdr:from>
    <xdr:to>
      <xdr:col>18</xdr:col>
      <xdr:colOff>177800</xdr:colOff>
      <xdr:row>18</xdr:row>
      <xdr:rowOff>69499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63616"/>
          <a:ext cx="698500" cy="39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101178</xdr:rowOff>
    </xdr:from>
    <xdr:to>
      <xdr:col>19</xdr:col>
      <xdr:colOff>38100</xdr:colOff>
      <xdr:row>18</xdr:row>
      <xdr:rowOff>31328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34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41505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118491</xdr:rowOff>
    </xdr:from>
    <xdr:to>
      <xdr:col>15</xdr:col>
      <xdr:colOff>101600</xdr:colOff>
      <xdr:row>18</xdr:row>
      <xdr:rowOff>48641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8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58818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4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111587</xdr:rowOff>
    </xdr:from>
    <xdr:to>
      <xdr:col>29</xdr:col>
      <xdr:colOff>177800</xdr:colOff>
      <xdr:row>18</xdr:row>
      <xdr:rowOff>41737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73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83664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45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118232</xdr:rowOff>
    </xdr:from>
    <xdr:to>
      <xdr:col>26</xdr:col>
      <xdr:colOff>101600</xdr:colOff>
      <xdr:row>18</xdr:row>
      <xdr:rowOff>48382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80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33159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66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158435</xdr:rowOff>
    </xdr:from>
    <xdr:to>
      <xdr:col>22</xdr:col>
      <xdr:colOff>165100</xdr:colOff>
      <xdr:row>18</xdr:row>
      <xdr:rowOff>88585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20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73362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0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150541</xdr:rowOff>
    </xdr:from>
    <xdr:to>
      <xdr:col>19</xdr:col>
      <xdr:colOff>38100</xdr:colOff>
      <xdr:row>18</xdr:row>
      <xdr:rowOff>80691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12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65468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18699</xdr:rowOff>
    </xdr:from>
    <xdr:to>
      <xdr:col>15</xdr:col>
      <xdr:colOff>101600</xdr:colOff>
      <xdr:row>18</xdr:row>
      <xdr:rowOff>120300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5242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105077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3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58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0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3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5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77786</xdr:rowOff>
    </xdr:from>
    <xdr:to>
      <xdr:col>29</xdr:col>
      <xdr:colOff>127000</xdr:colOff>
      <xdr:row>35</xdr:row>
      <xdr:rowOff>106066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688136"/>
          <a:ext cx="647700" cy="28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199937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10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77786</xdr:rowOff>
    </xdr:from>
    <xdr:to>
      <xdr:col>26</xdr:col>
      <xdr:colOff>50800</xdr:colOff>
      <xdr:row>35</xdr:row>
      <xdr:rowOff>124551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88136"/>
          <a:ext cx="698500" cy="46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8533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6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124551</xdr:rowOff>
    </xdr:from>
    <xdr:to>
      <xdr:col>22</xdr:col>
      <xdr:colOff>114300</xdr:colOff>
      <xdr:row>35</xdr:row>
      <xdr:rowOff>132193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34901"/>
          <a:ext cx="698500" cy="7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35085</xdr:rowOff>
    </xdr:from>
    <xdr:to>
      <xdr:col>22</xdr:col>
      <xdr:colOff>165100</xdr:colOff>
      <xdr:row>36</xdr:row>
      <xdr:rowOff>136685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121462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7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45749</xdr:rowOff>
    </xdr:from>
    <xdr:to>
      <xdr:col>18</xdr:col>
      <xdr:colOff>177800</xdr:colOff>
      <xdr:row>35</xdr:row>
      <xdr:rowOff>132193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656099"/>
          <a:ext cx="698500" cy="86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29794</xdr:rowOff>
    </xdr:from>
    <xdr:to>
      <xdr:col>19</xdr:col>
      <xdr:colOff>38100</xdr:colOff>
      <xdr:row>36</xdr:row>
      <xdr:rowOff>131394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116171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44033</xdr:rowOff>
    </xdr:from>
    <xdr:to>
      <xdr:col>15</xdr:col>
      <xdr:colOff>101600</xdr:colOff>
      <xdr:row>36</xdr:row>
      <xdr:rowOff>145633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130410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55266</xdr:rowOff>
    </xdr:from>
    <xdr:to>
      <xdr:col>29</xdr:col>
      <xdr:colOff>177800</xdr:colOff>
      <xdr:row>35</xdr:row>
      <xdr:rowOff>156866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65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243243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1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26986</xdr:rowOff>
    </xdr:from>
    <xdr:to>
      <xdr:col>26</xdr:col>
      <xdr:colOff>101600</xdr:colOff>
      <xdr:row>35</xdr:row>
      <xdr:rowOff>128586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37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138763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06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73751</xdr:rowOff>
    </xdr:from>
    <xdr:to>
      <xdr:col>22</xdr:col>
      <xdr:colOff>165100</xdr:colOff>
      <xdr:row>35</xdr:row>
      <xdr:rowOff>175351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84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185528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5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81393</xdr:rowOff>
    </xdr:from>
    <xdr:to>
      <xdr:col>19</xdr:col>
      <xdr:colOff>38100</xdr:colOff>
      <xdr:row>35</xdr:row>
      <xdr:rowOff>182993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91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193170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6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337849</xdr:rowOff>
    </xdr:from>
    <xdr:to>
      <xdr:col>15</xdr:col>
      <xdr:colOff>101600</xdr:colOff>
      <xdr:row>35</xdr:row>
      <xdr:rowOff>96549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05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106726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7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54,746
54,197
135.66
30,631,172
29,454,028
876,482
13,722,919
28,088,706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5016"/>
          <a:ext cx="1270" cy="133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7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162319</xdr:rowOff>
    </xdr:from>
    <xdr:to>
      <xdr:col>24</xdr:col>
      <xdr:colOff>63500</xdr:colOff>
      <xdr:row>35</xdr:row>
      <xdr:rowOff>9944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91619"/>
          <a:ext cx="838200" cy="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107268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36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9944</xdr:rowOff>
    </xdr:from>
    <xdr:to>
      <xdr:col>19</xdr:col>
      <xdr:colOff>177800</xdr:colOff>
      <xdr:row>35</xdr:row>
      <xdr:rowOff>20790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10694"/>
          <a:ext cx="889000" cy="1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64787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20790</xdr:rowOff>
    </xdr:from>
    <xdr:to>
      <xdr:col>15</xdr:col>
      <xdr:colOff>50800</xdr:colOff>
      <xdr:row>35</xdr:row>
      <xdr:rowOff>130861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21540"/>
          <a:ext cx="889000" cy="1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29235</xdr:rowOff>
    </xdr:from>
    <xdr:to>
      <xdr:col>15</xdr:col>
      <xdr:colOff>101600</xdr:colOff>
      <xdr:row>35</xdr:row>
      <xdr:rowOff>130835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121962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130861</xdr:rowOff>
    </xdr:from>
    <xdr:to>
      <xdr:col>10</xdr:col>
      <xdr:colOff>114300</xdr:colOff>
      <xdr:row>35</xdr:row>
      <xdr:rowOff>168427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31611"/>
          <a:ext cx="889000" cy="3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131864</xdr:rowOff>
    </xdr:from>
    <xdr:to>
      <xdr:col>10</xdr:col>
      <xdr:colOff>165100</xdr:colOff>
      <xdr:row>36</xdr:row>
      <xdr:rowOff>62014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53141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135230</xdr:rowOff>
    </xdr:from>
    <xdr:to>
      <xdr:col>6</xdr:col>
      <xdr:colOff>38100</xdr:colOff>
      <xdr:row>36</xdr:row>
      <xdr:rowOff>65380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56507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111519</xdr:rowOff>
    </xdr:from>
    <xdr:to>
      <xdr:col>24</xdr:col>
      <xdr:colOff>114300</xdr:colOff>
      <xdr:row>35</xdr:row>
      <xdr:rowOff>41669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134396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130594</xdr:rowOff>
    </xdr:from>
    <xdr:to>
      <xdr:col>20</xdr:col>
      <xdr:colOff>38100</xdr:colOff>
      <xdr:row>35</xdr:row>
      <xdr:rowOff>60744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5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77271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3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141440</xdr:rowOff>
    </xdr:from>
    <xdr:to>
      <xdr:col>15</xdr:col>
      <xdr:colOff>101600</xdr:colOff>
      <xdr:row>35</xdr:row>
      <xdr:rowOff>71590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7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88117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4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80061</xdr:rowOff>
    </xdr:from>
    <xdr:to>
      <xdr:col>10</xdr:col>
      <xdr:colOff>165100</xdr:colOff>
      <xdr:row>36</xdr:row>
      <xdr:rowOff>10211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8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26738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5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117627</xdr:rowOff>
    </xdr:from>
    <xdr:to>
      <xdr:col>6</xdr:col>
      <xdr:colOff>38100</xdr:colOff>
      <xdr:row>36</xdr:row>
      <xdr:rowOff>47777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64304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83627</xdr:rowOff>
    </xdr:from>
    <xdr:to>
      <xdr:col>24</xdr:col>
      <xdr:colOff>62865</xdr:colOff>
      <xdr:row>58</xdr:row>
      <xdr:rowOff>55380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56127"/>
          <a:ext cx="1270" cy="134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59207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55380</xdr:rowOff>
    </xdr:from>
    <xdr:to>
      <xdr:col>24</xdr:col>
      <xdr:colOff>152400</xdr:colOff>
      <xdr:row>58</xdr:row>
      <xdr:rowOff>55380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30304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3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83627</xdr:rowOff>
    </xdr:from>
    <xdr:to>
      <xdr:col>24</xdr:col>
      <xdr:colOff>152400</xdr:colOff>
      <xdr:row>50</xdr:row>
      <xdr:rowOff>83627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5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119975</xdr:rowOff>
    </xdr:from>
    <xdr:to>
      <xdr:col>24</xdr:col>
      <xdr:colOff>63500</xdr:colOff>
      <xdr:row>56</xdr:row>
      <xdr:rowOff>157776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21175"/>
          <a:ext cx="838200" cy="3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25905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84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3028</xdr:rowOff>
    </xdr:from>
    <xdr:to>
      <xdr:col>24</xdr:col>
      <xdr:colOff>114300</xdr:colOff>
      <xdr:row>55</xdr:row>
      <xdr:rowOff>104628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157776</xdr:rowOff>
    </xdr:from>
    <xdr:to>
      <xdr:col>19</xdr:col>
      <xdr:colOff>177800</xdr:colOff>
      <xdr:row>57</xdr:row>
      <xdr:rowOff>111892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58976"/>
          <a:ext cx="889000" cy="12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59884</xdr:rowOff>
    </xdr:from>
    <xdr:to>
      <xdr:col>20</xdr:col>
      <xdr:colOff>38100</xdr:colOff>
      <xdr:row>55</xdr:row>
      <xdr:rowOff>161484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6561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111892</xdr:rowOff>
    </xdr:from>
    <xdr:to>
      <xdr:col>15</xdr:col>
      <xdr:colOff>50800</xdr:colOff>
      <xdr:row>57</xdr:row>
      <xdr:rowOff>123175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84542"/>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49450</xdr:rowOff>
    </xdr:from>
    <xdr:to>
      <xdr:col>15</xdr:col>
      <xdr:colOff>101600</xdr:colOff>
      <xdr:row>56</xdr:row>
      <xdr:rowOff>151050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167577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123175</xdr:rowOff>
    </xdr:from>
    <xdr:to>
      <xdr:col>10</xdr:col>
      <xdr:colOff>114300</xdr:colOff>
      <xdr:row>57</xdr:row>
      <xdr:rowOff>154722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95825"/>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96901</xdr:rowOff>
    </xdr:from>
    <xdr:to>
      <xdr:col>10</xdr:col>
      <xdr:colOff>165100</xdr:colOff>
      <xdr:row>57</xdr:row>
      <xdr:rowOff>27051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43578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171310</xdr:rowOff>
    </xdr:from>
    <xdr:to>
      <xdr:col>6</xdr:col>
      <xdr:colOff>38100</xdr:colOff>
      <xdr:row>57</xdr:row>
      <xdr:rowOff>101460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117987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69175</xdr:rowOff>
    </xdr:from>
    <xdr:to>
      <xdr:col>24</xdr:col>
      <xdr:colOff>114300</xdr:colOff>
      <xdr:row>56</xdr:row>
      <xdr:rowOff>170775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7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47602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4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106976</xdr:rowOff>
    </xdr:from>
    <xdr:to>
      <xdr:col>20</xdr:col>
      <xdr:colOff>38100</xdr:colOff>
      <xdr:row>57</xdr:row>
      <xdr:rowOff>37126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0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28253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0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61092</xdr:rowOff>
    </xdr:from>
    <xdr:to>
      <xdr:col>15</xdr:col>
      <xdr:colOff>101600</xdr:colOff>
      <xdr:row>57</xdr:row>
      <xdr:rowOff>162692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3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153819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2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72375</xdr:rowOff>
    </xdr:from>
    <xdr:to>
      <xdr:col>10</xdr:col>
      <xdr:colOff>165100</xdr:colOff>
      <xdr:row>58</xdr:row>
      <xdr:rowOff>2525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4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165102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3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103922</xdr:rowOff>
    </xdr:from>
    <xdr:to>
      <xdr:col>6</xdr:col>
      <xdr:colOff>38100</xdr:colOff>
      <xdr:row>58</xdr:row>
      <xdr:rowOff>34072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25199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6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13741</xdr:rowOff>
    </xdr:from>
    <xdr:to>
      <xdr:col>24</xdr:col>
      <xdr:colOff>62865</xdr:colOff>
      <xdr:row>78</xdr:row>
      <xdr:rowOff>88402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5241"/>
          <a:ext cx="1270" cy="144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92229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88402</xdr:rowOff>
    </xdr:from>
    <xdr:to>
      <xdr:col>24</xdr:col>
      <xdr:colOff>152400</xdr:colOff>
      <xdr:row>78</xdr:row>
      <xdr:rowOff>88402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131868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13741</xdr:rowOff>
    </xdr:from>
    <xdr:to>
      <xdr:col>24</xdr:col>
      <xdr:colOff>152400</xdr:colOff>
      <xdr:row>70</xdr:row>
      <xdr:rowOff>13741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5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148433</xdr:rowOff>
    </xdr:from>
    <xdr:to>
      <xdr:col>24</xdr:col>
      <xdr:colOff>63500</xdr:colOff>
      <xdr:row>77</xdr:row>
      <xdr:rowOff>37013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78633"/>
          <a:ext cx="838200" cy="6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43837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02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20960</xdr:rowOff>
    </xdr:from>
    <xdr:to>
      <xdr:col>24</xdr:col>
      <xdr:colOff>114300</xdr:colOff>
      <xdr:row>76</xdr:row>
      <xdr:rowOff>122560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148433</xdr:rowOff>
    </xdr:from>
    <xdr:to>
      <xdr:col>19</xdr:col>
      <xdr:colOff>177800</xdr:colOff>
      <xdr:row>77</xdr:row>
      <xdr:rowOff>22017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78633"/>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9530</xdr:rowOff>
    </xdr:from>
    <xdr:to>
      <xdr:col>20</xdr:col>
      <xdr:colOff>38100</xdr:colOff>
      <xdr:row>76</xdr:row>
      <xdr:rowOff>111130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127657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22017</xdr:rowOff>
    </xdr:from>
    <xdr:to>
      <xdr:col>15</xdr:col>
      <xdr:colOff>50800</xdr:colOff>
      <xdr:row>77</xdr:row>
      <xdr:rowOff>86985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23667"/>
          <a:ext cx="8890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67549</xdr:rowOff>
    </xdr:from>
    <xdr:to>
      <xdr:col>15</xdr:col>
      <xdr:colOff>101600</xdr:colOff>
      <xdr:row>76</xdr:row>
      <xdr:rowOff>169149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14226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170881</xdr:rowOff>
    </xdr:from>
    <xdr:to>
      <xdr:col>10</xdr:col>
      <xdr:colOff>114300</xdr:colOff>
      <xdr:row>77</xdr:row>
      <xdr:rowOff>86985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01081"/>
          <a:ext cx="8890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157297</xdr:rowOff>
    </xdr:from>
    <xdr:to>
      <xdr:col>10</xdr:col>
      <xdr:colOff>165100</xdr:colOff>
      <xdr:row>77</xdr:row>
      <xdr:rowOff>87447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103974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112491</xdr:rowOff>
    </xdr:from>
    <xdr:to>
      <xdr:col>6</xdr:col>
      <xdr:colOff>38100</xdr:colOff>
      <xdr:row>77</xdr:row>
      <xdr:rowOff>42641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59169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157663</xdr:rowOff>
    </xdr:from>
    <xdr:to>
      <xdr:col>24</xdr:col>
      <xdr:colOff>114300</xdr:colOff>
      <xdr:row>77</xdr:row>
      <xdr:rowOff>87813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136090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6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97633</xdr:rowOff>
    </xdr:from>
    <xdr:to>
      <xdr:col>20</xdr:col>
      <xdr:colOff>38100</xdr:colOff>
      <xdr:row>77</xdr:row>
      <xdr:rowOff>27783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2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18910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2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142667</xdr:rowOff>
    </xdr:from>
    <xdr:to>
      <xdr:col>15</xdr:col>
      <xdr:colOff>101600</xdr:colOff>
      <xdr:row>77</xdr:row>
      <xdr:rowOff>72817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7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63944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6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36185</xdr:rowOff>
    </xdr:from>
    <xdr:to>
      <xdr:col>10</xdr:col>
      <xdr:colOff>165100</xdr:colOff>
      <xdr:row>77</xdr:row>
      <xdr:rowOff>137785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3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128912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120081</xdr:rowOff>
    </xdr:from>
    <xdr:to>
      <xdr:col>6</xdr:col>
      <xdr:colOff>38100</xdr:colOff>
      <xdr:row>77</xdr:row>
      <xdr:rowOff>50231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5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41358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4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3723"/>
          <a:ext cx="127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25205</xdr:rowOff>
    </xdr:from>
    <xdr:to>
      <xdr:col>24</xdr:col>
      <xdr:colOff>63500</xdr:colOff>
      <xdr:row>95</xdr:row>
      <xdr:rowOff>123893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312955"/>
          <a:ext cx="838200" cy="9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158441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461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25205</xdr:rowOff>
    </xdr:from>
    <xdr:to>
      <xdr:col>19</xdr:col>
      <xdr:colOff>177800</xdr:colOff>
      <xdr:row>96</xdr:row>
      <xdr:rowOff>131307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312955"/>
          <a:ext cx="889000" cy="27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132294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4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131307</xdr:rowOff>
    </xdr:from>
    <xdr:to>
      <xdr:col>15</xdr:col>
      <xdr:colOff>50800</xdr:colOff>
      <xdr:row>97</xdr:row>
      <xdr:rowOff>1299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90507"/>
          <a:ext cx="889000" cy="4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8631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1299</xdr:rowOff>
    </xdr:from>
    <xdr:to>
      <xdr:col>10</xdr:col>
      <xdr:colOff>114300</xdr:colOff>
      <xdr:row>97</xdr:row>
      <xdr:rowOff>25617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31949"/>
          <a:ext cx="889000" cy="2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66220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84190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73093</xdr:rowOff>
    </xdr:from>
    <xdr:to>
      <xdr:col>24</xdr:col>
      <xdr:colOff>114300</xdr:colOff>
      <xdr:row>96</xdr:row>
      <xdr:rowOff>3243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6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95970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1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145855</xdr:rowOff>
    </xdr:from>
    <xdr:to>
      <xdr:col>20</xdr:col>
      <xdr:colOff>38100</xdr:colOff>
      <xdr:row>95</xdr:row>
      <xdr:rowOff>76005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26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92532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03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80507</xdr:rowOff>
    </xdr:from>
    <xdr:to>
      <xdr:col>15</xdr:col>
      <xdr:colOff>101600</xdr:colOff>
      <xdr:row>97</xdr:row>
      <xdr:rowOff>10657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3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27184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31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121949</xdr:rowOff>
    </xdr:from>
    <xdr:to>
      <xdr:col>10</xdr:col>
      <xdr:colOff>165100</xdr:colOff>
      <xdr:row>97</xdr:row>
      <xdr:rowOff>52099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8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43226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67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146267</xdr:rowOff>
    </xdr:from>
    <xdr:to>
      <xdr:col>6</xdr:col>
      <xdr:colOff>38100</xdr:colOff>
      <xdr:row>97</xdr:row>
      <xdr:rowOff>76417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0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92944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38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127714</xdr:rowOff>
    </xdr:from>
    <xdr:to>
      <xdr:col>54</xdr:col>
      <xdr:colOff>189865</xdr:colOff>
      <xdr:row>37</xdr:row>
      <xdr:rowOff>140195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42664"/>
          <a:ext cx="1270" cy="1041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144022</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140195</xdr:rowOff>
    </xdr:from>
    <xdr:to>
      <xdr:col>55</xdr:col>
      <xdr:colOff>88900</xdr:colOff>
      <xdr:row>37</xdr:row>
      <xdr:rowOff>140195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8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74391</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127714</xdr:rowOff>
    </xdr:from>
    <xdr:to>
      <xdr:col>55</xdr:col>
      <xdr:colOff>88900</xdr:colOff>
      <xdr:row>31</xdr:row>
      <xdr:rowOff>127714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4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80607</xdr:rowOff>
    </xdr:from>
    <xdr:to>
      <xdr:col>55</xdr:col>
      <xdr:colOff>0</xdr:colOff>
      <xdr:row>37</xdr:row>
      <xdr:rowOff>111537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424257"/>
          <a:ext cx="838200" cy="3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86471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1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63594</xdr:rowOff>
    </xdr:from>
    <xdr:to>
      <xdr:col>55</xdr:col>
      <xdr:colOff>50800</xdr:colOff>
      <xdr:row>35</xdr:row>
      <xdr:rowOff>165194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0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31884</xdr:rowOff>
    </xdr:from>
    <xdr:to>
      <xdr:col>50</xdr:col>
      <xdr:colOff>114300</xdr:colOff>
      <xdr:row>37</xdr:row>
      <xdr:rowOff>80607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689734"/>
          <a:ext cx="889000" cy="73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86888</xdr:rowOff>
    </xdr:from>
    <xdr:to>
      <xdr:col>50</xdr:col>
      <xdr:colOff>165100</xdr:colOff>
      <xdr:row>36</xdr:row>
      <xdr:rowOff>17038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33565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86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31884</xdr:rowOff>
    </xdr:from>
    <xdr:to>
      <xdr:col>45</xdr:col>
      <xdr:colOff>177800</xdr:colOff>
      <xdr:row>38</xdr:row>
      <xdr:rowOff>62647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689734"/>
          <a:ext cx="889000" cy="88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34866</xdr:rowOff>
    </xdr:from>
    <xdr:to>
      <xdr:col>46</xdr:col>
      <xdr:colOff>38100</xdr:colOff>
      <xdr:row>31</xdr:row>
      <xdr:rowOff>136466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152993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512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62647</xdr:rowOff>
    </xdr:from>
    <xdr:to>
      <xdr:col>41</xdr:col>
      <xdr:colOff>50800</xdr:colOff>
      <xdr:row>38</xdr:row>
      <xdr:rowOff>81323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577747"/>
          <a:ext cx="889000" cy="1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92032</xdr:rowOff>
    </xdr:from>
    <xdr:to>
      <xdr:col>41</xdr:col>
      <xdr:colOff>101600</xdr:colOff>
      <xdr:row>37</xdr:row>
      <xdr:rowOff>22182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38709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120904</xdr:rowOff>
    </xdr:from>
    <xdr:to>
      <xdr:col>36</xdr:col>
      <xdr:colOff>165100</xdr:colOff>
      <xdr:row>37</xdr:row>
      <xdr:rowOff>51054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67581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60737</xdr:rowOff>
    </xdr:from>
    <xdr:to>
      <xdr:col>55</xdr:col>
      <xdr:colOff>50800</xdr:colOff>
      <xdr:row>37</xdr:row>
      <xdr:rowOff>162337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147114</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1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29807</xdr:rowOff>
    </xdr:from>
    <xdr:to>
      <xdr:col>50</xdr:col>
      <xdr:colOff>165100</xdr:colOff>
      <xdr:row>37</xdr:row>
      <xdr:rowOff>131407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7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122534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6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152534</xdr:rowOff>
    </xdr:from>
    <xdr:to>
      <xdr:col>46</xdr:col>
      <xdr:colOff>38100</xdr:colOff>
      <xdr:row>33</xdr:row>
      <xdr:rowOff>82684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63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73811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73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11847</xdr:rowOff>
    </xdr:from>
    <xdr:to>
      <xdr:col>41</xdr:col>
      <xdr:colOff>101600</xdr:colOff>
      <xdr:row>38</xdr:row>
      <xdr:rowOff>113447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2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104574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1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30523</xdr:rowOff>
    </xdr:from>
    <xdr:to>
      <xdr:col>36</xdr:col>
      <xdr:colOff>165100</xdr:colOff>
      <xdr:row>38</xdr:row>
      <xdr:rowOff>132123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4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123250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3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104331</xdr:rowOff>
    </xdr:from>
    <xdr:to>
      <xdr:col>54</xdr:col>
      <xdr:colOff>189865</xdr:colOff>
      <xdr:row>59</xdr:row>
      <xdr:rowOff>95224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76831"/>
          <a:ext cx="1270" cy="153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99051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95224</xdr:rowOff>
    </xdr:from>
    <xdr:to>
      <xdr:col>55</xdr:col>
      <xdr:colOff>88900</xdr:colOff>
      <xdr:row>59</xdr:row>
      <xdr:rowOff>95224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1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51008</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5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104331</xdr:rowOff>
    </xdr:from>
    <xdr:to>
      <xdr:col>55</xdr:col>
      <xdr:colOff>88900</xdr:colOff>
      <xdr:row>50</xdr:row>
      <xdr:rowOff>104331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7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134315</xdr:rowOff>
    </xdr:from>
    <xdr:to>
      <xdr:col>55</xdr:col>
      <xdr:colOff>0</xdr:colOff>
      <xdr:row>56</xdr:row>
      <xdr:rowOff>158052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564065"/>
          <a:ext cx="838200" cy="19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171378</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2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148501</xdr:rowOff>
    </xdr:from>
    <xdr:to>
      <xdr:col>55</xdr:col>
      <xdr:colOff>50800</xdr:colOff>
      <xdr:row>56</xdr:row>
      <xdr:rowOff>78651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5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134315</xdr:rowOff>
    </xdr:from>
    <xdr:to>
      <xdr:col>50</xdr:col>
      <xdr:colOff>114300</xdr:colOff>
      <xdr:row>57</xdr:row>
      <xdr:rowOff>89674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564065"/>
          <a:ext cx="889000" cy="29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147689</xdr:rowOff>
    </xdr:from>
    <xdr:to>
      <xdr:col>50</xdr:col>
      <xdr:colOff>165100</xdr:colOff>
      <xdr:row>56</xdr:row>
      <xdr:rowOff>77839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68966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7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89674</xdr:rowOff>
    </xdr:from>
    <xdr:to>
      <xdr:col>45</xdr:col>
      <xdr:colOff>177800</xdr:colOff>
      <xdr:row>57</xdr:row>
      <xdr:rowOff>165595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862324"/>
          <a:ext cx="889000" cy="7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167272</xdr:rowOff>
    </xdr:from>
    <xdr:to>
      <xdr:col>46</xdr:col>
      <xdr:colOff>38100</xdr:colOff>
      <xdr:row>56</xdr:row>
      <xdr:rowOff>97422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59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113949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37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165595</xdr:rowOff>
    </xdr:from>
    <xdr:to>
      <xdr:col>41</xdr:col>
      <xdr:colOff>50800</xdr:colOff>
      <xdr:row>58</xdr:row>
      <xdr:rowOff>11532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938245"/>
          <a:ext cx="889000" cy="1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169342</xdr:rowOff>
    </xdr:from>
    <xdr:to>
      <xdr:col>41</xdr:col>
      <xdr:colOff>101600</xdr:colOff>
      <xdr:row>56</xdr:row>
      <xdr:rowOff>99492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5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116019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37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10351</xdr:rowOff>
    </xdr:from>
    <xdr:to>
      <xdr:col>36</xdr:col>
      <xdr:colOff>165100</xdr:colOff>
      <xdr:row>56</xdr:row>
      <xdr:rowOff>111951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128478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38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107252</xdr:rowOff>
    </xdr:from>
    <xdr:to>
      <xdr:col>55</xdr:col>
      <xdr:colOff>50800</xdr:colOff>
      <xdr:row>57</xdr:row>
      <xdr:rowOff>37402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0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85679</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8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83515</xdr:rowOff>
    </xdr:from>
    <xdr:to>
      <xdr:col>50</xdr:col>
      <xdr:colOff>165100</xdr:colOff>
      <xdr:row>56</xdr:row>
      <xdr:rowOff>13665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5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30192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28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38874</xdr:rowOff>
    </xdr:from>
    <xdr:to>
      <xdr:col>46</xdr:col>
      <xdr:colOff>38100</xdr:colOff>
      <xdr:row>57</xdr:row>
      <xdr:rowOff>140474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1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131601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90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114795</xdr:rowOff>
    </xdr:from>
    <xdr:to>
      <xdr:col>41</xdr:col>
      <xdr:colOff>101600</xdr:colOff>
      <xdr:row>58</xdr:row>
      <xdr:rowOff>44945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36072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132182</xdr:rowOff>
    </xdr:from>
    <xdr:to>
      <xdr:col>36</xdr:col>
      <xdr:colOff>165100</xdr:colOff>
      <xdr:row>58</xdr:row>
      <xdr:rowOff>62332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53459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9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123851</xdr:rowOff>
    </xdr:from>
    <xdr:to>
      <xdr:col>54</xdr:col>
      <xdr:colOff>189865</xdr:colOff>
      <xdr:row>79</xdr:row>
      <xdr:rowOff>42177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5351"/>
          <a:ext cx="1270" cy="146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46004</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42177</xdr:rowOff>
    </xdr:from>
    <xdr:to>
      <xdr:col>55</xdr:col>
      <xdr:colOff>88900</xdr:colOff>
      <xdr:row>79</xdr:row>
      <xdr:rowOff>42177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70528</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123851</xdr:rowOff>
    </xdr:from>
    <xdr:to>
      <xdr:col>55</xdr:col>
      <xdr:colOff>88900</xdr:colOff>
      <xdr:row>70</xdr:row>
      <xdr:rowOff>123851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53429</xdr:rowOff>
    </xdr:from>
    <xdr:to>
      <xdr:col>55</xdr:col>
      <xdr:colOff>0</xdr:colOff>
      <xdr:row>78</xdr:row>
      <xdr:rowOff>98056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083629"/>
          <a:ext cx="838200" cy="38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148086</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78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125209</xdr:rowOff>
    </xdr:from>
    <xdr:to>
      <xdr:col>55</xdr:col>
      <xdr:colOff>50800</xdr:colOff>
      <xdr:row>78</xdr:row>
      <xdr:rowOff>55359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2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53429</xdr:rowOff>
    </xdr:from>
    <xdr:to>
      <xdr:col>50</xdr:col>
      <xdr:colOff>114300</xdr:colOff>
      <xdr:row>78</xdr:row>
      <xdr:rowOff>79273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083629"/>
          <a:ext cx="889000" cy="36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125997</xdr:rowOff>
    </xdr:from>
    <xdr:to>
      <xdr:col>50</xdr:col>
      <xdr:colOff>165100</xdr:colOff>
      <xdr:row>78</xdr:row>
      <xdr:rowOff>56147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47274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2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79273</xdr:rowOff>
    </xdr:from>
    <xdr:to>
      <xdr:col>45</xdr:col>
      <xdr:colOff>177800</xdr:colOff>
      <xdr:row>79</xdr:row>
      <xdr:rowOff>24778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452373"/>
          <a:ext cx="889000" cy="1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54005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8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24778</xdr:rowOff>
    </xdr:from>
    <xdr:to>
      <xdr:col>41</xdr:col>
      <xdr:colOff>50800</xdr:colOff>
      <xdr:row>79</xdr:row>
      <xdr:rowOff>40018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69328"/>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68623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22789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47256</xdr:rowOff>
    </xdr:from>
    <xdr:to>
      <xdr:col>55</xdr:col>
      <xdr:colOff>50800</xdr:colOff>
      <xdr:row>78</xdr:row>
      <xdr:rowOff>148856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2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133633</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3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2629</xdr:rowOff>
    </xdr:from>
    <xdr:to>
      <xdr:col>50</xdr:col>
      <xdr:colOff>165100</xdr:colOff>
      <xdr:row>76</xdr:row>
      <xdr:rowOff>104229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03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120756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80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28473</xdr:rowOff>
    </xdr:from>
    <xdr:to>
      <xdr:col>46</xdr:col>
      <xdr:colOff>38100</xdr:colOff>
      <xdr:row>78</xdr:row>
      <xdr:rowOff>130073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0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121200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4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145428</xdr:rowOff>
    </xdr:from>
    <xdr:to>
      <xdr:col>41</xdr:col>
      <xdr:colOff>101600</xdr:colOff>
      <xdr:row>79</xdr:row>
      <xdr:rowOff>75578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66705</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160668</xdr:rowOff>
    </xdr:from>
    <xdr:to>
      <xdr:col>36</xdr:col>
      <xdr:colOff>165100</xdr:colOff>
      <xdr:row>79</xdr:row>
      <xdr:rowOff>90818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81945</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83017" y="13626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21334</xdr:rowOff>
    </xdr:from>
    <xdr:to>
      <xdr:col>54</xdr:col>
      <xdr:colOff>189865</xdr:colOff>
      <xdr:row>98</xdr:row>
      <xdr:rowOff>49991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23284"/>
          <a:ext cx="1270" cy="122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53818</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49991</xdr:rowOff>
    </xdr:from>
    <xdr:to>
      <xdr:col>55</xdr:col>
      <xdr:colOff>88900</xdr:colOff>
      <xdr:row>98</xdr:row>
      <xdr:rowOff>49991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5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139461</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21334</xdr:rowOff>
    </xdr:from>
    <xdr:to>
      <xdr:col>55</xdr:col>
      <xdr:colOff>88900</xdr:colOff>
      <xdr:row>91</xdr:row>
      <xdr:rowOff>21334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2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29776</xdr:rowOff>
    </xdr:from>
    <xdr:to>
      <xdr:col>55</xdr:col>
      <xdr:colOff>0</xdr:colOff>
      <xdr:row>96</xdr:row>
      <xdr:rowOff>118326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317526"/>
          <a:ext cx="838200" cy="26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33625</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2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55198</xdr:rowOff>
    </xdr:from>
    <xdr:to>
      <xdr:col>55</xdr:col>
      <xdr:colOff>50800</xdr:colOff>
      <xdr:row>95</xdr:row>
      <xdr:rowOff>156798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34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16582</xdr:rowOff>
    </xdr:from>
    <xdr:to>
      <xdr:col>50</xdr:col>
      <xdr:colOff>114300</xdr:colOff>
      <xdr:row>96</xdr:row>
      <xdr:rowOff>118326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475782"/>
          <a:ext cx="889000" cy="10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35179</xdr:rowOff>
    </xdr:from>
    <xdr:to>
      <xdr:col>50</xdr:col>
      <xdr:colOff>165100</xdr:colOff>
      <xdr:row>95</xdr:row>
      <xdr:rowOff>136779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32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153306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0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83090</xdr:rowOff>
    </xdr:from>
    <xdr:to>
      <xdr:col>45</xdr:col>
      <xdr:colOff>177800</xdr:colOff>
      <xdr:row>96</xdr:row>
      <xdr:rowOff>16582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370840"/>
          <a:ext cx="889000" cy="10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15118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83090</xdr:rowOff>
    </xdr:from>
    <xdr:to>
      <xdr:col>41</xdr:col>
      <xdr:colOff>50800</xdr:colOff>
      <xdr:row>95</xdr:row>
      <xdr:rowOff>88216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370840"/>
          <a:ext cx="8890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169364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53546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150426</xdr:rowOff>
    </xdr:from>
    <xdr:to>
      <xdr:col>55</xdr:col>
      <xdr:colOff>50800</xdr:colOff>
      <xdr:row>95</xdr:row>
      <xdr:rowOff>80576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26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1853</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11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67526</xdr:rowOff>
    </xdr:from>
    <xdr:to>
      <xdr:col>50</xdr:col>
      <xdr:colOff>165100</xdr:colOff>
      <xdr:row>96</xdr:row>
      <xdr:rowOff>169126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52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160253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6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137232</xdr:rowOff>
    </xdr:from>
    <xdr:to>
      <xdr:col>46</xdr:col>
      <xdr:colOff>38100</xdr:colOff>
      <xdr:row>96</xdr:row>
      <xdr:rowOff>67382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4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58509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51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32290</xdr:rowOff>
    </xdr:from>
    <xdr:to>
      <xdr:col>41</xdr:col>
      <xdr:colOff>101600</xdr:colOff>
      <xdr:row>95</xdr:row>
      <xdr:rowOff>133890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3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150417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09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37416</xdr:rowOff>
    </xdr:from>
    <xdr:to>
      <xdr:col>36</xdr:col>
      <xdr:colOff>165100</xdr:colOff>
      <xdr:row>95</xdr:row>
      <xdr:rowOff>139016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3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155543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10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121279</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36229"/>
          <a:ext cx="1269" cy="129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67956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2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121279</xdr:rowOff>
    </xdr:from>
    <xdr:to>
      <xdr:col>86</xdr:col>
      <xdr:colOff>25400</xdr:colOff>
      <xdr:row>31</xdr:row>
      <xdr:rowOff>121279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3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50760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94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27883</xdr:rowOff>
    </xdr:from>
    <xdr:to>
      <xdr:col>85</xdr:col>
      <xdr:colOff>177800</xdr:colOff>
      <xdr:row>38</xdr:row>
      <xdr:rowOff>129483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146641</xdr:rowOff>
    </xdr:from>
    <xdr:to>
      <xdr:col>81</xdr:col>
      <xdr:colOff>101600</xdr:colOff>
      <xdr:row>38</xdr:row>
      <xdr:rowOff>76791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93318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16681</xdr:rowOff>
    </xdr:from>
    <xdr:to>
      <xdr:col>76</xdr:col>
      <xdr:colOff>165100</xdr:colOff>
      <xdr:row>38</xdr:row>
      <xdr:rowOff>118281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134809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17291</xdr:rowOff>
    </xdr:from>
    <xdr:to>
      <xdr:col>72</xdr:col>
      <xdr:colOff>38100</xdr:colOff>
      <xdr:row>38</xdr:row>
      <xdr:rowOff>118891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135418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52934</xdr:rowOff>
    </xdr:from>
    <xdr:to>
      <xdr:col>67</xdr:col>
      <xdr:colOff>101600</xdr:colOff>
      <xdr:row>38</xdr:row>
      <xdr:rowOff>154534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6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171061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125347</xdr:rowOff>
    </xdr:from>
    <xdr:to>
      <xdr:col>85</xdr:col>
      <xdr:colOff>126364</xdr:colOff>
      <xdr:row>78</xdr:row>
      <xdr:rowOff>135781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55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139608</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135781</xdr:rowOff>
    </xdr:from>
    <xdr:to>
      <xdr:col>86</xdr:col>
      <xdr:colOff>25400</xdr:colOff>
      <xdr:row>78</xdr:row>
      <xdr:rowOff>135781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0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72024</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125347</xdr:rowOff>
    </xdr:from>
    <xdr:to>
      <xdr:col>86</xdr:col>
      <xdr:colOff>25400</xdr:colOff>
      <xdr:row>69</xdr:row>
      <xdr:rowOff>125347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5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122131</xdr:rowOff>
    </xdr:from>
    <xdr:to>
      <xdr:col>85</xdr:col>
      <xdr:colOff>127000</xdr:colOff>
      <xdr:row>76</xdr:row>
      <xdr:rowOff>139962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5481300" y="13152331"/>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57860</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74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34983</xdr:rowOff>
    </xdr:from>
    <xdr:to>
      <xdr:col>85</xdr:col>
      <xdr:colOff>177800</xdr:colOff>
      <xdr:row>75</xdr:row>
      <xdr:rowOff>136583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122131</xdr:rowOff>
    </xdr:from>
    <xdr:to>
      <xdr:col>81</xdr:col>
      <xdr:colOff>50800</xdr:colOff>
      <xdr:row>76</xdr:row>
      <xdr:rowOff>133021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152331"/>
          <a:ext cx="889000" cy="1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34820</xdr:rowOff>
    </xdr:from>
    <xdr:to>
      <xdr:col>81</xdr:col>
      <xdr:colOff>101600</xdr:colOff>
      <xdr:row>75</xdr:row>
      <xdr:rowOff>136420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152947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133021</xdr:rowOff>
    </xdr:from>
    <xdr:to>
      <xdr:col>76</xdr:col>
      <xdr:colOff>114300</xdr:colOff>
      <xdr:row>76</xdr:row>
      <xdr:rowOff>144076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163221"/>
          <a:ext cx="889000" cy="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164795</xdr:rowOff>
    </xdr:from>
    <xdr:to>
      <xdr:col>76</xdr:col>
      <xdr:colOff>165100</xdr:colOff>
      <xdr:row>76</xdr:row>
      <xdr:rowOff>94945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111472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79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107108</xdr:rowOff>
    </xdr:from>
    <xdr:to>
      <xdr:col>71</xdr:col>
      <xdr:colOff>177800</xdr:colOff>
      <xdr:row>76</xdr:row>
      <xdr:rowOff>144076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3137308"/>
          <a:ext cx="889000" cy="3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169694</xdr:rowOff>
    </xdr:from>
    <xdr:to>
      <xdr:col>72</xdr:col>
      <xdr:colOff>38100</xdr:colOff>
      <xdr:row>76</xdr:row>
      <xdr:rowOff>99844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116371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0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3715</xdr:rowOff>
    </xdr:from>
    <xdr:to>
      <xdr:col>67</xdr:col>
      <xdr:colOff>101600</xdr:colOff>
      <xdr:row>76</xdr:row>
      <xdr:rowOff>105315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3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121841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0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89162</xdr:rowOff>
    </xdr:from>
    <xdr:to>
      <xdr:col>85</xdr:col>
      <xdr:colOff>177800</xdr:colOff>
      <xdr:row>77</xdr:row>
      <xdr:rowOff>19312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11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67589</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09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71331</xdr:rowOff>
    </xdr:from>
    <xdr:to>
      <xdr:col>81</xdr:col>
      <xdr:colOff>101600</xdr:colOff>
      <xdr:row>77</xdr:row>
      <xdr:rowOff>1481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10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164058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19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82221</xdr:rowOff>
    </xdr:from>
    <xdr:to>
      <xdr:col>76</xdr:col>
      <xdr:colOff>165100</xdr:colOff>
      <xdr:row>77</xdr:row>
      <xdr:rowOff>12371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11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3498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20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93276</xdr:rowOff>
    </xdr:from>
    <xdr:to>
      <xdr:col>72</xdr:col>
      <xdr:colOff>38100</xdr:colOff>
      <xdr:row>77</xdr:row>
      <xdr:rowOff>23426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12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14553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2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56308</xdr:rowOff>
    </xdr:from>
    <xdr:to>
      <xdr:col>67</xdr:col>
      <xdr:colOff>101600</xdr:colOff>
      <xdr:row>76</xdr:row>
      <xdr:rowOff>157908</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08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149035</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17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140030</xdr:rowOff>
    </xdr:from>
    <xdr:to>
      <xdr:col>85</xdr:col>
      <xdr:colOff>126364</xdr:colOff>
      <xdr:row>99</xdr:row>
      <xdr:rowOff>21603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6084880"/>
          <a:ext cx="1269" cy="910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25430</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699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21603</xdr:rowOff>
    </xdr:from>
    <xdr:to>
      <xdr:col>86</xdr:col>
      <xdr:colOff>25400</xdr:colOff>
      <xdr:row>99</xdr:row>
      <xdr:rowOff>21603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699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86707</xdr:rowOff>
    </xdr:from>
    <xdr:ext cx="534377"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86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140030</xdr:rowOff>
    </xdr:from>
    <xdr:to>
      <xdr:col>86</xdr:col>
      <xdr:colOff>25400</xdr:colOff>
      <xdr:row>93</xdr:row>
      <xdr:rowOff>140030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08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22631</xdr:rowOff>
    </xdr:from>
    <xdr:to>
      <xdr:col>85</xdr:col>
      <xdr:colOff>127000</xdr:colOff>
      <xdr:row>95</xdr:row>
      <xdr:rowOff>165202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5624581"/>
          <a:ext cx="838200" cy="82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147147</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606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168720</xdr:rowOff>
    </xdr:from>
    <xdr:to>
      <xdr:col>85</xdr:col>
      <xdr:colOff>177800</xdr:colOff>
      <xdr:row>97</xdr:row>
      <xdr:rowOff>98870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22631</xdr:rowOff>
    </xdr:from>
    <xdr:to>
      <xdr:col>81</xdr:col>
      <xdr:colOff>50800</xdr:colOff>
      <xdr:row>96</xdr:row>
      <xdr:rowOff>156794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5624581"/>
          <a:ext cx="889000" cy="99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110325</xdr:rowOff>
    </xdr:from>
    <xdr:to>
      <xdr:col>81</xdr:col>
      <xdr:colOff>101600</xdr:colOff>
      <xdr:row>97</xdr:row>
      <xdr:rowOff>40475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31602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66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156794</xdr:rowOff>
    </xdr:from>
    <xdr:to>
      <xdr:col>76</xdr:col>
      <xdr:colOff>114300</xdr:colOff>
      <xdr:row>97</xdr:row>
      <xdr:rowOff>50622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615994"/>
          <a:ext cx="889000" cy="6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135573</xdr:rowOff>
    </xdr:from>
    <xdr:to>
      <xdr:col>76</xdr:col>
      <xdr:colOff>165100</xdr:colOff>
      <xdr:row>98</xdr:row>
      <xdr:rowOff>65723</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56850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50622</xdr:rowOff>
    </xdr:from>
    <xdr:to>
      <xdr:col>71</xdr:col>
      <xdr:colOff>177800</xdr:colOff>
      <xdr:row>97</xdr:row>
      <xdr:rowOff>126949</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681272"/>
          <a:ext cx="889000" cy="7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151905</xdr:rowOff>
    </xdr:from>
    <xdr:to>
      <xdr:col>72</xdr:col>
      <xdr:colOff>38100</xdr:colOff>
      <xdr:row>98</xdr:row>
      <xdr:rowOff>82055</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73182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147841</xdr:rowOff>
    </xdr:from>
    <xdr:to>
      <xdr:col>67</xdr:col>
      <xdr:colOff>101600</xdr:colOff>
      <xdr:row>98</xdr:row>
      <xdr:rowOff>77991</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69118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114402</xdr:rowOff>
    </xdr:from>
    <xdr:to>
      <xdr:col>85</xdr:col>
      <xdr:colOff>177800</xdr:colOff>
      <xdr:row>96</xdr:row>
      <xdr:rowOff>44552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40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137279</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25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143281</xdr:rowOff>
    </xdr:from>
    <xdr:to>
      <xdr:col>81</xdr:col>
      <xdr:colOff>101600</xdr:colOff>
      <xdr:row>91</xdr:row>
      <xdr:rowOff>73431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557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89958</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181795" y="1534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105994</xdr:rowOff>
    </xdr:from>
    <xdr:to>
      <xdr:col>76</xdr:col>
      <xdr:colOff>165100</xdr:colOff>
      <xdr:row>97</xdr:row>
      <xdr:rowOff>36144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5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52671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34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171272</xdr:rowOff>
    </xdr:from>
    <xdr:to>
      <xdr:col>72</xdr:col>
      <xdr:colOff>38100</xdr:colOff>
      <xdr:row>97</xdr:row>
      <xdr:rowOff>101422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6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117949</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4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76149</xdr:rowOff>
    </xdr:from>
    <xdr:to>
      <xdr:col>67</xdr:col>
      <xdr:colOff>101600</xdr:colOff>
      <xdr:row>98</xdr:row>
      <xdr:rowOff>6299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70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22826</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4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102781</xdr:rowOff>
    </xdr:from>
    <xdr:to>
      <xdr:col>116</xdr:col>
      <xdr:colOff>62864</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46281"/>
          <a:ext cx="1269" cy="129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49458</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102781</xdr:rowOff>
    </xdr:from>
    <xdr:to>
      <xdr:col>116</xdr:col>
      <xdr:colOff>152400</xdr:colOff>
      <xdr:row>30</xdr:row>
      <xdr:rowOff>102781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4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106553</xdr:rowOff>
    </xdr:from>
    <xdr:to>
      <xdr:col>116</xdr:col>
      <xdr:colOff>63500</xdr:colOff>
      <xdr:row>37</xdr:row>
      <xdr:rowOff>75864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5935853"/>
          <a:ext cx="838200" cy="48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20350</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192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41923</xdr:rowOff>
    </xdr:from>
    <xdr:to>
      <xdr:col>116</xdr:col>
      <xdr:colOff>114300</xdr:colOff>
      <xdr:row>36</xdr:row>
      <xdr:rowOff>143523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21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75864</xdr:rowOff>
    </xdr:from>
    <xdr:to>
      <xdr:col>111</xdr:col>
      <xdr:colOff>177800</xdr:colOff>
      <xdr:row>37</xdr:row>
      <xdr:rowOff>156502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419514"/>
          <a:ext cx="889000" cy="8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15691</xdr:rowOff>
    </xdr:from>
    <xdr:to>
      <xdr:col>112</xdr:col>
      <xdr:colOff>38100</xdr:colOff>
      <xdr:row>36</xdr:row>
      <xdr:rowOff>117291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1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133818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596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156502</xdr:rowOff>
    </xdr:from>
    <xdr:to>
      <xdr:col>107</xdr:col>
      <xdr:colOff>50800</xdr:colOff>
      <xdr:row>38</xdr:row>
      <xdr:rowOff>25400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500152"/>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87986</xdr:rowOff>
    </xdr:from>
    <xdr:to>
      <xdr:col>107</xdr:col>
      <xdr:colOff>101600</xdr:colOff>
      <xdr:row>37</xdr:row>
      <xdr:rowOff>18136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34663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0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10319</xdr:rowOff>
    </xdr:from>
    <xdr:to>
      <xdr:col>102</xdr:col>
      <xdr:colOff>165100</xdr:colOff>
      <xdr:row>37</xdr:row>
      <xdr:rowOff>111919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3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128446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12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28378</xdr:rowOff>
    </xdr:from>
    <xdr:to>
      <xdr:col>98</xdr:col>
      <xdr:colOff>38100</xdr:colOff>
      <xdr:row>37</xdr:row>
      <xdr:rowOff>129978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146505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14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55753</xdr:rowOff>
    </xdr:from>
    <xdr:to>
      <xdr:col>116</xdr:col>
      <xdr:colOff>114300</xdr:colOff>
      <xdr:row>34</xdr:row>
      <xdr:rowOff>157353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58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78630</xdr:rowOff>
    </xdr:from>
    <xdr:ext cx="534377"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73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25064</xdr:rowOff>
    </xdr:from>
    <xdr:to>
      <xdr:col>112</xdr:col>
      <xdr:colOff>38100</xdr:colOff>
      <xdr:row>37</xdr:row>
      <xdr:rowOff>126664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3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117791</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64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105702</xdr:rowOff>
    </xdr:from>
    <xdr:to>
      <xdr:col>107</xdr:col>
      <xdr:colOff>101600</xdr:colOff>
      <xdr:row>38</xdr:row>
      <xdr:rowOff>35852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44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26979</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5017" y="6542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4049</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919449"/>
          <a:ext cx="1269" cy="116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122176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4049</xdr:rowOff>
    </xdr:from>
    <xdr:to>
      <xdr:col>116</xdr:col>
      <xdr:colOff>152400</xdr:colOff>
      <xdr:row>52</xdr:row>
      <xdr:rowOff>4049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91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150182</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579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127305</xdr:rowOff>
    </xdr:from>
    <xdr:to>
      <xdr:col>116</xdr:col>
      <xdr:colOff>114300</xdr:colOff>
      <xdr:row>57</xdr:row>
      <xdr:rowOff>57455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107462</xdr:rowOff>
    </xdr:from>
    <xdr:to>
      <xdr:col>112</xdr:col>
      <xdr:colOff>38100</xdr:colOff>
      <xdr:row>57</xdr:row>
      <xdr:rowOff>37612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54139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6696</xdr:rowOff>
    </xdr:from>
    <xdr:to>
      <xdr:col>107</xdr:col>
      <xdr:colOff>101600</xdr:colOff>
      <xdr:row>57</xdr:row>
      <xdr:rowOff>108296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124823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17349</xdr:rowOff>
    </xdr:from>
    <xdr:to>
      <xdr:col>102</xdr:col>
      <xdr:colOff>165100</xdr:colOff>
      <xdr:row>57</xdr:row>
      <xdr:rowOff>118949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135476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11222</xdr:rowOff>
    </xdr:from>
    <xdr:to>
      <xdr:col>98</xdr:col>
      <xdr:colOff>38100</xdr:colOff>
      <xdr:row>57</xdr:row>
      <xdr:rowOff>112822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129349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55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40525</xdr:rowOff>
    </xdr:from>
    <xdr:to>
      <xdr:col>116</xdr:col>
      <xdr:colOff>62864</xdr:colOff>
      <xdr:row>78</xdr:row>
      <xdr:rowOff>98513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13475"/>
          <a:ext cx="1269" cy="125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102340</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98513</xdr:rowOff>
    </xdr:from>
    <xdr:to>
      <xdr:col>116</xdr:col>
      <xdr:colOff>152400</xdr:colOff>
      <xdr:row>78</xdr:row>
      <xdr:rowOff>98513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7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158652</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40525</xdr:rowOff>
    </xdr:from>
    <xdr:to>
      <xdr:col>116</xdr:col>
      <xdr:colOff>152400</xdr:colOff>
      <xdr:row>71</xdr:row>
      <xdr:rowOff>40525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1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90094</xdr:rowOff>
    </xdr:from>
    <xdr:to>
      <xdr:col>116</xdr:col>
      <xdr:colOff>63500</xdr:colOff>
      <xdr:row>74</xdr:row>
      <xdr:rowOff>98476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777394"/>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38066</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96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59639</xdr:rowOff>
    </xdr:from>
    <xdr:to>
      <xdr:col>116</xdr:col>
      <xdr:colOff>114300</xdr:colOff>
      <xdr:row>75</xdr:row>
      <xdr:rowOff>161240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90094</xdr:rowOff>
    </xdr:from>
    <xdr:to>
      <xdr:col>111</xdr:col>
      <xdr:colOff>177800</xdr:colOff>
      <xdr:row>75</xdr:row>
      <xdr:rowOff>7645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777394"/>
          <a:ext cx="889000" cy="8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86843</xdr:rowOff>
    </xdr:from>
    <xdr:to>
      <xdr:col>112</xdr:col>
      <xdr:colOff>38100</xdr:colOff>
      <xdr:row>76</xdr:row>
      <xdr:rowOff>16993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8120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109372</xdr:rowOff>
    </xdr:from>
    <xdr:to>
      <xdr:col>107</xdr:col>
      <xdr:colOff>50800</xdr:colOff>
      <xdr:row>75</xdr:row>
      <xdr:rowOff>7645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625222"/>
          <a:ext cx="889000" cy="24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25197</xdr:rowOff>
    </xdr:from>
    <xdr:to>
      <xdr:col>107</xdr:col>
      <xdr:colOff>101600</xdr:colOff>
      <xdr:row>76</xdr:row>
      <xdr:rowOff>126797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117924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109372</xdr:rowOff>
    </xdr:from>
    <xdr:to>
      <xdr:col>102</xdr:col>
      <xdr:colOff>114300</xdr:colOff>
      <xdr:row>74</xdr:row>
      <xdr:rowOff>29934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625222"/>
          <a:ext cx="889000" cy="9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143764</xdr:rowOff>
    </xdr:from>
    <xdr:to>
      <xdr:col>102</xdr:col>
      <xdr:colOff>165100</xdr:colOff>
      <xdr:row>75</xdr:row>
      <xdr:rowOff>73914</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65041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138964</xdr:rowOff>
    </xdr:from>
    <xdr:to>
      <xdr:col>98</xdr:col>
      <xdr:colOff>38100</xdr:colOff>
      <xdr:row>75</xdr:row>
      <xdr:rowOff>69114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60241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9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47676</xdr:rowOff>
    </xdr:from>
    <xdr:to>
      <xdr:col>116</xdr:col>
      <xdr:colOff>114300</xdr:colOff>
      <xdr:row>74</xdr:row>
      <xdr:rowOff>149276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73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70553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58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39294</xdr:rowOff>
    </xdr:from>
    <xdr:to>
      <xdr:col>112</xdr:col>
      <xdr:colOff>38100</xdr:colOff>
      <xdr:row>74</xdr:row>
      <xdr:rowOff>140894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72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157421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50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128295</xdr:rowOff>
    </xdr:from>
    <xdr:to>
      <xdr:col>107</xdr:col>
      <xdr:colOff>101600</xdr:colOff>
      <xdr:row>75</xdr:row>
      <xdr:rowOff>58445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74972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5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58572</xdr:rowOff>
    </xdr:from>
    <xdr:to>
      <xdr:col>102</xdr:col>
      <xdr:colOff>165100</xdr:colOff>
      <xdr:row>73</xdr:row>
      <xdr:rowOff>160172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5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5249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3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150584</xdr:rowOff>
    </xdr:from>
    <xdr:to>
      <xdr:col>98</xdr:col>
      <xdr:colOff>38100</xdr:colOff>
      <xdr:row>74</xdr:row>
      <xdr:rowOff>80734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6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97261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44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増加傾向が続いており、ふるさと納税寄附金推進事業費の増などが影響している。類似団体内平均値より低い水準で推移しているため、引き続き、民間や特定非営利活動法人の資源・人材を活用することを検討し、経費削減や業務効率化に努める。</a:t>
          </a:r>
        </a:p>
        <a:p>
          <a:r>
            <a:rPr kumimoji="1" lang="ja-JP" altLang="en-US" sz="1300">
              <a:latin typeface="ＭＳ Ｐゴシック" panose="020B0600070205080204" pitchFamily="50" charset="-128"/>
              <a:ea typeface="ＭＳ Ｐゴシック" panose="020B0600070205080204" pitchFamily="50" charset="-128"/>
            </a:rPr>
            <a:t>・普通建設事業（うち新規整備）は、道の駅整備事業費の減などにより、令和３年度と比較し大幅な減となった。</a:t>
          </a:r>
        </a:p>
        <a:p>
          <a:r>
            <a:rPr kumimoji="1" lang="ja-JP" altLang="en-US" sz="1300">
              <a:latin typeface="ＭＳ Ｐゴシック" panose="020B0600070205080204" pitchFamily="50" charset="-128"/>
              <a:ea typeface="ＭＳ Ｐゴシック" panose="020B0600070205080204" pitchFamily="50" charset="-128"/>
            </a:rPr>
            <a:t>・普通建設事業費（うち更新整備）は、令和４年度より類似団体内平均値を上回る増加となった。これは、新庁舎整備事業費の増が影響している。</a:t>
          </a:r>
        </a:p>
        <a:p>
          <a:r>
            <a:rPr kumimoji="1" lang="ja-JP" altLang="en-US" sz="1300">
              <a:latin typeface="ＭＳ Ｐゴシック" panose="020B0600070205080204" pitchFamily="50" charset="-128"/>
              <a:ea typeface="ＭＳ Ｐゴシック" panose="020B0600070205080204" pitchFamily="50" charset="-128"/>
            </a:rPr>
            <a:t>・積立金は、減債基金、ボートレース鳴門まちづくり基金への積立金の減などにより、令和３年度と比較すると大幅な減となった。</a:t>
          </a:r>
        </a:p>
        <a:p>
          <a:r>
            <a:rPr kumimoji="1" lang="ja-JP" altLang="en-US" sz="1300">
              <a:latin typeface="ＭＳ Ｐゴシック" panose="020B0600070205080204" pitchFamily="50" charset="-128"/>
              <a:ea typeface="ＭＳ Ｐゴシック" panose="020B0600070205080204" pitchFamily="50" charset="-128"/>
            </a:rPr>
            <a:t>・投資及び出資金は、鳴門市・北島町共同浄水場整備に係る出資金の増が影響しており、事業が本格化するここ数年間は増加傾向となる見込みである。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54,746
54,197
135.66
30,631,172
29,454,028
876,482
13,722,919
28,088,706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4170"/>
          <a:ext cx="1270" cy="117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9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56642</xdr:rowOff>
    </xdr:from>
    <xdr:to>
      <xdr:col>24</xdr:col>
      <xdr:colOff>63500</xdr:colOff>
      <xdr:row>34</xdr:row>
      <xdr:rowOff>111125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85942"/>
          <a:ext cx="8382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126763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111125</xdr:rowOff>
    </xdr:from>
    <xdr:to>
      <xdr:col>19</xdr:col>
      <xdr:colOff>177800</xdr:colOff>
      <xdr:row>34</xdr:row>
      <xdr:rowOff>131699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4042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89425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111506</xdr:rowOff>
    </xdr:from>
    <xdr:to>
      <xdr:col>15</xdr:col>
      <xdr:colOff>50800</xdr:colOff>
      <xdr:row>34</xdr:row>
      <xdr:rowOff>131699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40806"/>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151765</xdr:rowOff>
    </xdr:from>
    <xdr:to>
      <xdr:col>15</xdr:col>
      <xdr:colOff>101600</xdr:colOff>
      <xdr:row>36</xdr:row>
      <xdr:rowOff>81915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73042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100838</xdr:rowOff>
    </xdr:from>
    <xdr:to>
      <xdr:col>10</xdr:col>
      <xdr:colOff>114300</xdr:colOff>
      <xdr:row>34</xdr:row>
      <xdr:rowOff>111506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30138"/>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112522</xdr:rowOff>
    </xdr:from>
    <xdr:to>
      <xdr:col>10</xdr:col>
      <xdr:colOff>165100</xdr:colOff>
      <xdr:row>36</xdr:row>
      <xdr:rowOff>42672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33799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103759</xdr:rowOff>
    </xdr:from>
    <xdr:to>
      <xdr:col>6</xdr:col>
      <xdr:colOff>38100</xdr:colOff>
      <xdr:row>36</xdr:row>
      <xdr:rowOff>33909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25036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9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5842</xdr:rowOff>
    </xdr:from>
    <xdr:to>
      <xdr:col>24</xdr:col>
      <xdr:colOff>114300</xdr:colOff>
      <xdr:row>34</xdr:row>
      <xdr:rowOff>107442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28719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8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60325</xdr:rowOff>
    </xdr:from>
    <xdr:to>
      <xdr:col>20</xdr:col>
      <xdr:colOff>38100</xdr:colOff>
      <xdr:row>34</xdr:row>
      <xdr:rowOff>161925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7002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6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80899</xdr:rowOff>
    </xdr:from>
    <xdr:to>
      <xdr:col>15</xdr:col>
      <xdr:colOff>101600</xdr:colOff>
      <xdr:row>35</xdr:row>
      <xdr:rowOff>11049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1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27576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60706</xdr:rowOff>
    </xdr:from>
    <xdr:to>
      <xdr:col>10</xdr:col>
      <xdr:colOff>165100</xdr:colOff>
      <xdr:row>34</xdr:row>
      <xdr:rowOff>162306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9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7383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6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50038</xdr:rowOff>
    </xdr:from>
    <xdr:to>
      <xdr:col>6</xdr:col>
      <xdr:colOff>38100</xdr:colOff>
      <xdr:row>34</xdr:row>
      <xdr:rowOff>151638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168165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5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8827</xdr:rowOff>
    </xdr:from>
    <xdr:to>
      <xdr:col>24</xdr:col>
      <xdr:colOff>62865</xdr:colOff>
      <xdr:row>57</xdr:row>
      <xdr:rowOff>146931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327"/>
          <a:ext cx="1270" cy="1338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150758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146931</xdr:rowOff>
    </xdr:from>
    <xdr:to>
      <xdr:col>24</xdr:col>
      <xdr:colOff>152400</xdr:colOff>
      <xdr:row>57</xdr:row>
      <xdr:rowOff>146931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1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8827</xdr:rowOff>
    </xdr:from>
    <xdr:to>
      <xdr:col>24</xdr:col>
      <xdr:colOff>152400</xdr:colOff>
      <xdr:row>50</xdr:row>
      <xdr:rowOff>8827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7005</xdr:rowOff>
    </xdr:from>
    <xdr:to>
      <xdr:col>24</xdr:col>
      <xdr:colOff>63500</xdr:colOff>
      <xdr:row>53</xdr:row>
      <xdr:rowOff>154246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8750955"/>
          <a:ext cx="838200" cy="49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120697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7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142270</xdr:rowOff>
    </xdr:from>
    <xdr:to>
      <xdr:col>24</xdr:col>
      <xdr:colOff>114300</xdr:colOff>
      <xdr:row>55</xdr:row>
      <xdr:rowOff>72420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158376</xdr:rowOff>
    </xdr:from>
    <xdr:to>
      <xdr:col>19</xdr:col>
      <xdr:colOff>177800</xdr:colOff>
      <xdr:row>51</xdr:row>
      <xdr:rowOff>7005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730876"/>
          <a:ext cx="889000" cy="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134917</xdr:rowOff>
    </xdr:from>
    <xdr:to>
      <xdr:col>20</xdr:col>
      <xdr:colOff>38100</xdr:colOff>
      <xdr:row>55</xdr:row>
      <xdr:rowOff>65067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56194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158376</xdr:rowOff>
    </xdr:from>
    <xdr:to>
      <xdr:col>15</xdr:col>
      <xdr:colOff>50800</xdr:colOff>
      <xdr:row>56</xdr:row>
      <xdr:rowOff>12903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730876"/>
          <a:ext cx="889000" cy="88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33350</xdr:rowOff>
    </xdr:from>
    <xdr:to>
      <xdr:col>15</xdr:col>
      <xdr:colOff>101600</xdr:colOff>
      <xdr:row>51</xdr:row>
      <xdr:rowOff>134950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126077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12903</xdr:rowOff>
    </xdr:from>
    <xdr:to>
      <xdr:col>10</xdr:col>
      <xdr:colOff>114300</xdr:colOff>
      <xdr:row>56</xdr:row>
      <xdr:rowOff>84645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14103"/>
          <a:ext cx="889000" cy="7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151871</xdr:rowOff>
    </xdr:from>
    <xdr:to>
      <xdr:col>10</xdr:col>
      <xdr:colOff>165100</xdr:colOff>
      <xdr:row>56</xdr:row>
      <xdr:rowOff>82021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73148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4882</xdr:rowOff>
    </xdr:from>
    <xdr:to>
      <xdr:col>6</xdr:col>
      <xdr:colOff>38100</xdr:colOff>
      <xdr:row>56</xdr:row>
      <xdr:rowOff>106482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123009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103446</xdr:rowOff>
    </xdr:from>
    <xdr:to>
      <xdr:col>24</xdr:col>
      <xdr:colOff>114300</xdr:colOff>
      <xdr:row>54</xdr:row>
      <xdr:rowOff>33596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19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126323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04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127655</xdr:rowOff>
    </xdr:from>
    <xdr:to>
      <xdr:col>20</xdr:col>
      <xdr:colOff>38100</xdr:colOff>
      <xdr:row>51</xdr:row>
      <xdr:rowOff>57805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70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74332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47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107576</xdr:rowOff>
    </xdr:from>
    <xdr:to>
      <xdr:col>15</xdr:col>
      <xdr:colOff>101600</xdr:colOff>
      <xdr:row>51</xdr:row>
      <xdr:rowOff>37726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68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54253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45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133553</xdr:rowOff>
    </xdr:from>
    <xdr:to>
      <xdr:col>10</xdr:col>
      <xdr:colOff>165100</xdr:colOff>
      <xdr:row>56</xdr:row>
      <xdr:rowOff>63703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6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80230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33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33845</xdr:rowOff>
    </xdr:from>
    <xdr:to>
      <xdr:col>6</xdr:col>
      <xdr:colOff>38100</xdr:colOff>
      <xdr:row>56</xdr:row>
      <xdr:rowOff>135445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126572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2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154762</xdr:rowOff>
    </xdr:from>
    <xdr:to>
      <xdr:col>24</xdr:col>
      <xdr:colOff>62865</xdr:colOff>
      <xdr:row>79</xdr:row>
      <xdr:rowOff>38888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56262"/>
          <a:ext cx="1270" cy="142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42715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8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38888</xdr:rowOff>
    </xdr:from>
    <xdr:to>
      <xdr:col>24</xdr:col>
      <xdr:colOff>152400</xdr:colOff>
      <xdr:row>79</xdr:row>
      <xdr:rowOff>38888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101439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3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154762</xdr:rowOff>
    </xdr:from>
    <xdr:to>
      <xdr:col>24</xdr:col>
      <xdr:colOff>152400</xdr:colOff>
      <xdr:row>70</xdr:row>
      <xdr:rowOff>154762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56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56934</xdr:rowOff>
    </xdr:from>
    <xdr:to>
      <xdr:col>24</xdr:col>
      <xdr:colOff>63500</xdr:colOff>
      <xdr:row>76</xdr:row>
      <xdr:rowOff>2933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15684"/>
          <a:ext cx="838200" cy="11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137444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961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159017</xdr:rowOff>
    </xdr:from>
    <xdr:to>
      <xdr:col>24</xdr:col>
      <xdr:colOff>114300</xdr:colOff>
      <xdr:row>76</xdr:row>
      <xdr:rowOff>89167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56934</xdr:rowOff>
    </xdr:from>
    <xdr:to>
      <xdr:col>19</xdr:col>
      <xdr:colOff>177800</xdr:colOff>
      <xdr:row>77</xdr:row>
      <xdr:rowOff>138201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15684"/>
          <a:ext cx="889000" cy="4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19177</xdr:rowOff>
    </xdr:from>
    <xdr:to>
      <xdr:col>20</xdr:col>
      <xdr:colOff>38100</xdr:colOff>
      <xdr:row>75</xdr:row>
      <xdr:rowOff>120777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111904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7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138201</xdr:rowOff>
    </xdr:from>
    <xdr:to>
      <xdr:col>15</xdr:col>
      <xdr:colOff>50800</xdr:colOff>
      <xdr:row>78</xdr:row>
      <xdr:rowOff>24879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39851"/>
          <a:ext cx="889000" cy="5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11545</xdr:rowOff>
    </xdr:from>
    <xdr:to>
      <xdr:col>15</xdr:col>
      <xdr:colOff>101600</xdr:colOff>
      <xdr:row>77</xdr:row>
      <xdr:rowOff>113145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129672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8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24879</xdr:rowOff>
    </xdr:from>
    <xdr:to>
      <xdr:col>10</xdr:col>
      <xdr:colOff>114300</xdr:colOff>
      <xdr:row>78</xdr:row>
      <xdr:rowOff>119177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97979"/>
          <a:ext cx="889000" cy="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79336</xdr:rowOff>
    </xdr:from>
    <xdr:to>
      <xdr:col>10</xdr:col>
      <xdr:colOff>165100</xdr:colOff>
      <xdr:row>78</xdr:row>
      <xdr:rowOff>9486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26013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5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149467</xdr:rowOff>
    </xdr:from>
    <xdr:to>
      <xdr:col>6</xdr:col>
      <xdr:colOff>38100</xdr:colOff>
      <xdr:row>78</xdr:row>
      <xdr:rowOff>79617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96144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123584</xdr:rowOff>
    </xdr:from>
    <xdr:to>
      <xdr:col>24</xdr:col>
      <xdr:colOff>114300</xdr:colOff>
      <xdr:row>76</xdr:row>
      <xdr:rowOff>53733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823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146461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6134</xdr:rowOff>
    </xdr:from>
    <xdr:to>
      <xdr:col>20</xdr:col>
      <xdr:colOff>38100</xdr:colOff>
      <xdr:row>75</xdr:row>
      <xdr:rowOff>107734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124261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4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87401</xdr:rowOff>
    </xdr:from>
    <xdr:to>
      <xdr:col>15</xdr:col>
      <xdr:colOff>101600</xdr:colOff>
      <xdr:row>78</xdr:row>
      <xdr:rowOff>17551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8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8678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8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145529</xdr:rowOff>
    </xdr:from>
    <xdr:to>
      <xdr:col>10</xdr:col>
      <xdr:colOff>165100</xdr:colOff>
      <xdr:row>78</xdr:row>
      <xdr:rowOff>75679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4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66806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3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68377</xdr:rowOff>
    </xdr:from>
    <xdr:to>
      <xdr:col>6</xdr:col>
      <xdr:colOff>38100</xdr:colOff>
      <xdr:row>78</xdr:row>
      <xdr:rowOff>169977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161104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3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69481</xdr:rowOff>
    </xdr:from>
    <xdr:to>
      <xdr:col>24</xdr:col>
      <xdr:colOff>62865</xdr:colOff>
      <xdr:row>97</xdr:row>
      <xdr:rowOff>169190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9981"/>
          <a:ext cx="1270" cy="129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169190</xdr:rowOff>
    </xdr:from>
    <xdr:to>
      <xdr:col>24</xdr:col>
      <xdr:colOff>152400</xdr:colOff>
      <xdr:row>97</xdr:row>
      <xdr:rowOff>169190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16158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69481</xdr:rowOff>
    </xdr:from>
    <xdr:to>
      <xdr:col>24</xdr:col>
      <xdr:colOff>152400</xdr:colOff>
      <xdr:row>90</xdr:row>
      <xdr:rowOff>69481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52870</xdr:rowOff>
    </xdr:from>
    <xdr:to>
      <xdr:col>24</xdr:col>
      <xdr:colOff>63500</xdr:colOff>
      <xdr:row>95</xdr:row>
      <xdr:rowOff>148349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340620"/>
          <a:ext cx="838200" cy="9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38961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2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60534</xdr:rowOff>
    </xdr:from>
    <xdr:to>
      <xdr:col>24</xdr:col>
      <xdr:colOff>114300</xdr:colOff>
      <xdr:row>95</xdr:row>
      <xdr:rowOff>162134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148349</xdr:rowOff>
    </xdr:from>
    <xdr:to>
      <xdr:col>19</xdr:col>
      <xdr:colOff>177800</xdr:colOff>
      <xdr:row>96</xdr:row>
      <xdr:rowOff>97580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436099"/>
          <a:ext cx="889000" cy="12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56038</xdr:rowOff>
    </xdr:from>
    <xdr:to>
      <xdr:col>20</xdr:col>
      <xdr:colOff>38100</xdr:colOff>
      <xdr:row>95</xdr:row>
      <xdr:rowOff>157638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2715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1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97580</xdr:rowOff>
    </xdr:from>
    <xdr:to>
      <xdr:col>15</xdr:col>
      <xdr:colOff>50800</xdr:colOff>
      <xdr:row>97</xdr:row>
      <xdr:rowOff>139128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56780"/>
          <a:ext cx="889000" cy="2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128598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139128</xdr:rowOff>
    </xdr:from>
    <xdr:to>
      <xdr:col>10</xdr:col>
      <xdr:colOff>114300</xdr:colOff>
      <xdr:row>98</xdr:row>
      <xdr:rowOff>2769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69778"/>
          <a:ext cx="889000" cy="3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19480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57523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4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2070</xdr:rowOff>
    </xdr:from>
    <xdr:to>
      <xdr:col>24</xdr:col>
      <xdr:colOff>114300</xdr:colOff>
      <xdr:row>95</xdr:row>
      <xdr:rowOff>103670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2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24947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14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97549</xdr:rowOff>
    </xdr:from>
    <xdr:to>
      <xdr:col>20</xdr:col>
      <xdr:colOff>38100</xdr:colOff>
      <xdr:row>96</xdr:row>
      <xdr:rowOff>27699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8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18826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47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46780</xdr:rowOff>
    </xdr:from>
    <xdr:to>
      <xdr:col>15</xdr:col>
      <xdr:colOff>101600</xdr:colOff>
      <xdr:row>96</xdr:row>
      <xdr:rowOff>148380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0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139507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9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88328</xdr:rowOff>
    </xdr:from>
    <xdr:to>
      <xdr:col>10</xdr:col>
      <xdr:colOff>165100</xdr:colOff>
      <xdr:row>98</xdr:row>
      <xdr:rowOff>18478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1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9605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123419</xdr:rowOff>
    </xdr:from>
    <xdr:to>
      <xdr:col>6</xdr:col>
      <xdr:colOff>38100</xdr:colOff>
      <xdr:row>98</xdr:row>
      <xdr:rowOff>53569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5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44696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4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343"/>
          <a:ext cx="1270" cy="136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43383</xdr:rowOff>
    </xdr:from>
    <xdr:to>
      <xdr:col>55</xdr:col>
      <xdr:colOff>0</xdr:colOff>
      <xdr:row>39</xdr:row>
      <xdr:rowOff>43535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29933"/>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109491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53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43535</xdr:rowOff>
    </xdr:from>
    <xdr:to>
      <xdr:col>50</xdr:col>
      <xdr:colOff>114300</xdr:colOff>
      <xdr:row>39</xdr:row>
      <xdr:rowOff>43993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3008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65143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40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43002</xdr:rowOff>
    </xdr:from>
    <xdr:to>
      <xdr:col>45</xdr:col>
      <xdr:colOff>177800</xdr:colOff>
      <xdr:row>39</xdr:row>
      <xdr:rowOff>43993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29552"/>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42054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8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42926</xdr:rowOff>
    </xdr:from>
    <xdr:to>
      <xdr:col>41</xdr:col>
      <xdr:colOff>50800</xdr:colOff>
      <xdr:row>39</xdr:row>
      <xdr:rowOff>43002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2947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57751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59885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164033</xdr:rowOff>
    </xdr:from>
    <xdr:to>
      <xdr:col>55</xdr:col>
      <xdr:colOff>50800</xdr:colOff>
      <xdr:row>39</xdr:row>
      <xdr:rowOff>94183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78960</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4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164185</xdr:rowOff>
    </xdr:from>
    <xdr:to>
      <xdr:col>50</xdr:col>
      <xdr:colOff>165100</xdr:colOff>
      <xdr:row>39</xdr:row>
      <xdr:rowOff>94335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85462</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7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164643</xdr:rowOff>
    </xdr:from>
    <xdr:to>
      <xdr:col>46</xdr:col>
      <xdr:colOff>38100</xdr:colOff>
      <xdr:row>39</xdr:row>
      <xdr:rowOff>94793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85920</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163652</xdr:rowOff>
    </xdr:from>
    <xdr:to>
      <xdr:col>41</xdr:col>
      <xdr:colOff>101600</xdr:colOff>
      <xdr:row>39</xdr:row>
      <xdr:rowOff>93802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84929</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771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163576</xdr:rowOff>
    </xdr:from>
    <xdr:to>
      <xdr:col>36</xdr:col>
      <xdr:colOff>165100</xdr:colOff>
      <xdr:row>39</xdr:row>
      <xdr:rowOff>93726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84853</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15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137395</xdr:rowOff>
    </xdr:from>
    <xdr:to>
      <xdr:col>54</xdr:col>
      <xdr:colOff>189865</xdr:colOff>
      <xdr:row>58</xdr:row>
      <xdr:rowOff>138671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09895"/>
          <a:ext cx="1270" cy="137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142498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138671</xdr:rowOff>
    </xdr:from>
    <xdr:to>
      <xdr:col>55</xdr:col>
      <xdr:colOff>88900</xdr:colOff>
      <xdr:row>58</xdr:row>
      <xdr:rowOff>138671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84072</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8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137395</xdr:rowOff>
    </xdr:from>
    <xdr:to>
      <xdr:col>55</xdr:col>
      <xdr:colOff>88900</xdr:colOff>
      <xdr:row>50</xdr:row>
      <xdr:rowOff>137395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0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18694</xdr:rowOff>
    </xdr:from>
    <xdr:to>
      <xdr:col>55</xdr:col>
      <xdr:colOff>0</xdr:colOff>
      <xdr:row>58</xdr:row>
      <xdr:rowOff>29305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62794"/>
          <a:ext cx="8382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151820</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410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128943</xdr:rowOff>
    </xdr:from>
    <xdr:to>
      <xdr:col>55</xdr:col>
      <xdr:colOff>50800</xdr:colOff>
      <xdr:row>56</xdr:row>
      <xdr:rowOff>59093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18694</xdr:rowOff>
    </xdr:from>
    <xdr:to>
      <xdr:col>50</xdr:col>
      <xdr:colOff>114300</xdr:colOff>
      <xdr:row>58</xdr:row>
      <xdr:rowOff>55785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62794"/>
          <a:ext cx="889000" cy="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158794</xdr:rowOff>
    </xdr:from>
    <xdr:to>
      <xdr:col>50</xdr:col>
      <xdr:colOff>165100</xdr:colOff>
      <xdr:row>56</xdr:row>
      <xdr:rowOff>88944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105471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41269</xdr:rowOff>
    </xdr:from>
    <xdr:to>
      <xdr:col>45</xdr:col>
      <xdr:colOff>177800</xdr:colOff>
      <xdr:row>58</xdr:row>
      <xdr:rowOff>55785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85369"/>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164184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4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41269</xdr:rowOff>
    </xdr:from>
    <xdr:to>
      <xdr:col>41</xdr:col>
      <xdr:colOff>50800</xdr:colOff>
      <xdr:row>58</xdr:row>
      <xdr:rowOff>46774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85369"/>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10412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6469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149955</xdr:rowOff>
    </xdr:from>
    <xdr:to>
      <xdr:col>55</xdr:col>
      <xdr:colOff>50800</xdr:colOff>
      <xdr:row>58</xdr:row>
      <xdr:rowOff>80105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64882</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3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139344</xdr:rowOff>
    </xdr:from>
    <xdr:to>
      <xdr:col>50</xdr:col>
      <xdr:colOff>165100</xdr:colOff>
      <xdr:row>58</xdr:row>
      <xdr:rowOff>69494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60621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4985</xdr:rowOff>
    </xdr:from>
    <xdr:to>
      <xdr:col>46</xdr:col>
      <xdr:colOff>38100</xdr:colOff>
      <xdr:row>58</xdr:row>
      <xdr:rowOff>106585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97712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0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161919</xdr:rowOff>
    </xdr:from>
    <xdr:to>
      <xdr:col>41</xdr:col>
      <xdr:colOff>101600</xdr:colOff>
      <xdr:row>58</xdr:row>
      <xdr:rowOff>92069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3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83196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02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167424</xdr:rowOff>
    </xdr:from>
    <xdr:to>
      <xdr:col>36</xdr:col>
      <xdr:colOff>165100</xdr:colOff>
      <xdr:row>58</xdr:row>
      <xdr:rowOff>97574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4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88701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03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12119</xdr:rowOff>
    </xdr:from>
    <xdr:to>
      <xdr:col>54</xdr:col>
      <xdr:colOff>189865</xdr:colOff>
      <xdr:row>78</xdr:row>
      <xdr:rowOff>45563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13619"/>
          <a:ext cx="1270" cy="140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49390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45563</xdr:rowOff>
    </xdr:from>
    <xdr:to>
      <xdr:col>55</xdr:col>
      <xdr:colOff>88900</xdr:colOff>
      <xdr:row>78</xdr:row>
      <xdr:rowOff>45563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1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130246</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12119</xdr:rowOff>
    </xdr:from>
    <xdr:to>
      <xdr:col>55</xdr:col>
      <xdr:colOff>88900</xdr:colOff>
      <xdr:row>70</xdr:row>
      <xdr:rowOff>12119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1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26702</xdr:rowOff>
    </xdr:from>
    <xdr:to>
      <xdr:col>55</xdr:col>
      <xdr:colOff>0</xdr:colOff>
      <xdr:row>78</xdr:row>
      <xdr:rowOff>26177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228352"/>
          <a:ext cx="838200" cy="17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78607</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76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55730</xdr:rowOff>
    </xdr:from>
    <xdr:to>
      <xdr:col>55</xdr:col>
      <xdr:colOff>50800</xdr:colOff>
      <xdr:row>75</xdr:row>
      <xdr:rowOff>157330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291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26702</xdr:rowOff>
    </xdr:from>
    <xdr:to>
      <xdr:col>50</xdr:col>
      <xdr:colOff>114300</xdr:colOff>
      <xdr:row>77</xdr:row>
      <xdr:rowOff>152730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228352"/>
          <a:ext cx="889000" cy="1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43249</xdr:rowOff>
    </xdr:from>
    <xdr:to>
      <xdr:col>50</xdr:col>
      <xdr:colOff>165100</xdr:colOff>
      <xdr:row>75</xdr:row>
      <xdr:rowOff>144849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290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161376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6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152730</xdr:rowOff>
    </xdr:from>
    <xdr:to>
      <xdr:col>45</xdr:col>
      <xdr:colOff>177800</xdr:colOff>
      <xdr:row>78</xdr:row>
      <xdr:rowOff>30749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54380"/>
          <a:ext cx="889000" cy="4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97747</xdr:rowOff>
    </xdr:from>
    <xdr:to>
      <xdr:col>46</xdr:col>
      <xdr:colOff>38100</xdr:colOff>
      <xdr:row>76</xdr:row>
      <xdr:rowOff>27896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44424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7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30749</xdr:rowOff>
    </xdr:from>
    <xdr:to>
      <xdr:col>41</xdr:col>
      <xdr:colOff>50800</xdr:colOff>
      <xdr:row>78</xdr:row>
      <xdr:rowOff>53311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03849"/>
          <a:ext cx="889000" cy="2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140336</xdr:rowOff>
    </xdr:from>
    <xdr:to>
      <xdr:col>41</xdr:col>
      <xdr:colOff>101600</xdr:colOff>
      <xdr:row>77</xdr:row>
      <xdr:rowOff>70486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87012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94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138392</xdr:rowOff>
    </xdr:from>
    <xdr:to>
      <xdr:col>36</xdr:col>
      <xdr:colOff>165100</xdr:colOff>
      <xdr:row>77</xdr:row>
      <xdr:rowOff>68542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85069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29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146827</xdr:rowOff>
    </xdr:from>
    <xdr:to>
      <xdr:col>55</xdr:col>
      <xdr:colOff>50800</xdr:colOff>
      <xdr:row>78</xdr:row>
      <xdr:rowOff>76977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61754</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6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147352</xdr:rowOff>
    </xdr:from>
    <xdr:to>
      <xdr:col>50</xdr:col>
      <xdr:colOff>165100</xdr:colOff>
      <xdr:row>77</xdr:row>
      <xdr:rowOff>77502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17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68629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27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101930</xdr:rowOff>
    </xdr:from>
    <xdr:to>
      <xdr:col>46</xdr:col>
      <xdr:colOff>38100</xdr:colOff>
      <xdr:row>78</xdr:row>
      <xdr:rowOff>32080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23207</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39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151399</xdr:rowOff>
    </xdr:from>
    <xdr:to>
      <xdr:col>41</xdr:col>
      <xdr:colOff>101600</xdr:colOff>
      <xdr:row>78</xdr:row>
      <xdr:rowOff>81549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5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72676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44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2511</xdr:rowOff>
    </xdr:from>
    <xdr:to>
      <xdr:col>36</xdr:col>
      <xdr:colOff>165100</xdr:colOff>
      <xdr:row>78</xdr:row>
      <xdr:rowOff>104111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7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95238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46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97</xdr:row>
      <xdr:rowOff>104902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44051"/>
          <a:ext cx="1270" cy="129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108729</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104902</xdr:rowOff>
    </xdr:from>
    <xdr:to>
      <xdr:col>55</xdr:col>
      <xdr:colOff>88900</xdr:colOff>
      <xdr:row>97</xdr:row>
      <xdr:rowOff>104902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73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7125</xdr:rowOff>
    </xdr:from>
    <xdr:to>
      <xdr:col>55</xdr:col>
      <xdr:colOff>0</xdr:colOff>
      <xdr:row>96</xdr:row>
      <xdr:rowOff>83274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466325"/>
          <a:ext cx="838200" cy="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168127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11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145250</xdr:rowOff>
    </xdr:from>
    <xdr:to>
      <xdr:col>55</xdr:col>
      <xdr:colOff>50800</xdr:colOff>
      <xdr:row>95</xdr:row>
      <xdr:rowOff>75400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7125</xdr:rowOff>
    </xdr:from>
    <xdr:to>
      <xdr:col>50</xdr:col>
      <xdr:colOff>114300</xdr:colOff>
      <xdr:row>96</xdr:row>
      <xdr:rowOff>87998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466325"/>
          <a:ext cx="889000" cy="8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123126</xdr:rowOff>
    </xdr:from>
    <xdr:to>
      <xdr:col>50</xdr:col>
      <xdr:colOff>165100</xdr:colOff>
      <xdr:row>95</xdr:row>
      <xdr:rowOff>53276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2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69803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0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87998</xdr:rowOff>
    </xdr:from>
    <xdr:to>
      <xdr:col>45</xdr:col>
      <xdr:colOff>177800</xdr:colOff>
      <xdr:row>96</xdr:row>
      <xdr:rowOff>163588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547198"/>
          <a:ext cx="889000" cy="7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28663</xdr:rowOff>
    </xdr:from>
    <xdr:to>
      <xdr:col>46</xdr:col>
      <xdr:colOff>38100</xdr:colOff>
      <xdr:row>95</xdr:row>
      <xdr:rowOff>130263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146790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09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163588</xdr:rowOff>
    </xdr:from>
    <xdr:to>
      <xdr:col>41</xdr:col>
      <xdr:colOff>50800</xdr:colOff>
      <xdr:row>97</xdr:row>
      <xdr:rowOff>4674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622788"/>
          <a:ext cx="889000" cy="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65976</xdr:rowOff>
    </xdr:from>
    <xdr:to>
      <xdr:col>41</xdr:col>
      <xdr:colOff>101600</xdr:colOff>
      <xdr:row>95</xdr:row>
      <xdr:rowOff>167576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12653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1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61213</xdr:rowOff>
    </xdr:from>
    <xdr:to>
      <xdr:col>36</xdr:col>
      <xdr:colOff>165100</xdr:colOff>
      <xdr:row>95</xdr:row>
      <xdr:rowOff>162813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12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32474</xdr:rowOff>
    </xdr:from>
    <xdr:to>
      <xdr:col>55</xdr:col>
      <xdr:colOff>50800</xdr:colOff>
      <xdr:row>96</xdr:row>
      <xdr:rowOff>134074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10901</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7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127775</xdr:rowOff>
    </xdr:from>
    <xdr:to>
      <xdr:col>50</xdr:col>
      <xdr:colOff>165100</xdr:colOff>
      <xdr:row>96</xdr:row>
      <xdr:rowOff>57925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4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49052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50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37198</xdr:rowOff>
    </xdr:from>
    <xdr:to>
      <xdr:col>46</xdr:col>
      <xdr:colOff>38100</xdr:colOff>
      <xdr:row>96</xdr:row>
      <xdr:rowOff>138798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49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129925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5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112788</xdr:rowOff>
    </xdr:from>
    <xdr:to>
      <xdr:col>41</xdr:col>
      <xdr:colOff>101600</xdr:colOff>
      <xdr:row>97</xdr:row>
      <xdr:rowOff>42938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7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34065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66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125324</xdr:rowOff>
    </xdr:from>
    <xdr:to>
      <xdr:col>36</xdr:col>
      <xdr:colOff>165100</xdr:colOff>
      <xdr:row>97</xdr:row>
      <xdr:rowOff>55474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8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46601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67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64216</xdr:rowOff>
    </xdr:from>
    <xdr:to>
      <xdr:col>85</xdr:col>
      <xdr:colOff>126364</xdr:colOff>
      <xdr:row>38</xdr:row>
      <xdr:rowOff>168001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379166"/>
          <a:ext cx="1269" cy="13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378</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168001</xdr:rowOff>
    </xdr:from>
    <xdr:to>
      <xdr:col>86</xdr:col>
      <xdr:colOff>25400</xdr:colOff>
      <xdr:row>38</xdr:row>
      <xdr:rowOff>168001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8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10893</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1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64216</xdr:rowOff>
    </xdr:from>
    <xdr:to>
      <xdr:col>86</xdr:col>
      <xdr:colOff>25400</xdr:colOff>
      <xdr:row>31</xdr:row>
      <xdr:rowOff>64216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37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80035</xdr:rowOff>
    </xdr:from>
    <xdr:to>
      <xdr:col>85</xdr:col>
      <xdr:colOff>127000</xdr:colOff>
      <xdr:row>37</xdr:row>
      <xdr:rowOff>90368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252235"/>
          <a:ext cx="838200" cy="18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18188</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18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166761</xdr:rowOff>
    </xdr:from>
    <xdr:to>
      <xdr:col>85</xdr:col>
      <xdr:colOff>177800</xdr:colOff>
      <xdr:row>36</xdr:row>
      <xdr:rowOff>96911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6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168549</xdr:rowOff>
    </xdr:from>
    <xdr:to>
      <xdr:col>81</xdr:col>
      <xdr:colOff>50800</xdr:colOff>
      <xdr:row>37</xdr:row>
      <xdr:rowOff>90368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340749"/>
          <a:ext cx="889000" cy="9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118298</xdr:rowOff>
    </xdr:from>
    <xdr:to>
      <xdr:col>81</xdr:col>
      <xdr:colOff>101600</xdr:colOff>
      <xdr:row>36</xdr:row>
      <xdr:rowOff>48448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1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64975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89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168549</xdr:rowOff>
    </xdr:from>
    <xdr:to>
      <xdr:col>76</xdr:col>
      <xdr:colOff>114300</xdr:colOff>
      <xdr:row>37</xdr:row>
      <xdr:rowOff>41219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340749"/>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39829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41219</xdr:rowOff>
    </xdr:from>
    <xdr:to>
      <xdr:col>71</xdr:col>
      <xdr:colOff>177800</xdr:colOff>
      <xdr:row>37</xdr:row>
      <xdr:rowOff>107056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384869"/>
          <a:ext cx="8890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124000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137898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29235</xdr:rowOff>
    </xdr:from>
    <xdr:to>
      <xdr:col>85</xdr:col>
      <xdr:colOff>177800</xdr:colOff>
      <xdr:row>36</xdr:row>
      <xdr:rowOff>130835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2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7662</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1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39568</xdr:rowOff>
    </xdr:from>
    <xdr:to>
      <xdr:col>81</xdr:col>
      <xdr:colOff>101600</xdr:colOff>
      <xdr:row>37</xdr:row>
      <xdr:rowOff>141168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132295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47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117749</xdr:rowOff>
    </xdr:from>
    <xdr:to>
      <xdr:col>76</xdr:col>
      <xdr:colOff>165100</xdr:colOff>
      <xdr:row>37</xdr:row>
      <xdr:rowOff>47899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28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39026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38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161869</xdr:rowOff>
    </xdr:from>
    <xdr:to>
      <xdr:col>72</xdr:col>
      <xdr:colOff>38100</xdr:colOff>
      <xdr:row>37</xdr:row>
      <xdr:rowOff>92019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33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83146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42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56256</xdr:rowOff>
    </xdr:from>
    <xdr:to>
      <xdr:col>67</xdr:col>
      <xdr:colOff>101600</xdr:colOff>
      <xdr:row>37</xdr:row>
      <xdr:rowOff>157856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39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148983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49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146139</xdr:rowOff>
    </xdr:from>
    <xdr:to>
      <xdr:col>85</xdr:col>
      <xdr:colOff>126364</xdr:colOff>
      <xdr:row>57</xdr:row>
      <xdr:rowOff>107829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47189"/>
          <a:ext cx="1269" cy="13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111656</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8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107829</xdr:rowOff>
    </xdr:from>
    <xdr:to>
      <xdr:col>86</xdr:col>
      <xdr:colOff>25400</xdr:colOff>
      <xdr:row>57</xdr:row>
      <xdr:rowOff>107829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88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92816</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146139</xdr:rowOff>
    </xdr:from>
    <xdr:to>
      <xdr:col>86</xdr:col>
      <xdr:colOff>25400</xdr:colOff>
      <xdr:row>49</xdr:row>
      <xdr:rowOff>146139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4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18980</xdr:rowOff>
    </xdr:from>
    <xdr:to>
      <xdr:col>85</xdr:col>
      <xdr:colOff>127000</xdr:colOff>
      <xdr:row>56</xdr:row>
      <xdr:rowOff>104801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620180"/>
          <a:ext cx="838200" cy="8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127302</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214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104425</xdr:rowOff>
    </xdr:from>
    <xdr:to>
      <xdr:col>85</xdr:col>
      <xdr:colOff>177800</xdr:colOff>
      <xdr:row>55</xdr:row>
      <xdr:rowOff>34575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3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94532</xdr:rowOff>
    </xdr:from>
    <xdr:to>
      <xdr:col>81</xdr:col>
      <xdr:colOff>50800</xdr:colOff>
      <xdr:row>56</xdr:row>
      <xdr:rowOff>18980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524282"/>
          <a:ext cx="889000" cy="9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164776</xdr:rowOff>
    </xdr:from>
    <xdr:to>
      <xdr:col>81</xdr:col>
      <xdr:colOff>101600</xdr:colOff>
      <xdr:row>55</xdr:row>
      <xdr:rowOff>94926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4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111453</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1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36735</xdr:rowOff>
    </xdr:from>
    <xdr:to>
      <xdr:col>76</xdr:col>
      <xdr:colOff>114300</xdr:colOff>
      <xdr:row>55</xdr:row>
      <xdr:rowOff>94532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466485"/>
          <a:ext cx="889000" cy="5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84440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1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114230</xdr:rowOff>
    </xdr:from>
    <xdr:to>
      <xdr:col>71</xdr:col>
      <xdr:colOff>177800</xdr:colOff>
      <xdr:row>55</xdr:row>
      <xdr:rowOff>36735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372530"/>
          <a:ext cx="889000" cy="9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134345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170731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0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54001</xdr:rowOff>
    </xdr:from>
    <xdr:to>
      <xdr:col>85</xdr:col>
      <xdr:colOff>177800</xdr:colOff>
      <xdr:row>56</xdr:row>
      <xdr:rowOff>155601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65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32428</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3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139630</xdr:rowOff>
    </xdr:from>
    <xdr:to>
      <xdr:col>81</xdr:col>
      <xdr:colOff>101600</xdr:colOff>
      <xdr:row>56</xdr:row>
      <xdr:rowOff>69780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5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60907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66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43732</xdr:rowOff>
    </xdr:from>
    <xdr:to>
      <xdr:col>76</xdr:col>
      <xdr:colOff>165100</xdr:colOff>
      <xdr:row>55</xdr:row>
      <xdr:rowOff>145332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47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136459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56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157385</xdr:rowOff>
    </xdr:from>
    <xdr:to>
      <xdr:col>72</xdr:col>
      <xdr:colOff>38100</xdr:colOff>
      <xdr:row>55</xdr:row>
      <xdr:rowOff>87535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4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104062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1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63430</xdr:rowOff>
    </xdr:from>
    <xdr:to>
      <xdr:col>67</xdr:col>
      <xdr:colOff>101600</xdr:colOff>
      <xdr:row>54</xdr:row>
      <xdr:rowOff>165030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3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10107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09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117983</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90933"/>
          <a:ext cx="1269" cy="129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64660</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0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117983</xdr:rowOff>
    </xdr:from>
    <xdr:to>
      <xdr:col>86</xdr:col>
      <xdr:colOff>25400</xdr:colOff>
      <xdr:row>71</xdr:row>
      <xdr:rowOff>117983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50494</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52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27617</xdr:rowOff>
    </xdr:from>
    <xdr:to>
      <xdr:col>85</xdr:col>
      <xdr:colOff>177800</xdr:colOff>
      <xdr:row>78</xdr:row>
      <xdr:rowOff>129217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146602</xdr:rowOff>
    </xdr:from>
    <xdr:to>
      <xdr:col>81</xdr:col>
      <xdr:colOff>101600</xdr:colOff>
      <xdr:row>78</xdr:row>
      <xdr:rowOff>76752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93279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16681</xdr:rowOff>
    </xdr:from>
    <xdr:to>
      <xdr:col>76</xdr:col>
      <xdr:colOff>165100</xdr:colOff>
      <xdr:row>78</xdr:row>
      <xdr:rowOff>118281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134808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17290</xdr:rowOff>
    </xdr:from>
    <xdr:to>
      <xdr:col>72</xdr:col>
      <xdr:colOff>38100</xdr:colOff>
      <xdr:row>78</xdr:row>
      <xdr:rowOff>118890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135417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52933</xdr:rowOff>
    </xdr:from>
    <xdr:to>
      <xdr:col>67</xdr:col>
      <xdr:colOff>101600</xdr:colOff>
      <xdr:row>78</xdr:row>
      <xdr:rowOff>154533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2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171060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20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125347</xdr:rowOff>
    </xdr:from>
    <xdr:to>
      <xdr:col>85</xdr:col>
      <xdr:colOff>126364</xdr:colOff>
      <xdr:row>98</xdr:row>
      <xdr:rowOff>135781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384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139608</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135781</xdr:rowOff>
    </xdr:from>
    <xdr:to>
      <xdr:col>86</xdr:col>
      <xdr:colOff>25400</xdr:colOff>
      <xdr:row>98</xdr:row>
      <xdr:rowOff>135781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3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72024</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1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125347</xdr:rowOff>
    </xdr:from>
    <xdr:to>
      <xdr:col>86</xdr:col>
      <xdr:colOff>25400</xdr:colOff>
      <xdr:row>89</xdr:row>
      <xdr:rowOff>125347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3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122131</xdr:rowOff>
    </xdr:from>
    <xdr:to>
      <xdr:col>85</xdr:col>
      <xdr:colOff>127000</xdr:colOff>
      <xdr:row>96</xdr:row>
      <xdr:rowOff>139962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581331"/>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57681</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173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34804</xdr:rowOff>
    </xdr:from>
    <xdr:to>
      <xdr:col>85</xdr:col>
      <xdr:colOff>177800</xdr:colOff>
      <xdr:row>95</xdr:row>
      <xdr:rowOff>136404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122131</xdr:rowOff>
    </xdr:from>
    <xdr:to>
      <xdr:col>81</xdr:col>
      <xdr:colOff>50800</xdr:colOff>
      <xdr:row>96</xdr:row>
      <xdr:rowOff>133021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581331"/>
          <a:ext cx="889000" cy="1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34705</xdr:rowOff>
    </xdr:from>
    <xdr:to>
      <xdr:col>81</xdr:col>
      <xdr:colOff>101600</xdr:colOff>
      <xdr:row>95</xdr:row>
      <xdr:rowOff>136305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152832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133021</xdr:rowOff>
    </xdr:from>
    <xdr:to>
      <xdr:col>76</xdr:col>
      <xdr:colOff>114300</xdr:colOff>
      <xdr:row>96</xdr:row>
      <xdr:rowOff>144076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592221"/>
          <a:ext cx="889000" cy="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164729</xdr:rowOff>
    </xdr:from>
    <xdr:to>
      <xdr:col>76</xdr:col>
      <xdr:colOff>165100</xdr:colOff>
      <xdr:row>96</xdr:row>
      <xdr:rowOff>94879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111406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2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107108</xdr:rowOff>
    </xdr:from>
    <xdr:to>
      <xdr:col>71</xdr:col>
      <xdr:colOff>177800</xdr:colOff>
      <xdr:row>96</xdr:row>
      <xdr:rowOff>144076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566308"/>
          <a:ext cx="889000" cy="3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169613</xdr:rowOff>
    </xdr:from>
    <xdr:to>
      <xdr:col>72</xdr:col>
      <xdr:colOff>38100</xdr:colOff>
      <xdr:row>96</xdr:row>
      <xdr:rowOff>99763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116290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3632</xdr:rowOff>
    </xdr:from>
    <xdr:to>
      <xdr:col>67</xdr:col>
      <xdr:colOff>101600</xdr:colOff>
      <xdr:row>96</xdr:row>
      <xdr:rowOff>105232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6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121759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89162</xdr:rowOff>
    </xdr:from>
    <xdr:to>
      <xdr:col>85</xdr:col>
      <xdr:colOff>177800</xdr:colOff>
      <xdr:row>97</xdr:row>
      <xdr:rowOff>19312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4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67589</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2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71331</xdr:rowOff>
    </xdr:from>
    <xdr:to>
      <xdr:col>81</xdr:col>
      <xdr:colOff>101600</xdr:colOff>
      <xdr:row>97</xdr:row>
      <xdr:rowOff>1481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3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164058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2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82221</xdr:rowOff>
    </xdr:from>
    <xdr:to>
      <xdr:col>76</xdr:col>
      <xdr:colOff>165100</xdr:colOff>
      <xdr:row>97</xdr:row>
      <xdr:rowOff>12371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4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3498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63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93276</xdr:rowOff>
    </xdr:from>
    <xdr:to>
      <xdr:col>72</xdr:col>
      <xdr:colOff>38100</xdr:colOff>
      <xdr:row>97</xdr:row>
      <xdr:rowOff>23426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5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14553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64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56308</xdr:rowOff>
    </xdr:from>
    <xdr:to>
      <xdr:col>67</xdr:col>
      <xdr:colOff>101600</xdr:colOff>
      <xdr:row>96</xdr:row>
      <xdr:rowOff>157908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1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149035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60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18806"/>
          <a:ext cx="1269" cy="123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85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137917</xdr:rowOff>
    </xdr:from>
    <xdr:to>
      <xdr:col>116</xdr:col>
      <xdr:colOff>63500</xdr:colOff>
      <xdr:row>38</xdr:row>
      <xdr:rowOff>138009</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3017"/>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88094</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317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8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137917</xdr:rowOff>
    </xdr:from>
    <xdr:to>
      <xdr:col>111</xdr:col>
      <xdr:colOff>177800</xdr:colOff>
      <xdr:row>38</xdr:row>
      <xdr:rowOff>138602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0434300" y="6653017"/>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8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13814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5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126304</xdr:rowOff>
    </xdr:from>
    <xdr:to>
      <xdr:col>107</xdr:col>
      <xdr:colOff>50800</xdr:colOff>
      <xdr:row>38</xdr:row>
      <xdr:rowOff>138602</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41404"/>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126304</xdr:rowOff>
    </xdr:from>
    <xdr:to>
      <xdr:col>102</xdr:col>
      <xdr:colOff>114300</xdr:colOff>
      <xdr:row>38</xdr:row>
      <xdr:rowOff>127722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18656300" y="6641404"/>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3365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689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5651</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692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87209</xdr:rowOff>
    </xdr:from>
    <xdr:to>
      <xdr:col>116</xdr:col>
      <xdr:colOff>114300</xdr:colOff>
      <xdr:row>39</xdr:row>
      <xdr:rowOff>17359</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43645</xdr:rowOff>
    </xdr:from>
    <xdr:ext cx="313932"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587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87117</xdr:rowOff>
    </xdr:from>
    <xdr:to>
      <xdr:col>112</xdr:col>
      <xdr:colOff>38100</xdr:colOff>
      <xdr:row>39</xdr:row>
      <xdr:rowOff>17267</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8394</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66333" y="66949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87802</xdr:rowOff>
    </xdr:from>
    <xdr:to>
      <xdr:col>107</xdr:col>
      <xdr:colOff>101600</xdr:colOff>
      <xdr:row>39</xdr:row>
      <xdr:rowOff>17952</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9079</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77333" y="6695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75504</xdr:rowOff>
    </xdr:from>
    <xdr:to>
      <xdr:col>102</xdr:col>
      <xdr:colOff>165100</xdr:colOff>
      <xdr:row>39</xdr:row>
      <xdr:rowOff>5654</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59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22181</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6017" y="6365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76922</xdr:rowOff>
    </xdr:from>
    <xdr:to>
      <xdr:col>98</xdr:col>
      <xdr:colOff>38100</xdr:colOff>
      <xdr:row>39</xdr:row>
      <xdr:rowOff>7072</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59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23598</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7017" y="6367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・総務費は、減債基金、ボートレース鳴門まちづくり基金への積立金の減少と道の駅整備事業の減少が影響している。</a:t>
          </a:r>
        </a:p>
        <a:p>
          <a:r>
            <a:rPr kumimoji="1" lang="ja-JP" altLang="en-US" sz="1300">
              <a:latin typeface="ＭＳ Ｐゴシック" panose="020B0600070205080204" pitchFamily="50" charset="-128"/>
              <a:ea typeface="ＭＳ Ｐゴシック" panose="020B0600070205080204" pitchFamily="50" charset="-128"/>
            </a:rPr>
            <a:t>・民生費は、子育て世帯への臨時特別給付金給付事業費の減が影響している。</a:t>
          </a:r>
        </a:p>
        <a:p>
          <a:r>
            <a:rPr kumimoji="1" lang="ja-JP" altLang="en-US" sz="1300">
              <a:latin typeface="ＭＳ Ｐゴシック" panose="020B0600070205080204" pitchFamily="50" charset="-128"/>
              <a:ea typeface="ＭＳ Ｐゴシック" panose="020B0600070205080204" pitchFamily="50" charset="-128"/>
            </a:rPr>
            <a:t>・商工費は、事業者支援、プレミアム付きチケットなどの新型コロナウイルス感染症経済対策事業費の減少が影響している。</a:t>
          </a:r>
        </a:p>
        <a:p>
          <a:r>
            <a:rPr kumimoji="1" lang="ja-JP" altLang="en-US" sz="1300">
              <a:latin typeface="ＭＳ Ｐゴシック" panose="020B0600070205080204" pitchFamily="50" charset="-128"/>
              <a:ea typeface="ＭＳ Ｐゴシック" panose="020B0600070205080204" pitchFamily="50" charset="-128"/>
            </a:rPr>
            <a:t>・消防費は、更新時期となったデジタル無線と高機能消防指令システムの全面更新業務による増加が影響している。</a:t>
          </a:r>
        </a:p>
        <a:p>
          <a:r>
            <a:rPr kumimoji="1" lang="ja-JP" altLang="en-US" sz="1300">
              <a:latin typeface="ＭＳ Ｐゴシック" panose="020B0600070205080204" pitchFamily="50" charset="-128"/>
              <a:ea typeface="ＭＳ Ｐゴシック" panose="020B0600070205080204" pitchFamily="50" charset="-128"/>
            </a:rPr>
            <a:t>・教育費は、学校施設の耐震化事業やトイレ、空調などの大規模改造事業が順次完了しており、減少傾向となっている。</a:t>
          </a:r>
        </a:p>
        <a:p>
          <a:r>
            <a:rPr kumimoji="1" lang="ja-JP" altLang="en-US" sz="1300">
              <a:latin typeface="ＭＳ Ｐゴシック" panose="020B0600070205080204" pitchFamily="50" charset="-128"/>
              <a:ea typeface="ＭＳ Ｐゴシック" panose="020B0600070205080204" pitchFamily="50" charset="-128"/>
            </a:rPr>
            <a:t>・公債費は、令和３年度と比較し減少しているものの、今後も新庁舎整備事業や鳴門市・北島町共同浄水場整備といった大型事業が予定されているため、増加傾向となる見込みである。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財政調整基金残高については、ボートレース競走事業会計から繰り入れた事業収益金を原資とした基金積立てにより増加した。</a:t>
          </a:r>
        </a:p>
        <a:p>
          <a:r>
            <a:rPr kumimoji="1" lang="ja-JP" altLang="en-US" sz="1300">
              <a:latin typeface="ＭＳ ゴシック" pitchFamily="49" charset="-128"/>
              <a:ea typeface="ＭＳ ゴシック" pitchFamily="49" charset="-128"/>
            </a:rPr>
            <a:t>　実質収支については、安定的な黒字を保っているものの、今後も社会保障関係費の増加や各特別会計への繰出金の高止まり傾向が続くとともに、新庁舎整備事業や老朽化の進むごみ処理施設関連費用、防災・減災対策など、緊急性の高い投資的経費が引き続き必要となり、予断を許さない状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となっている。前年度に比較して、黒字総額が増加している要因としては、モーターボート競走事業会計によるところが大きく、ボートレース鳴門のリニューアルオープン以降、収益が好調に推移していることが主な要因である。</a:t>
          </a:r>
        </a:p>
        <a:p>
          <a:r>
            <a:rPr kumimoji="1" lang="ja-JP" altLang="en-US" sz="1400">
              <a:latin typeface="ＭＳ ゴシック" pitchFamily="49" charset="-128"/>
              <a:ea typeface="ＭＳ ゴシック" pitchFamily="49" charset="-128"/>
            </a:rPr>
            <a:t>　急速な少子高齢社会の進行や地域間競争の激化、老朽化した公共施設への対応などが喫緊の課題となっているなど、本市をめぐる財政情勢は依然として厳しい状況であり、今後も引き続き、行財政改革に積極的に取り組み、財政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公債費において大きなウエイトを占めていた地方債の償還終了に伴う元利償還金の減少により減少傾向が続いている。</a:t>
          </a:r>
        </a:p>
        <a:p>
          <a:r>
            <a:rPr kumimoji="1" lang="ja-JP" altLang="en-US" sz="1400">
              <a:latin typeface="ＭＳ ゴシック" pitchFamily="49" charset="-128"/>
              <a:ea typeface="ＭＳ ゴシック" pitchFamily="49" charset="-128"/>
            </a:rPr>
            <a:t>　今後、新庁舎整備事業や鳴門市・北島町共同浄水場整備といった大型事業（投資的経費）に対して地方債を発行するため、元利償還金の増加が見込まれる。元金償還には据置期間があるため、ここ数年は減少傾向が続くものの、再び増加に転じる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地方債の現在高については、主に新庁舎整備事業に係る地方債の発行により増加に転じた。</a:t>
          </a:r>
        </a:p>
        <a:p>
          <a:r>
            <a:rPr kumimoji="1" lang="ja-JP" altLang="en-US" sz="1400">
              <a:latin typeface="ＭＳ ゴシック" pitchFamily="49" charset="-128"/>
              <a:ea typeface="ＭＳ ゴシック" pitchFamily="49" charset="-128"/>
            </a:rPr>
            <a:t>　公営企業債等繰入見込額については、平成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年度より大幅に増加しているが、ボートレース競走事業会計からの借入金</a:t>
          </a:r>
          <a:r>
            <a:rPr kumimoji="1" lang="en-US" altLang="ja-JP" sz="1400">
              <a:latin typeface="ＭＳ ゴシック" pitchFamily="49" charset="-128"/>
              <a:ea typeface="ＭＳ ゴシック" pitchFamily="49" charset="-128"/>
            </a:rPr>
            <a:t>3,000</a:t>
          </a:r>
          <a:r>
            <a:rPr kumimoji="1" lang="ja-JP" altLang="en-US" sz="1400">
              <a:latin typeface="ＭＳ ゴシック" pitchFamily="49" charset="-128"/>
              <a:ea typeface="ＭＳ ゴシック" pitchFamily="49" charset="-128"/>
            </a:rPr>
            <a:t>百万円を計上したためである。</a:t>
          </a:r>
        </a:p>
        <a:p>
          <a:r>
            <a:rPr kumimoji="1" lang="ja-JP" altLang="en-US" sz="1400">
              <a:latin typeface="ＭＳ ゴシック" pitchFamily="49" charset="-128"/>
              <a:ea typeface="ＭＳ ゴシック" pitchFamily="49" charset="-128"/>
            </a:rPr>
            <a:t>　充当可能基金については、令和４年度から大幅な増加となっており、これが将来負担比率分子の減少に大きく影響している。充当可能基金の増加要因は、ボートレース競走事業会計から繰り入れた事業収益金の基金積立であり、今後の各種大型事業に備えるものとなっている。</a:t>
          </a:r>
        </a:p>
        <a:p>
          <a:r>
            <a:rPr kumimoji="1" lang="ja-JP" altLang="en-US" sz="1400">
              <a:latin typeface="ＭＳ ゴシック" pitchFamily="49" charset="-128"/>
              <a:ea typeface="ＭＳ ゴシック" pitchFamily="49" charset="-128"/>
            </a:rPr>
            <a:t>　各種大型事業を進めるにあたっては、新たに地方債を発行し、これらの基金を取り崩すことから、再び将来負担比率分子の増加が見込まれる。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徳島県鳴門市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後述のとおり財政調整基金における積立金を十分確保でき、基金総額の伸びにつながった。基金全体の年度末残高については、過去最高を記録した令和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年度末残高をさらに更新したが、一方で鳴門市行財政改革計画～シン・スーパー改革プラン～における収支見通しでは、令和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億円の累計収支不足額が発生する見通しとなっており、引き続き財政健全化に取り組む必要がある。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最終的には増額となったものの、令和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年度当初予算においては、基金全体で約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億円の取り崩しを行っており、当初予算における取崩額を減らしていくことが今後の課題である。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また、鳴門市行財政改革計画～シン・スーパー改革プラン～において、令和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年度末の普通会計基金残高を約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億円以上確保することを目標としており、今後も将来に向けて安定的な財政運営を図るうえで必要となる財源確保に努めていく。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・鳴門市ボートレース鳴門まちづくり基金：モーターボート競走事業の社会貢献広報事業として、地域の活性化及び振興を図り、活力ある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まちづくりに資する。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・鳴門市庁舎整備基金：庁舎の整備を円滑に行う。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・鳴門市ふるさと活性化基金：本市の魅力あるまちづくりを推進し、市勢の活性化を図り、個性的で魅力的な「ふるさと鳴門」づくりに資する。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・鳴門市健康づくりの推進と地域の医療を守り育む基金：市民が生涯にわたって、健康で、住み慣れた地域で安心して暮らすことができる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まちづくりの実現に資する。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・公営住宅基金：公営住宅事業を円滑に行う。</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・鳴門市ボートレース鳴門まちづくり基金：ボートレース競走事業会計令和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年度決算剰余金処分額の積立等により増額。</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・鳴門市庁舎整備基金：新庁舎整備事業の実施にあたり、一般財源部分相当額を取り崩したため減額。</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・鳴門市ふるさと活性化基金：ふるさと納税寄附金を積み立てるとともに、ふるさと納税を活用した事業実施による取崩を行い、やや減額。</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・鳴門市健康づくりの推進と地域の医療を守り育む基金：基金の活用を予定していた事業の進捗状況を勘案し、現状維持。</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・公営住宅基金：公営住宅に維持管理に充当するための取崩により減額。</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・鳴門市ボートレース鳴門まちづくり基金：毎年度の決算に基づく利益剰余金処分に基づき、一定額を繰り入れし積み立てを行うとともに、</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本市のまちづくりに資する事業については、モーターボート競走事業の社会貢献広報事業として、積極的に活用する。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・鳴門市ふるさと活性化基金：積立の主な原資であるふるさと納税寄附金額が伸びており、積立額については増加傾向にある。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取崩にあたっては、寄附者の意向に沿った事業を積極的に展開し、基金を活用していきたい。</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当初予算編成時においては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月補正予算で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月補正予算で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月専決で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百万円を積み立てるなど、結果として令和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百万円の増額となった。積立の主な要因としては、ボートレース競走事業会計令和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年度決算剰余金処分による積立が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百万円、実質収支の確定による積立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月補正予算や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月専決における予算の整理による財源留保もあり、税収や各種交付金が当初予算見込みを上回り、想定よりも一般財源に余裕が出てきたことが要因として挙げられる。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総務省が平成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年度に実施した「基金の積立状況等に関する調査結果」からも、財政調整基金の積立の考え方として、標準財政規模の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％程度と回答した団体が多く、本市においてもこの範囲での残高は常に保持し続けるようにしたい。令和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年度における本市の標準財政規模の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億円であり、令和３年度末残高以上を確保していくのが理想的である。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年度はクリーンセンター（ごみ焼却場）の元金償還額の影響を勘案し、当初予算において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百万円を取り崩した。積立については基金利子のみである。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クリーンセンター（ごみ焼却場）の元金償還が完了するものの、今後は道の駅「くるくる なると」整備事業、新庁舎整備事業、鳴門市・北島町協働浄水場整備など、ここ数年間の大型事業における元金償還が続々と始まっていく見込みであり、公債費は高い水準で推移していく見込みであるため、毎年一定程度の取崩は必要となると考えられ、今後の取崩状況をみながら、適宜積立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54,746
54,197
135.66
30,631,172
29,454,028
876,482
13,722,919
28,088,706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当該指標について、類似団体の平均値より高い数値となっており、保有する有形固定資産の老朽化が進んでいる。類似団体内平均値と比較すると、少し高いが、その差は縮まっており更新等を進めてきた結果がわかる。引き続き、「公共施設等総合管理計画」に基づき、中長期的な視点で施設の更新や統廃合、長寿命化を検討し、対策を実行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3810</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528733"/>
          <a:ext cx="1270" cy="1075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7637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3810</xdr:rowOff>
    </xdr:from>
    <xdr:to>
      <xdr:col>23</xdr:col>
      <xdr:colOff>174625</xdr:colOff>
      <xdr:row>34</xdr:row>
      <xdr:rowOff>3810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60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44044</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959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57150</xdr:rowOff>
    </xdr:from>
    <xdr:to>
      <xdr:col>23</xdr:col>
      <xdr:colOff>136525</xdr:colOff>
      <xdr:row>31</xdr:row>
      <xdr:rowOff>158750</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35577</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122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28363</xdr:rowOff>
    </xdr:from>
    <xdr:to>
      <xdr:col>19</xdr:col>
      <xdr:colOff>187325</xdr:colOff>
      <xdr:row>31</xdr:row>
      <xdr:rowOff>129963</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1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79163</xdr:rowOff>
    </xdr:from>
    <xdr:to>
      <xdr:col>23</xdr:col>
      <xdr:colOff>85725</xdr:colOff>
      <xdr:row>31</xdr:row>
      <xdr:rowOff>107950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165638"/>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24765</xdr:rowOff>
    </xdr:from>
    <xdr:to>
      <xdr:col>15</xdr:col>
      <xdr:colOff>187325</xdr:colOff>
      <xdr:row>31</xdr:row>
      <xdr:rowOff>126365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75565</xdr:rowOff>
    </xdr:from>
    <xdr:to>
      <xdr:col>19</xdr:col>
      <xdr:colOff>136525</xdr:colOff>
      <xdr:row>31</xdr:row>
      <xdr:rowOff>79163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162040"/>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6773</xdr:rowOff>
    </xdr:from>
    <xdr:to>
      <xdr:col>11</xdr:col>
      <xdr:colOff>187325</xdr:colOff>
      <xdr:row>31</xdr:row>
      <xdr:rowOff>108373</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57573</xdr:rowOff>
    </xdr:from>
    <xdr:to>
      <xdr:col>15</xdr:col>
      <xdr:colOff>136525</xdr:colOff>
      <xdr:row>31</xdr:row>
      <xdr:rowOff>75565</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6144048"/>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13970</xdr:rowOff>
    </xdr:from>
    <xdr:to>
      <xdr:col>7</xdr:col>
      <xdr:colOff>187325</xdr:colOff>
      <xdr:row>31</xdr:row>
      <xdr:rowOff>115570</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57573</xdr:rowOff>
    </xdr:from>
    <xdr:to>
      <xdr:col>11</xdr:col>
      <xdr:colOff>136525</xdr:colOff>
      <xdr:row>31</xdr:row>
      <xdr:rowOff>64770</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1765300" y="6144048"/>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121090</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620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117492</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99500</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106697</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当該指標について、類似団体・全国・県の平均値より高い数値となっている。前年度と比較し、比率増となった要因は、臨時財政対策債発行可能額の減による経常一般財源（歳入）の減や、新庁舎建設事業等の大規模事業の地方債借入による将来負担額の増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今後も当該指標には注視し、適正な地方債発行、行財政改革推進による財政運営を図る。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137717</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312833"/>
          <a:ext cx="1269" cy="12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141544</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570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137717</xdr:rowOff>
    </xdr:from>
    <xdr:to>
      <xdr:col>76</xdr:col>
      <xdr:colOff>111125</xdr:colOff>
      <xdr:row>33</xdr:row>
      <xdr:rowOff>137717</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56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8829</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752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157402</xdr:rowOff>
    </xdr:from>
    <xdr:to>
      <xdr:col>76</xdr:col>
      <xdr:colOff>73025</xdr:colOff>
      <xdr:row>30</xdr:row>
      <xdr:rowOff>87552</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90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155003</xdr:rowOff>
    </xdr:from>
    <xdr:to>
      <xdr:col>72</xdr:col>
      <xdr:colOff>123825</xdr:colOff>
      <xdr:row>30</xdr:row>
      <xdr:rowOff>85153</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89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603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60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112395</xdr:rowOff>
    </xdr:from>
    <xdr:to>
      <xdr:col>76</xdr:col>
      <xdr:colOff>73025</xdr:colOff>
      <xdr:row>33</xdr:row>
      <xdr:rowOff>42545</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90822</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634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87736</xdr:rowOff>
    </xdr:from>
    <xdr:to>
      <xdr:col>72</xdr:col>
      <xdr:colOff>123825</xdr:colOff>
      <xdr:row>32</xdr:row>
      <xdr:rowOff>17886</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61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138536</xdr:rowOff>
    </xdr:from>
    <xdr:to>
      <xdr:col>76</xdr:col>
      <xdr:colOff>22225</xdr:colOff>
      <xdr:row>32</xdr:row>
      <xdr:rowOff>163195</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4084300" y="6225011"/>
          <a:ext cx="711200" cy="19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50574</xdr:rowOff>
    </xdr:from>
    <xdr:to>
      <xdr:col>68</xdr:col>
      <xdr:colOff>123825</xdr:colOff>
      <xdr:row>33</xdr:row>
      <xdr:rowOff>152174</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64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138536</xdr:rowOff>
    </xdr:from>
    <xdr:to>
      <xdr:col>72</xdr:col>
      <xdr:colOff>73025</xdr:colOff>
      <xdr:row>33</xdr:row>
      <xdr:rowOff>101374</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6225011"/>
          <a:ext cx="762000" cy="30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22747</xdr:rowOff>
    </xdr:from>
    <xdr:to>
      <xdr:col>64</xdr:col>
      <xdr:colOff>123825</xdr:colOff>
      <xdr:row>33</xdr:row>
      <xdr:rowOff>124347</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645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73547</xdr:rowOff>
    </xdr:from>
    <xdr:to>
      <xdr:col>68</xdr:col>
      <xdr:colOff>73025</xdr:colOff>
      <xdr:row>33</xdr:row>
      <xdr:rowOff>101374</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2560300" y="6502922"/>
          <a:ext cx="762000" cy="2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77371</xdr:rowOff>
    </xdr:from>
    <xdr:to>
      <xdr:col>60</xdr:col>
      <xdr:colOff>123825</xdr:colOff>
      <xdr:row>33</xdr:row>
      <xdr:rowOff>7521</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633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128171</xdr:rowOff>
    </xdr:from>
    <xdr:to>
      <xdr:col>64</xdr:col>
      <xdr:colOff>73025</xdr:colOff>
      <xdr:row>33</xdr:row>
      <xdr:rowOff>73547</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798300" y="6386096"/>
          <a:ext cx="762000" cy="1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101680</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67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62649</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80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64328</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80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9013</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626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143301</xdr:rowOff>
    </xdr:from>
    <xdr:ext cx="560923"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41838" y="65726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115474</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654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170098</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64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54,746
54,197
135.66
30,631,172
29,454,028
876,482
13,722,919
28,088,706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40</xdr:row>
      <xdr:rowOff>106680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1787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106680</xdr:rowOff>
    </xdr:from>
    <xdr:to>
      <xdr:col>24</xdr:col>
      <xdr:colOff>152400</xdr:colOff>
      <xdr:row>40</xdr:row>
      <xdr:rowOff>106680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696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17797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6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145415</xdr:rowOff>
    </xdr:from>
    <xdr:to>
      <xdr:col>24</xdr:col>
      <xdr:colOff>114300</xdr:colOff>
      <xdr:row>39</xdr:row>
      <xdr:rowOff>75565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123842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111125</xdr:rowOff>
    </xdr:from>
    <xdr:to>
      <xdr:col>20</xdr:col>
      <xdr:colOff>38100</xdr:colOff>
      <xdr:row>39</xdr:row>
      <xdr:rowOff>41275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161925</xdr:rowOff>
    </xdr:from>
    <xdr:to>
      <xdr:col>24</xdr:col>
      <xdr:colOff>63500</xdr:colOff>
      <xdr:row>39</xdr:row>
      <xdr:rowOff>24765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6770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78740</xdr:rowOff>
    </xdr:from>
    <xdr:to>
      <xdr:col>15</xdr:col>
      <xdr:colOff>101600</xdr:colOff>
      <xdr:row>39</xdr:row>
      <xdr:rowOff>8890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129540</xdr:rowOff>
    </xdr:from>
    <xdr:to>
      <xdr:col>19</xdr:col>
      <xdr:colOff>177800</xdr:colOff>
      <xdr:row>38</xdr:row>
      <xdr:rowOff>161925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6446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40640</xdr:rowOff>
    </xdr:from>
    <xdr:to>
      <xdr:col>10</xdr:col>
      <xdr:colOff>165100</xdr:colOff>
      <xdr:row>38</xdr:row>
      <xdr:rowOff>142240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91440</xdr:rowOff>
    </xdr:from>
    <xdr:to>
      <xdr:col>15</xdr:col>
      <xdr:colOff>50800</xdr:colOff>
      <xdr:row>38</xdr:row>
      <xdr:rowOff>129540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606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4445</xdr:rowOff>
    </xdr:from>
    <xdr:to>
      <xdr:col>6</xdr:col>
      <xdr:colOff>38100</xdr:colOff>
      <xdr:row>38</xdr:row>
      <xdr:rowOff>106045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55245</xdr:rowOff>
    </xdr:from>
    <xdr:to>
      <xdr:col>10</xdr:col>
      <xdr:colOff>114300</xdr:colOff>
      <xdr:row>38</xdr:row>
      <xdr:rowOff>91440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5703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97807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50182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32402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133367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97172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122769</xdr:rowOff>
    </xdr:from>
    <xdr:to>
      <xdr:col>54</xdr:col>
      <xdr:colOff>189865</xdr:colOff>
      <xdr:row>41</xdr:row>
      <xdr:rowOff>64705</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0476865" y="5780619"/>
          <a:ext cx="0" cy="13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68532</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10515600" y="709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64705</xdr:rowOff>
    </xdr:from>
    <xdr:to>
      <xdr:col>55</xdr:col>
      <xdr:colOff>88900</xdr:colOff>
      <xdr:row>41</xdr:row>
      <xdr:rowOff>64705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709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69446</xdr:rowOff>
    </xdr:from>
    <xdr:ext cx="534377"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10515600" y="55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122769</xdr:rowOff>
    </xdr:from>
    <xdr:to>
      <xdr:col>55</xdr:col>
      <xdr:colOff>88900</xdr:colOff>
      <xdr:row>33</xdr:row>
      <xdr:rowOff>122769</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57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165680</xdr:rowOff>
    </xdr:from>
    <xdr:ext cx="534377"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10515600" y="633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142803</xdr:rowOff>
    </xdr:from>
    <xdr:to>
      <xdr:col>55</xdr:col>
      <xdr:colOff>50800</xdr:colOff>
      <xdr:row>38</xdr:row>
      <xdr:rowOff>72952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10426700" y="64864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164161</xdr:rowOff>
    </xdr:from>
    <xdr:to>
      <xdr:col>50</xdr:col>
      <xdr:colOff>165100</xdr:colOff>
      <xdr:row>38</xdr:row>
      <xdr:rowOff>94311</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9588500" y="65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116122</xdr:rowOff>
    </xdr:from>
    <xdr:to>
      <xdr:col>46</xdr:col>
      <xdr:colOff>38100</xdr:colOff>
      <xdr:row>39</xdr:row>
      <xdr:rowOff>46272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8699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100022</xdr:rowOff>
    </xdr:from>
    <xdr:to>
      <xdr:col>41</xdr:col>
      <xdr:colOff>101600</xdr:colOff>
      <xdr:row>39</xdr:row>
      <xdr:rowOff>30172</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7810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108447</xdr:rowOff>
    </xdr:from>
    <xdr:to>
      <xdr:col>36</xdr:col>
      <xdr:colOff>165100</xdr:colOff>
      <xdr:row>39</xdr:row>
      <xdr:rowOff>38597</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921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8386</xdr:rowOff>
    </xdr:from>
    <xdr:to>
      <xdr:col>55</xdr:col>
      <xdr:colOff>50800</xdr:colOff>
      <xdr:row>40</xdr:row>
      <xdr:rowOff>109986</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10426700" y="686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158263</xdr:rowOff>
    </xdr:from>
    <xdr:ext cx="534377"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10515600" y="684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13872</xdr:rowOff>
    </xdr:from>
    <xdr:to>
      <xdr:col>50</xdr:col>
      <xdr:colOff>165100</xdr:colOff>
      <xdr:row>40</xdr:row>
      <xdr:rowOff>115472</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9588500" y="687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59186</xdr:rowOff>
    </xdr:from>
    <xdr:to>
      <xdr:col>55</xdr:col>
      <xdr:colOff>0</xdr:colOff>
      <xdr:row>40</xdr:row>
      <xdr:rowOff>64672</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9639300" y="6917186"/>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18966</xdr:rowOff>
    </xdr:from>
    <xdr:to>
      <xdr:col>46</xdr:col>
      <xdr:colOff>38100</xdr:colOff>
      <xdr:row>40</xdr:row>
      <xdr:rowOff>120566</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8699500" y="687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64672</xdr:rowOff>
    </xdr:from>
    <xdr:to>
      <xdr:col>50</xdr:col>
      <xdr:colOff>114300</xdr:colOff>
      <xdr:row>40</xdr:row>
      <xdr:rowOff>69766</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8750300" y="6922672"/>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23637</xdr:rowOff>
    </xdr:from>
    <xdr:to>
      <xdr:col>41</xdr:col>
      <xdr:colOff>101600</xdr:colOff>
      <xdr:row>40</xdr:row>
      <xdr:rowOff>125237</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7810500" y="688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69766</xdr:rowOff>
    </xdr:from>
    <xdr:to>
      <xdr:col>45</xdr:col>
      <xdr:colOff>177800</xdr:colOff>
      <xdr:row>40</xdr:row>
      <xdr:rowOff>74437</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7861300" y="6927766"/>
          <a:ext cx="8890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29090</xdr:rowOff>
    </xdr:from>
    <xdr:to>
      <xdr:col>36</xdr:col>
      <xdr:colOff>165100</xdr:colOff>
      <xdr:row>40</xdr:row>
      <xdr:rowOff>130690</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921500" y="68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74437</xdr:rowOff>
    </xdr:from>
    <xdr:to>
      <xdr:col>41</xdr:col>
      <xdr:colOff>50800</xdr:colOff>
      <xdr:row>40</xdr:row>
      <xdr:rowOff>79890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6972300" y="6932437"/>
          <a:ext cx="889000" cy="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110837</xdr:rowOff>
    </xdr:from>
    <xdr:ext cx="534377"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9359411" y="628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62799</xdr:rowOff>
    </xdr:from>
    <xdr:ext cx="534377"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8483111" y="64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46698</xdr:rowOff>
    </xdr:from>
    <xdr:ext cx="534377"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7594111" y="639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55124</xdr:rowOff>
    </xdr:from>
    <xdr:ext cx="534377"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67051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106599</xdr:rowOff>
    </xdr:from>
    <xdr:ext cx="534377"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9359411" y="696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111693</xdr:rowOff>
    </xdr:from>
    <xdr:ext cx="534377"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8483111" y="696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116364</xdr:rowOff>
    </xdr:from>
    <xdr:ext cx="534377"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7594111" y="697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121817</xdr:rowOff>
    </xdr:from>
    <xdr:ext cx="534377"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6705111" y="697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7269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1795</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460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150368</xdr:rowOff>
    </xdr:from>
    <xdr:to>
      <xdr:col>24</xdr:col>
      <xdr:colOff>114300</xdr:colOff>
      <xdr:row>62</xdr:row>
      <xdr:rowOff>80518</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127508</xdr:rowOff>
    </xdr:from>
    <xdr:to>
      <xdr:col>20</xdr:col>
      <xdr:colOff>38100</xdr:colOff>
      <xdr:row>62</xdr:row>
      <xdr:rowOff>57658</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58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84074</xdr:rowOff>
    </xdr:from>
    <xdr:to>
      <xdr:col>15</xdr:col>
      <xdr:colOff>101600</xdr:colOff>
      <xdr:row>62</xdr:row>
      <xdr:rowOff>14224</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38354</xdr:rowOff>
    </xdr:from>
    <xdr:to>
      <xdr:col>10</xdr:col>
      <xdr:colOff>165100</xdr:colOff>
      <xdr:row>61</xdr:row>
      <xdr:rowOff>139954</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8636</xdr:rowOff>
    </xdr:from>
    <xdr:to>
      <xdr:col>6</xdr:col>
      <xdr:colOff>38100</xdr:colOff>
      <xdr:row>61</xdr:row>
      <xdr:rowOff>110236</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47498</xdr:rowOff>
    </xdr:from>
    <xdr:to>
      <xdr:col>24</xdr:col>
      <xdr:colOff>114300</xdr:colOff>
      <xdr:row>62</xdr:row>
      <xdr:rowOff>149098</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6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25925</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1065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54356</xdr:rowOff>
    </xdr:from>
    <xdr:to>
      <xdr:col>20</xdr:col>
      <xdr:colOff>38100</xdr:colOff>
      <xdr:row>62</xdr:row>
      <xdr:rowOff>155956</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98298</xdr:rowOff>
    </xdr:from>
    <xdr:to>
      <xdr:col>24</xdr:col>
      <xdr:colOff>63500</xdr:colOff>
      <xdr:row>62</xdr:row>
      <xdr:rowOff>105156</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flipV="1">
          <a:off x="3797300" y="1072819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47498</xdr:rowOff>
    </xdr:from>
    <xdr:to>
      <xdr:col>15</xdr:col>
      <xdr:colOff>101600</xdr:colOff>
      <xdr:row>62</xdr:row>
      <xdr:rowOff>149098</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6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98298</xdr:rowOff>
    </xdr:from>
    <xdr:to>
      <xdr:col>19</xdr:col>
      <xdr:colOff>177800</xdr:colOff>
      <xdr:row>62</xdr:row>
      <xdr:rowOff>105156</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07281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33782</xdr:rowOff>
    </xdr:from>
    <xdr:to>
      <xdr:col>10</xdr:col>
      <xdr:colOff>165100</xdr:colOff>
      <xdr:row>62</xdr:row>
      <xdr:rowOff>135382</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84582</xdr:rowOff>
    </xdr:from>
    <xdr:to>
      <xdr:col>15</xdr:col>
      <xdr:colOff>50800</xdr:colOff>
      <xdr:row>62</xdr:row>
      <xdr:rowOff>98298</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1071448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13208</xdr:rowOff>
    </xdr:from>
    <xdr:to>
      <xdr:col>6</xdr:col>
      <xdr:colOff>38100</xdr:colOff>
      <xdr:row>62</xdr:row>
      <xdr:rowOff>114808</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64008</xdr:rowOff>
    </xdr:from>
    <xdr:to>
      <xdr:col>10</xdr:col>
      <xdr:colOff>114300</xdr:colOff>
      <xdr:row>62</xdr:row>
      <xdr:rowOff>84582</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1069390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74185</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36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30751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31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156481</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1027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126763</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147083</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1077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140225</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1077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126509</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1075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105935</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1073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68468</xdr:rowOff>
    </xdr:from>
    <xdr:to>
      <xdr:col>54</xdr:col>
      <xdr:colOff>189865</xdr:colOff>
      <xdr:row>64</xdr:row>
      <xdr:rowOff>74122</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669668"/>
          <a:ext cx="0" cy="1377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77949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105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74122</xdr:rowOff>
    </xdr:from>
    <xdr:to>
      <xdr:col>55</xdr:col>
      <xdr:colOff>88900</xdr:colOff>
      <xdr:row>64</xdr:row>
      <xdr:rowOff>74122</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104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15145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444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68468</xdr:rowOff>
    </xdr:from>
    <xdr:to>
      <xdr:col>55</xdr:col>
      <xdr:colOff>88900</xdr:colOff>
      <xdr:row>56</xdr:row>
      <xdr:rowOff>68468</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6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52421</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682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29544</xdr:rowOff>
    </xdr:from>
    <xdr:to>
      <xdr:col>55</xdr:col>
      <xdr:colOff>50800</xdr:colOff>
      <xdr:row>63</xdr:row>
      <xdr:rowOff>131144</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39124</xdr:rowOff>
    </xdr:from>
    <xdr:to>
      <xdr:col>50</xdr:col>
      <xdr:colOff>165100</xdr:colOff>
      <xdr:row>63</xdr:row>
      <xdr:rowOff>140724</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8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67268</xdr:rowOff>
    </xdr:from>
    <xdr:to>
      <xdr:col>46</xdr:col>
      <xdr:colOff>38100</xdr:colOff>
      <xdr:row>63</xdr:row>
      <xdr:rowOff>168868</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70917</xdr:rowOff>
    </xdr:from>
    <xdr:to>
      <xdr:col>41</xdr:col>
      <xdr:colOff>101600</xdr:colOff>
      <xdr:row>64</xdr:row>
      <xdr:rowOff>1067</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70163</xdr:rowOff>
    </xdr:from>
    <xdr:to>
      <xdr:col>36</xdr:col>
      <xdr:colOff>165100</xdr:colOff>
      <xdr:row>64</xdr:row>
      <xdr:rowOff>313</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107955</xdr:rowOff>
    </xdr:from>
    <xdr:to>
      <xdr:col>55</xdr:col>
      <xdr:colOff>50800</xdr:colOff>
      <xdr:row>64</xdr:row>
      <xdr:rowOff>38105</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90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22882</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82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111429</xdr:rowOff>
    </xdr:from>
    <xdr:to>
      <xdr:col>50</xdr:col>
      <xdr:colOff>165100</xdr:colOff>
      <xdr:row>64</xdr:row>
      <xdr:rowOff>41579</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91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158755</xdr:rowOff>
    </xdr:from>
    <xdr:to>
      <xdr:col>55</xdr:col>
      <xdr:colOff>0</xdr:colOff>
      <xdr:row>63</xdr:row>
      <xdr:rowOff>162229</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0960105"/>
          <a:ext cx="8382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114017</xdr:rowOff>
    </xdr:from>
    <xdr:to>
      <xdr:col>46</xdr:col>
      <xdr:colOff>38100</xdr:colOff>
      <xdr:row>64</xdr:row>
      <xdr:rowOff>44167</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91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162229</xdr:rowOff>
    </xdr:from>
    <xdr:to>
      <xdr:col>50</xdr:col>
      <xdr:colOff>114300</xdr:colOff>
      <xdr:row>63</xdr:row>
      <xdr:rowOff>164817</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0963579"/>
          <a:ext cx="889000" cy="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116131</xdr:rowOff>
    </xdr:from>
    <xdr:to>
      <xdr:col>41</xdr:col>
      <xdr:colOff>101600</xdr:colOff>
      <xdr:row>64</xdr:row>
      <xdr:rowOff>46281</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91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164817</xdr:rowOff>
    </xdr:from>
    <xdr:to>
      <xdr:col>45</xdr:col>
      <xdr:colOff>177800</xdr:colOff>
      <xdr:row>63</xdr:row>
      <xdr:rowOff>166931</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0966167"/>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118002</xdr:rowOff>
    </xdr:from>
    <xdr:to>
      <xdr:col>36</xdr:col>
      <xdr:colOff>165100</xdr:colOff>
      <xdr:row>64</xdr:row>
      <xdr:rowOff>48152</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9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166931</xdr:rowOff>
    </xdr:from>
    <xdr:to>
      <xdr:col>41</xdr:col>
      <xdr:colOff>50800</xdr:colOff>
      <xdr:row>63</xdr:row>
      <xdr:rowOff>168802</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0968281"/>
          <a:ext cx="8890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157251</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7095" y="1061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13945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1064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17594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1064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16840</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32706</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27095" y="1100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35294</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50795" y="1100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37408</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61795" y="1101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39279</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72795" y="1101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86</xdr:row>
      <xdr:rowOff>75656</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455287"/>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79483</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2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75656</xdr:rowOff>
    </xdr:from>
    <xdr:to>
      <xdr:col>24</xdr:col>
      <xdr:colOff>152400</xdr:colOff>
      <xdr:row>86</xdr:row>
      <xdr:rowOff>75656</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163665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222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37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104866</xdr:rowOff>
    </xdr:from>
    <xdr:to>
      <xdr:col>10</xdr:col>
      <xdr:colOff>165100</xdr:colOff>
      <xdr:row>84</xdr:row>
      <xdr:rowOff>35016</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99968</xdr:rowOff>
    </xdr:from>
    <xdr:to>
      <xdr:col>24</xdr:col>
      <xdr:colOff>114300</xdr:colOff>
      <xdr:row>86</xdr:row>
      <xdr:rowOff>30118</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14895</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4588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106499</xdr:rowOff>
    </xdr:from>
    <xdr:to>
      <xdr:col>20</xdr:col>
      <xdr:colOff>38100</xdr:colOff>
      <xdr:row>86</xdr:row>
      <xdr:rowOff>36649</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150768</xdr:rowOff>
    </xdr:from>
    <xdr:to>
      <xdr:col>24</xdr:col>
      <xdr:colOff>63500</xdr:colOff>
      <xdr:row>85</xdr:row>
      <xdr:rowOff>157299</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flipV="1">
          <a:off x="3797300" y="1472401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109764</xdr:rowOff>
    </xdr:from>
    <xdr:to>
      <xdr:col>15</xdr:col>
      <xdr:colOff>101600</xdr:colOff>
      <xdr:row>86</xdr:row>
      <xdr:rowOff>39914</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157299</xdr:rowOff>
    </xdr:from>
    <xdr:to>
      <xdr:col>19</xdr:col>
      <xdr:colOff>177800</xdr:colOff>
      <xdr:row>85</xdr:row>
      <xdr:rowOff>160564</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flipV="1">
          <a:off x="2908300" y="147305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111398</xdr:rowOff>
    </xdr:from>
    <xdr:to>
      <xdr:col>10</xdr:col>
      <xdr:colOff>165100</xdr:colOff>
      <xdr:row>86</xdr:row>
      <xdr:rowOff>41548</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6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160564</xdr:rowOff>
    </xdr:from>
    <xdr:to>
      <xdr:col>15</xdr:col>
      <xdr:colOff>50800</xdr:colOff>
      <xdr:row>85</xdr:row>
      <xdr:rowOff>162198</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flipV="1">
          <a:off x="2019300" y="1473381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114663</xdr:rowOff>
    </xdr:from>
    <xdr:to>
      <xdr:col>6</xdr:col>
      <xdr:colOff>38100</xdr:colOff>
      <xdr:row>86</xdr:row>
      <xdr:rowOff>44813</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162198</xdr:rowOff>
    </xdr:from>
    <xdr:to>
      <xdr:col>10</xdr:col>
      <xdr:colOff>114300</xdr:colOff>
      <xdr:row>85</xdr:row>
      <xdr:rowOff>165463</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1130300" y="1473544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59707</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64606</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4123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51543</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43378</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27776</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477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31041</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477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32675</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477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35940</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478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159716</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10476865" y="13361366"/>
          <a:ext cx="0" cy="1419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106393</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10515600" y="1313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159716</xdr:rowOff>
    </xdr:from>
    <xdr:to>
      <xdr:col>55</xdr:col>
      <xdr:colOff>88900</xdr:colOff>
      <xdr:row>77</xdr:row>
      <xdr:rowOff>159716</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33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119</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10515600" y="14230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148692</xdr:rowOff>
    </xdr:from>
    <xdr:to>
      <xdr:col>55</xdr:col>
      <xdr:colOff>50800</xdr:colOff>
      <xdr:row>84</xdr:row>
      <xdr:rowOff>78842</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0426700" y="1437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156008</xdr:rowOff>
    </xdr:from>
    <xdr:to>
      <xdr:col>46</xdr:col>
      <xdr:colOff>38100</xdr:colOff>
      <xdr:row>84</xdr:row>
      <xdr:rowOff>86158</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699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162864</xdr:rowOff>
    </xdr:from>
    <xdr:to>
      <xdr:col>36</xdr:col>
      <xdr:colOff>165100</xdr:colOff>
      <xdr:row>84</xdr:row>
      <xdr:rowOff>93014</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921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19304</xdr:rowOff>
    </xdr:from>
    <xdr:to>
      <xdr:col>55</xdr:col>
      <xdr:colOff>50800</xdr:colOff>
      <xdr:row>84</xdr:row>
      <xdr:rowOff>120904</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104267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169181</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10515600" y="1439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20676</xdr:rowOff>
    </xdr:from>
    <xdr:to>
      <xdr:col>50</xdr:col>
      <xdr:colOff>165100</xdr:colOff>
      <xdr:row>84</xdr:row>
      <xdr:rowOff>122276</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9588500" y="1442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70104</xdr:rowOff>
    </xdr:from>
    <xdr:to>
      <xdr:col>55</xdr:col>
      <xdr:colOff>0</xdr:colOff>
      <xdr:row>84</xdr:row>
      <xdr:rowOff>71476</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9639300" y="14471904"/>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23876</xdr:rowOff>
    </xdr:from>
    <xdr:to>
      <xdr:col>46</xdr:col>
      <xdr:colOff>38100</xdr:colOff>
      <xdr:row>84</xdr:row>
      <xdr:rowOff>125476</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699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71476</xdr:rowOff>
    </xdr:from>
    <xdr:to>
      <xdr:col>50</xdr:col>
      <xdr:colOff>114300</xdr:colOff>
      <xdr:row>84</xdr:row>
      <xdr:rowOff>74676</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8750300" y="14473276"/>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16103</xdr:rowOff>
    </xdr:from>
    <xdr:to>
      <xdr:col>41</xdr:col>
      <xdr:colOff>101600</xdr:colOff>
      <xdr:row>84</xdr:row>
      <xdr:rowOff>117703</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7810500" y="1441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66903</xdr:rowOff>
    </xdr:from>
    <xdr:to>
      <xdr:col>45</xdr:col>
      <xdr:colOff>177800</xdr:colOff>
      <xdr:row>84</xdr:row>
      <xdr:rowOff>74676</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7861300" y="14468703"/>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17932</xdr:rowOff>
    </xdr:from>
    <xdr:to>
      <xdr:col>36</xdr:col>
      <xdr:colOff>165100</xdr:colOff>
      <xdr:row>84</xdr:row>
      <xdr:rowOff>119532</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921500" y="1441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66903</xdr:rowOff>
    </xdr:from>
    <xdr:to>
      <xdr:col>41</xdr:col>
      <xdr:colOff>50800</xdr:colOff>
      <xdr:row>84</xdr:row>
      <xdr:rowOff>68732</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6972300" y="1446870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369" name="n_1aveValue【公営住宅】&#10;一人当たり面積">
          <a:extLst>
            <a:ext uri="{FF2B5EF4-FFF2-40B4-BE49-F238E27FC236}">
              <a16:creationId xmlns:a16="http://schemas.microsoft.com/office/drawing/2014/main" id="{00000000-0008-0000-0E00-000071010000}"/>
            </a:ext>
          </a:extLst>
        </xdr:cNvPr>
        <xdr:cNvSpPr txBox="1"/>
      </xdr:nvSpPr>
      <xdr:spPr>
        <a:xfrm>
          <a:off x="93917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102685</xdr:rowOff>
    </xdr:from>
    <xdr:ext cx="469744" cy="259045"/>
    <xdr:sp macro="" textlink="">
      <xdr:nvSpPr>
        <xdr:cNvPr id="370" name="n_2aveValue【公営住宅】&#10;一人当たり面積">
          <a:extLst>
            <a:ext uri="{FF2B5EF4-FFF2-40B4-BE49-F238E27FC236}">
              <a16:creationId xmlns:a16="http://schemas.microsoft.com/office/drawing/2014/main" id="{00000000-0008-0000-0E00-000072010000}"/>
            </a:ext>
          </a:extLst>
        </xdr:cNvPr>
        <xdr:cNvSpPr txBox="1"/>
      </xdr:nvSpPr>
      <xdr:spPr>
        <a:xfrm>
          <a:off x="8515427" y="1416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1" name="n_3aveValue【公営住宅】&#10;一人当たり面積">
          <a:extLst>
            <a:ext uri="{FF2B5EF4-FFF2-40B4-BE49-F238E27FC236}">
              <a16:creationId xmlns:a16="http://schemas.microsoft.com/office/drawing/2014/main" id="{00000000-0008-0000-0E00-000073010000}"/>
            </a:ext>
          </a:extLst>
        </xdr:cNvPr>
        <xdr:cNvSpPr txBox="1"/>
      </xdr:nvSpPr>
      <xdr:spPr>
        <a:xfrm>
          <a:off x="7626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109541</xdr:rowOff>
    </xdr:from>
    <xdr:ext cx="469744" cy="259045"/>
    <xdr:sp macro="" textlink="">
      <xdr:nvSpPr>
        <xdr:cNvPr id="372" name="n_4aveValue【公営住宅】&#10;一人当たり面積">
          <a:extLst>
            <a:ext uri="{FF2B5EF4-FFF2-40B4-BE49-F238E27FC236}">
              <a16:creationId xmlns:a16="http://schemas.microsoft.com/office/drawing/2014/main" id="{00000000-0008-0000-0E00-000074010000}"/>
            </a:ext>
          </a:extLst>
        </xdr:cNvPr>
        <xdr:cNvSpPr txBox="1"/>
      </xdr:nvSpPr>
      <xdr:spPr>
        <a:xfrm>
          <a:off x="6737427" y="1416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113403</xdr:rowOff>
    </xdr:from>
    <xdr:ext cx="469744" cy="259045"/>
    <xdr:sp macro="" textlink="">
      <xdr:nvSpPr>
        <xdr:cNvPr id="373" name="n_1mainValue【公営住宅】&#10;一人当たり面積">
          <a:extLst>
            <a:ext uri="{FF2B5EF4-FFF2-40B4-BE49-F238E27FC236}">
              <a16:creationId xmlns:a16="http://schemas.microsoft.com/office/drawing/2014/main" id="{00000000-0008-0000-0E00-000075010000}"/>
            </a:ext>
          </a:extLst>
        </xdr:cNvPr>
        <xdr:cNvSpPr txBox="1"/>
      </xdr:nvSpPr>
      <xdr:spPr>
        <a:xfrm>
          <a:off x="9391727" y="145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116603</xdr:rowOff>
    </xdr:from>
    <xdr:ext cx="469744" cy="259045"/>
    <xdr:sp macro="" textlink="">
      <xdr:nvSpPr>
        <xdr:cNvPr id="374" name="n_2mainValue【公営住宅】&#10;一人当たり面積">
          <a:extLst>
            <a:ext uri="{FF2B5EF4-FFF2-40B4-BE49-F238E27FC236}">
              <a16:creationId xmlns:a16="http://schemas.microsoft.com/office/drawing/2014/main" id="{00000000-0008-0000-0E00-000076010000}"/>
            </a:ext>
          </a:extLst>
        </xdr:cNvPr>
        <xdr:cNvSpPr txBox="1"/>
      </xdr:nvSpPr>
      <xdr:spPr>
        <a:xfrm>
          <a:off x="8515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108830</xdr:rowOff>
    </xdr:from>
    <xdr:ext cx="469744" cy="259045"/>
    <xdr:sp macro="" textlink="">
      <xdr:nvSpPr>
        <xdr:cNvPr id="375" name="n_3mainValue【公営住宅】&#10;一人当たり面積">
          <a:extLst>
            <a:ext uri="{FF2B5EF4-FFF2-40B4-BE49-F238E27FC236}">
              <a16:creationId xmlns:a16="http://schemas.microsoft.com/office/drawing/2014/main" id="{00000000-0008-0000-0E00-000077010000}"/>
            </a:ext>
          </a:extLst>
        </xdr:cNvPr>
        <xdr:cNvSpPr txBox="1"/>
      </xdr:nvSpPr>
      <xdr:spPr>
        <a:xfrm>
          <a:off x="7626427" y="1451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110659</xdr:rowOff>
    </xdr:from>
    <xdr:ext cx="469744" cy="259045"/>
    <xdr:sp macro="" textlink="">
      <xdr:nvSpPr>
        <xdr:cNvPr id="376" name="n_4mainValue【公営住宅】&#10;一人当たり面積">
          <a:extLst>
            <a:ext uri="{FF2B5EF4-FFF2-40B4-BE49-F238E27FC236}">
              <a16:creationId xmlns:a16="http://schemas.microsoft.com/office/drawing/2014/main" id="{00000000-0008-0000-0E00-000078010000}"/>
            </a:ext>
          </a:extLst>
        </xdr:cNvPr>
        <xdr:cNvSpPr txBox="1"/>
      </xdr:nvSpPr>
      <xdr:spPr>
        <a:xfrm>
          <a:off x="6737427" y="1451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00000000-0008-0000-0E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48768</xdr:rowOff>
    </xdr:from>
    <xdr:to>
      <xdr:col>24</xdr:col>
      <xdr:colOff>62865</xdr:colOff>
      <xdr:row>108</xdr:row>
      <xdr:rowOff>9906</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flipV="1">
          <a:off x="4634865" y="1736521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13733</xdr:rowOff>
    </xdr:from>
    <xdr:ext cx="405111" cy="259045"/>
    <xdr:sp macro="" textlink="">
      <xdr:nvSpPr>
        <xdr:cNvPr id="400" name="【港湾・漁港】&#10;有形固定資産減価償却率最小値テキスト">
          <a:extLst>
            <a:ext uri="{FF2B5EF4-FFF2-40B4-BE49-F238E27FC236}">
              <a16:creationId xmlns:a16="http://schemas.microsoft.com/office/drawing/2014/main" id="{00000000-0008-0000-0E00-000090010000}"/>
            </a:ext>
          </a:extLst>
        </xdr:cNvPr>
        <xdr:cNvSpPr txBox="1"/>
      </xdr:nvSpPr>
      <xdr:spPr>
        <a:xfrm>
          <a:off x="4673600" y="185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9906</xdr:rowOff>
    </xdr:from>
    <xdr:to>
      <xdr:col>24</xdr:col>
      <xdr:colOff>152400</xdr:colOff>
      <xdr:row>108</xdr:row>
      <xdr:rowOff>9906</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4546600" y="1852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166895</xdr:rowOff>
    </xdr:from>
    <xdr:ext cx="405111" cy="259045"/>
    <xdr:sp macro="" textlink="">
      <xdr:nvSpPr>
        <xdr:cNvPr id="402" name="【港湾・漁港】&#10;有形固定資産減価償却率最大値テキスト">
          <a:extLst>
            <a:ext uri="{FF2B5EF4-FFF2-40B4-BE49-F238E27FC236}">
              <a16:creationId xmlns:a16="http://schemas.microsoft.com/office/drawing/2014/main" id="{00000000-0008-0000-0E00-000092010000}"/>
            </a:ext>
          </a:extLst>
        </xdr:cNvPr>
        <xdr:cNvSpPr txBox="1"/>
      </xdr:nvSpPr>
      <xdr:spPr>
        <a:xfrm>
          <a:off x="4673600" y="17140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48768</xdr:rowOff>
    </xdr:from>
    <xdr:to>
      <xdr:col>24</xdr:col>
      <xdr:colOff>152400</xdr:colOff>
      <xdr:row>101</xdr:row>
      <xdr:rowOff>48768</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4546600" y="1736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99840</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00000000-0008-0000-0E00-000094010000}"/>
            </a:ext>
          </a:extLst>
        </xdr:cNvPr>
        <xdr:cNvSpPr txBox="1"/>
      </xdr:nvSpPr>
      <xdr:spPr>
        <a:xfrm>
          <a:off x="4673600" y="17930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121413</xdr:rowOff>
    </xdr:from>
    <xdr:to>
      <xdr:col>24</xdr:col>
      <xdr:colOff>114300</xdr:colOff>
      <xdr:row>105</xdr:row>
      <xdr:rowOff>51563</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4584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91694</xdr:rowOff>
    </xdr:from>
    <xdr:to>
      <xdr:col>20</xdr:col>
      <xdr:colOff>38100</xdr:colOff>
      <xdr:row>105</xdr:row>
      <xdr:rowOff>21844</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3746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160274</xdr:rowOff>
    </xdr:from>
    <xdr:to>
      <xdr:col>10</xdr:col>
      <xdr:colOff>165100</xdr:colOff>
      <xdr:row>103</xdr:row>
      <xdr:rowOff>90424</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1968500" y="176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121413</xdr:rowOff>
    </xdr:from>
    <xdr:to>
      <xdr:col>6</xdr:col>
      <xdr:colOff>38100</xdr:colOff>
      <xdr:row>103</xdr:row>
      <xdr:rowOff>51563</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079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87122</xdr:rowOff>
    </xdr:from>
    <xdr:to>
      <xdr:col>24</xdr:col>
      <xdr:colOff>114300</xdr:colOff>
      <xdr:row>104</xdr:row>
      <xdr:rowOff>17272</xdr:rowOff>
    </xdr:to>
    <xdr:sp macro="" textlink="">
      <xdr:nvSpPr>
        <xdr:cNvPr id="415" name="楕円 414">
          <a:extLst>
            <a:ext uri="{FF2B5EF4-FFF2-40B4-BE49-F238E27FC236}">
              <a16:creationId xmlns:a16="http://schemas.microsoft.com/office/drawing/2014/main" id="{00000000-0008-0000-0E00-00009F010000}"/>
            </a:ext>
          </a:extLst>
        </xdr:cNvPr>
        <xdr:cNvSpPr/>
      </xdr:nvSpPr>
      <xdr:spPr>
        <a:xfrm>
          <a:off x="45847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109999</xdr:rowOff>
    </xdr:from>
    <xdr:ext cx="405111" cy="259045"/>
    <xdr:sp macro="" textlink="">
      <xdr:nvSpPr>
        <xdr:cNvPr id="416" name="【港湾・漁港】&#10;有形固定資産減価償却率該当値テキスト">
          <a:extLst>
            <a:ext uri="{FF2B5EF4-FFF2-40B4-BE49-F238E27FC236}">
              <a16:creationId xmlns:a16="http://schemas.microsoft.com/office/drawing/2014/main" id="{00000000-0008-0000-0E00-0000A0010000}"/>
            </a:ext>
          </a:extLst>
        </xdr:cNvPr>
        <xdr:cNvSpPr txBox="1"/>
      </xdr:nvSpPr>
      <xdr:spPr>
        <a:xfrm>
          <a:off x="4673600" y="1759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45974</xdr:rowOff>
    </xdr:from>
    <xdr:to>
      <xdr:col>20</xdr:col>
      <xdr:colOff>38100</xdr:colOff>
      <xdr:row>103</xdr:row>
      <xdr:rowOff>147574</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37465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96774</xdr:rowOff>
    </xdr:from>
    <xdr:to>
      <xdr:col>24</xdr:col>
      <xdr:colOff>63500</xdr:colOff>
      <xdr:row>103</xdr:row>
      <xdr:rowOff>137922</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3797300" y="177561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4826</xdr:rowOff>
    </xdr:from>
    <xdr:to>
      <xdr:col>15</xdr:col>
      <xdr:colOff>101600</xdr:colOff>
      <xdr:row>103</xdr:row>
      <xdr:rowOff>106426</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2857500" y="176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55626</xdr:rowOff>
    </xdr:from>
    <xdr:to>
      <xdr:col>19</xdr:col>
      <xdr:colOff>177800</xdr:colOff>
      <xdr:row>103</xdr:row>
      <xdr:rowOff>96774</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2908300" y="177149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135128</xdr:rowOff>
    </xdr:from>
    <xdr:to>
      <xdr:col>10</xdr:col>
      <xdr:colOff>165100</xdr:colOff>
      <xdr:row>103</xdr:row>
      <xdr:rowOff>65278</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1968500" y="176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14478</xdr:rowOff>
    </xdr:from>
    <xdr:to>
      <xdr:col>15</xdr:col>
      <xdr:colOff>50800</xdr:colOff>
      <xdr:row>103</xdr:row>
      <xdr:rowOff>55626</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2019300" y="176738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93980</xdr:rowOff>
    </xdr:from>
    <xdr:to>
      <xdr:col>6</xdr:col>
      <xdr:colOff>38100</xdr:colOff>
      <xdr:row>103</xdr:row>
      <xdr:rowOff>24130</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1079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144780</xdr:rowOff>
    </xdr:from>
    <xdr:to>
      <xdr:col>10</xdr:col>
      <xdr:colOff>114300</xdr:colOff>
      <xdr:row>103</xdr:row>
      <xdr:rowOff>14478</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130300" y="176326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12971</xdr:rowOff>
    </xdr:from>
    <xdr:ext cx="405111" cy="259045"/>
    <xdr:sp macro="" textlink="">
      <xdr:nvSpPr>
        <xdr:cNvPr id="425" name="n_1aveValue【港湾・漁港】&#10;有形固定資産減価償却率">
          <a:extLst>
            <a:ext uri="{FF2B5EF4-FFF2-40B4-BE49-F238E27FC236}">
              <a16:creationId xmlns:a16="http://schemas.microsoft.com/office/drawing/2014/main" id="{00000000-0008-0000-0E00-0000A9010000}"/>
            </a:ext>
          </a:extLst>
        </xdr:cNvPr>
        <xdr:cNvSpPr txBox="1"/>
      </xdr:nvSpPr>
      <xdr:spPr>
        <a:xfrm>
          <a:off x="35820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118127</xdr:rowOff>
    </xdr:from>
    <xdr:ext cx="405111" cy="259045"/>
    <xdr:sp macro="" textlink="">
      <xdr:nvSpPr>
        <xdr:cNvPr id="426" name="n_2aveValue【港湾・漁港】&#10;有形固定資産減価償却率">
          <a:extLst>
            <a:ext uri="{FF2B5EF4-FFF2-40B4-BE49-F238E27FC236}">
              <a16:creationId xmlns:a16="http://schemas.microsoft.com/office/drawing/2014/main" id="{00000000-0008-0000-0E00-0000AA010000}"/>
            </a:ext>
          </a:extLst>
        </xdr:cNvPr>
        <xdr:cNvSpPr txBox="1"/>
      </xdr:nvSpPr>
      <xdr:spPr>
        <a:xfrm>
          <a:off x="2705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81551</xdr:rowOff>
    </xdr:from>
    <xdr:ext cx="405111" cy="259045"/>
    <xdr:sp macro="" textlink="">
      <xdr:nvSpPr>
        <xdr:cNvPr id="427" name="n_3aveValue【港湾・漁港】&#10;有形固定資産減価償却率">
          <a:extLst>
            <a:ext uri="{FF2B5EF4-FFF2-40B4-BE49-F238E27FC236}">
              <a16:creationId xmlns:a16="http://schemas.microsoft.com/office/drawing/2014/main" id="{00000000-0008-0000-0E00-0000AB010000}"/>
            </a:ext>
          </a:extLst>
        </xdr:cNvPr>
        <xdr:cNvSpPr txBox="1"/>
      </xdr:nvSpPr>
      <xdr:spPr>
        <a:xfrm>
          <a:off x="1816744" y="1774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42690</xdr:rowOff>
    </xdr:from>
    <xdr:ext cx="405111" cy="259045"/>
    <xdr:sp macro="" textlink="">
      <xdr:nvSpPr>
        <xdr:cNvPr id="428" name="n_4aveValue【港湾・漁港】&#10;有形固定資産減価償却率">
          <a:extLst>
            <a:ext uri="{FF2B5EF4-FFF2-40B4-BE49-F238E27FC236}">
              <a16:creationId xmlns:a16="http://schemas.microsoft.com/office/drawing/2014/main" id="{00000000-0008-0000-0E00-0000AC010000}"/>
            </a:ext>
          </a:extLst>
        </xdr:cNvPr>
        <xdr:cNvSpPr txBox="1"/>
      </xdr:nvSpPr>
      <xdr:spPr>
        <a:xfrm>
          <a:off x="927744" y="1770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164101</xdr:rowOff>
    </xdr:from>
    <xdr:ext cx="405111" cy="259045"/>
    <xdr:sp macro="" textlink="">
      <xdr:nvSpPr>
        <xdr:cNvPr id="429" name="n_1mainValue【港湾・漁港】&#10;有形固定資産減価償却率">
          <a:extLst>
            <a:ext uri="{FF2B5EF4-FFF2-40B4-BE49-F238E27FC236}">
              <a16:creationId xmlns:a16="http://schemas.microsoft.com/office/drawing/2014/main" id="{00000000-0008-0000-0E00-0000AD010000}"/>
            </a:ext>
          </a:extLst>
        </xdr:cNvPr>
        <xdr:cNvSpPr txBox="1"/>
      </xdr:nvSpPr>
      <xdr:spPr>
        <a:xfrm>
          <a:off x="35820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122953</xdr:rowOff>
    </xdr:from>
    <xdr:ext cx="405111" cy="259045"/>
    <xdr:sp macro="" textlink="">
      <xdr:nvSpPr>
        <xdr:cNvPr id="430" name="n_2mainValue【港湾・漁港】&#10;有形固定資産減価償却率">
          <a:extLst>
            <a:ext uri="{FF2B5EF4-FFF2-40B4-BE49-F238E27FC236}">
              <a16:creationId xmlns:a16="http://schemas.microsoft.com/office/drawing/2014/main" id="{00000000-0008-0000-0E00-0000AE010000}"/>
            </a:ext>
          </a:extLst>
        </xdr:cNvPr>
        <xdr:cNvSpPr txBox="1"/>
      </xdr:nvSpPr>
      <xdr:spPr>
        <a:xfrm>
          <a:off x="2705744" y="1743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81805</xdr:rowOff>
    </xdr:from>
    <xdr:ext cx="405111" cy="259045"/>
    <xdr:sp macro="" textlink="">
      <xdr:nvSpPr>
        <xdr:cNvPr id="431" name="n_3mainValue【港湾・漁港】&#10;有形固定資産減価償却率">
          <a:extLst>
            <a:ext uri="{FF2B5EF4-FFF2-40B4-BE49-F238E27FC236}">
              <a16:creationId xmlns:a16="http://schemas.microsoft.com/office/drawing/2014/main" id="{00000000-0008-0000-0E00-0000AF010000}"/>
            </a:ext>
          </a:extLst>
        </xdr:cNvPr>
        <xdr:cNvSpPr txBox="1"/>
      </xdr:nvSpPr>
      <xdr:spPr>
        <a:xfrm>
          <a:off x="1816744" y="1739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40657</xdr:rowOff>
    </xdr:from>
    <xdr:ext cx="405111" cy="259045"/>
    <xdr:sp macro="" textlink="">
      <xdr:nvSpPr>
        <xdr:cNvPr id="432" name="n_4mainValue【港湾・漁港】&#10;有形固定資産減価償却率">
          <a:extLst>
            <a:ext uri="{FF2B5EF4-FFF2-40B4-BE49-F238E27FC236}">
              <a16:creationId xmlns:a16="http://schemas.microsoft.com/office/drawing/2014/main" id="{00000000-0008-0000-0E00-0000B0010000}"/>
            </a:ext>
          </a:extLst>
        </xdr:cNvPr>
        <xdr:cNvSpPr txBox="1"/>
      </xdr:nvSpPr>
      <xdr:spPr>
        <a:xfrm>
          <a:off x="927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00000000-0008-0000-0E00-0000C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91498</xdr:rowOff>
    </xdr:from>
    <xdr:to>
      <xdr:col>54</xdr:col>
      <xdr:colOff>189865</xdr:colOff>
      <xdr:row>107</xdr:row>
      <xdr:rowOff>126309</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flipV="1">
          <a:off x="10476865" y="17236498"/>
          <a:ext cx="0" cy="123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130136</xdr:rowOff>
    </xdr:from>
    <xdr:ext cx="534377" cy="259045"/>
    <xdr:sp macro="" textlink="">
      <xdr:nvSpPr>
        <xdr:cNvPr id="453" name="【港湾・漁港】&#10;一人当たり有形固定資産（償却資産）額最小値テキスト">
          <a:extLst>
            <a:ext uri="{FF2B5EF4-FFF2-40B4-BE49-F238E27FC236}">
              <a16:creationId xmlns:a16="http://schemas.microsoft.com/office/drawing/2014/main" id="{00000000-0008-0000-0E00-0000C5010000}"/>
            </a:ext>
          </a:extLst>
        </xdr:cNvPr>
        <xdr:cNvSpPr txBox="1"/>
      </xdr:nvSpPr>
      <xdr:spPr>
        <a:xfrm>
          <a:off x="10515600" y="1847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126309</xdr:rowOff>
    </xdr:from>
    <xdr:to>
      <xdr:col>55</xdr:col>
      <xdr:colOff>88900</xdr:colOff>
      <xdr:row>107</xdr:row>
      <xdr:rowOff>126309</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0388600" y="18471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38175</xdr:rowOff>
    </xdr:from>
    <xdr:ext cx="690189" cy="259045"/>
    <xdr:sp macro="" textlink="">
      <xdr:nvSpPr>
        <xdr:cNvPr id="455" name="【港湾・漁港】&#10;一人当たり有形固定資産（償却資産）額最大値テキスト">
          <a:extLst>
            <a:ext uri="{FF2B5EF4-FFF2-40B4-BE49-F238E27FC236}">
              <a16:creationId xmlns:a16="http://schemas.microsoft.com/office/drawing/2014/main" id="{00000000-0008-0000-0E00-0000C7010000}"/>
            </a:ext>
          </a:extLst>
        </xdr:cNvPr>
        <xdr:cNvSpPr txBox="1"/>
      </xdr:nvSpPr>
      <xdr:spPr>
        <a:xfrm>
          <a:off x="10515600" y="170117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91498</xdr:rowOff>
    </xdr:from>
    <xdr:to>
      <xdr:col>55</xdr:col>
      <xdr:colOff>88900</xdr:colOff>
      <xdr:row>100</xdr:row>
      <xdr:rowOff>91498</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0388600" y="17236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68949</xdr:rowOff>
    </xdr:from>
    <xdr:ext cx="599010" cy="259045"/>
    <xdr:sp macro="" textlink="">
      <xdr:nvSpPr>
        <xdr:cNvPr id="457" name="【港湾・漁港】&#10;一人当たり有形固定資産（償却資産）額平均値テキスト">
          <a:extLst>
            <a:ext uri="{FF2B5EF4-FFF2-40B4-BE49-F238E27FC236}">
              <a16:creationId xmlns:a16="http://schemas.microsoft.com/office/drawing/2014/main" id="{00000000-0008-0000-0E00-0000C9010000}"/>
            </a:ext>
          </a:extLst>
        </xdr:cNvPr>
        <xdr:cNvSpPr txBox="1"/>
      </xdr:nvSpPr>
      <xdr:spPr>
        <a:xfrm>
          <a:off x="10515600" y="1807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46072</xdr:rowOff>
    </xdr:from>
    <xdr:to>
      <xdr:col>55</xdr:col>
      <xdr:colOff>50800</xdr:colOff>
      <xdr:row>106</xdr:row>
      <xdr:rowOff>147672</xdr:rowOff>
    </xdr:to>
    <xdr:sp macro="" textlink="">
      <xdr:nvSpPr>
        <xdr:cNvPr id="458" name="フローチャート: 判断 457">
          <a:extLst>
            <a:ext uri="{FF2B5EF4-FFF2-40B4-BE49-F238E27FC236}">
              <a16:creationId xmlns:a16="http://schemas.microsoft.com/office/drawing/2014/main" id="{00000000-0008-0000-0E00-0000CA010000}"/>
            </a:ext>
          </a:extLst>
        </xdr:cNvPr>
        <xdr:cNvSpPr/>
      </xdr:nvSpPr>
      <xdr:spPr>
        <a:xfrm>
          <a:off x="10426700" y="1821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48520</xdr:rowOff>
    </xdr:from>
    <xdr:to>
      <xdr:col>50</xdr:col>
      <xdr:colOff>165100</xdr:colOff>
      <xdr:row>106</xdr:row>
      <xdr:rowOff>150120</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9588500" y="182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65477</xdr:rowOff>
    </xdr:from>
    <xdr:to>
      <xdr:col>46</xdr:col>
      <xdr:colOff>38100</xdr:colOff>
      <xdr:row>106</xdr:row>
      <xdr:rowOff>167077</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8699500" y="1823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42453</xdr:rowOff>
    </xdr:from>
    <xdr:to>
      <xdr:col>41</xdr:col>
      <xdr:colOff>101600</xdr:colOff>
      <xdr:row>106</xdr:row>
      <xdr:rowOff>144053</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7810500" y="182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45214</xdr:rowOff>
    </xdr:from>
    <xdr:to>
      <xdr:col>36</xdr:col>
      <xdr:colOff>165100</xdr:colOff>
      <xdr:row>106</xdr:row>
      <xdr:rowOff>146814</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6921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44583</xdr:rowOff>
    </xdr:from>
    <xdr:to>
      <xdr:col>55</xdr:col>
      <xdr:colOff>50800</xdr:colOff>
      <xdr:row>107</xdr:row>
      <xdr:rowOff>146183</xdr:rowOff>
    </xdr:to>
    <xdr:sp macro="" textlink="">
      <xdr:nvSpPr>
        <xdr:cNvPr id="468" name="楕円 467">
          <a:extLst>
            <a:ext uri="{FF2B5EF4-FFF2-40B4-BE49-F238E27FC236}">
              <a16:creationId xmlns:a16="http://schemas.microsoft.com/office/drawing/2014/main" id="{00000000-0008-0000-0E00-0000D4010000}"/>
            </a:ext>
          </a:extLst>
        </xdr:cNvPr>
        <xdr:cNvSpPr/>
      </xdr:nvSpPr>
      <xdr:spPr>
        <a:xfrm>
          <a:off x="10426700" y="1838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130960</xdr:rowOff>
    </xdr:from>
    <xdr:ext cx="534377" cy="259045"/>
    <xdr:sp macro="" textlink="">
      <xdr:nvSpPr>
        <xdr:cNvPr id="469" name="【港湾・漁港】&#10;一人当たり有形固定資産（償却資産）額該当値テキスト">
          <a:extLst>
            <a:ext uri="{FF2B5EF4-FFF2-40B4-BE49-F238E27FC236}">
              <a16:creationId xmlns:a16="http://schemas.microsoft.com/office/drawing/2014/main" id="{00000000-0008-0000-0E00-0000D5010000}"/>
            </a:ext>
          </a:extLst>
        </xdr:cNvPr>
        <xdr:cNvSpPr txBox="1"/>
      </xdr:nvSpPr>
      <xdr:spPr>
        <a:xfrm>
          <a:off x="10515600" y="1830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45076</xdr:rowOff>
    </xdr:from>
    <xdr:to>
      <xdr:col>50</xdr:col>
      <xdr:colOff>165100</xdr:colOff>
      <xdr:row>107</xdr:row>
      <xdr:rowOff>146676</xdr:rowOff>
    </xdr:to>
    <xdr:sp macro="" textlink="">
      <xdr:nvSpPr>
        <xdr:cNvPr id="470" name="楕円 469">
          <a:extLst>
            <a:ext uri="{FF2B5EF4-FFF2-40B4-BE49-F238E27FC236}">
              <a16:creationId xmlns:a16="http://schemas.microsoft.com/office/drawing/2014/main" id="{00000000-0008-0000-0E00-0000D6010000}"/>
            </a:ext>
          </a:extLst>
        </xdr:cNvPr>
        <xdr:cNvSpPr/>
      </xdr:nvSpPr>
      <xdr:spPr>
        <a:xfrm>
          <a:off x="9588500" y="183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95383</xdr:rowOff>
    </xdr:from>
    <xdr:to>
      <xdr:col>55</xdr:col>
      <xdr:colOff>0</xdr:colOff>
      <xdr:row>107</xdr:row>
      <xdr:rowOff>95876</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flipV="1">
          <a:off x="9639300" y="18440533"/>
          <a:ext cx="838200" cy="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45589</xdr:rowOff>
    </xdr:from>
    <xdr:to>
      <xdr:col>46</xdr:col>
      <xdr:colOff>38100</xdr:colOff>
      <xdr:row>107</xdr:row>
      <xdr:rowOff>147189</xdr:rowOff>
    </xdr:to>
    <xdr:sp macro="" textlink="">
      <xdr:nvSpPr>
        <xdr:cNvPr id="472" name="楕円 471">
          <a:extLst>
            <a:ext uri="{FF2B5EF4-FFF2-40B4-BE49-F238E27FC236}">
              <a16:creationId xmlns:a16="http://schemas.microsoft.com/office/drawing/2014/main" id="{00000000-0008-0000-0E00-0000D8010000}"/>
            </a:ext>
          </a:extLst>
        </xdr:cNvPr>
        <xdr:cNvSpPr/>
      </xdr:nvSpPr>
      <xdr:spPr>
        <a:xfrm>
          <a:off x="8699500" y="1839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95876</xdr:rowOff>
    </xdr:from>
    <xdr:to>
      <xdr:col>50</xdr:col>
      <xdr:colOff>114300</xdr:colOff>
      <xdr:row>107</xdr:row>
      <xdr:rowOff>96389</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8750300" y="18441026"/>
          <a:ext cx="889000" cy="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46064</xdr:rowOff>
    </xdr:from>
    <xdr:to>
      <xdr:col>41</xdr:col>
      <xdr:colOff>101600</xdr:colOff>
      <xdr:row>107</xdr:row>
      <xdr:rowOff>147664</xdr:rowOff>
    </xdr:to>
    <xdr:sp macro="" textlink="">
      <xdr:nvSpPr>
        <xdr:cNvPr id="474" name="楕円 473">
          <a:extLst>
            <a:ext uri="{FF2B5EF4-FFF2-40B4-BE49-F238E27FC236}">
              <a16:creationId xmlns:a16="http://schemas.microsoft.com/office/drawing/2014/main" id="{00000000-0008-0000-0E00-0000DA010000}"/>
            </a:ext>
          </a:extLst>
        </xdr:cNvPr>
        <xdr:cNvSpPr/>
      </xdr:nvSpPr>
      <xdr:spPr>
        <a:xfrm>
          <a:off x="7810500" y="1839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96389</xdr:rowOff>
    </xdr:from>
    <xdr:to>
      <xdr:col>45</xdr:col>
      <xdr:colOff>177800</xdr:colOff>
      <xdr:row>107</xdr:row>
      <xdr:rowOff>96864</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7861300" y="18441539"/>
          <a:ext cx="8890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46613</xdr:rowOff>
    </xdr:from>
    <xdr:to>
      <xdr:col>36</xdr:col>
      <xdr:colOff>165100</xdr:colOff>
      <xdr:row>107</xdr:row>
      <xdr:rowOff>148213</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6921500" y="183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96864</xdr:rowOff>
    </xdr:from>
    <xdr:to>
      <xdr:col>41</xdr:col>
      <xdr:colOff>50800</xdr:colOff>
      <xdr:row>107</xdr:row>
      <xdr:rowOff>97413</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6972300" y="18442014"/>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166647</xdr:rowOff>
    </xdr:from>
    <xdr:ext cx="599010" cy="259045"/>
    <xdr:sp macro="" textlink="">
      <xdr:nvSpPr>
        <xdr:cNvPr id="478" name="n_1aveValue【港湾・漁港】&#10;一人当たり有形固定資産（償却資産）額">
          <a:extLst>
            <a:ext uri="{FF2B5EF4-FFF2-40B4-BE49-F238E27FC236}">
              <a16:creationId xmlns:a16="http://schemas.microsoft.com/office/drawing/2014/main" id="{00000000-0008-0000-0E00-0000DE010000}"/>
            </a:ext>
          </a:extLst>
        </xdr:cNvPr>
        <xdr:cNvSpPr txBox="1"/>
      </xdr:nvSpPr>
      <xdr:spPr>
        <a:xfrm>
          <a:off x="9327095" y="1799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12154</xdr:rowOff>
    </xdr:from>
    <xdr:ext cx="599010" cy="259045"/>
    <xdr:sp macro="" textlink="">
      <xdr:nvSpPr>
        <xdr:cNvPr id="479" name="n_2aveValue【港湾・漁港】&#10;一人当たり有形固定資産（償却資産）額">
          <a:extLst>
            <a:ext uri="{FF2B5EF4-FFF2-40B4-BE49-F238E27FC236}">
              <a16:creationId xmlns:a16="http://schemas.microsoft.com/office/drawing/2014/main" id="{00000000-0008-0000-0E00-0000DF010000}"/>
            </a:ext>
          </a:extLst>
        </xdr:cNvPr>
        <xdr:cNvSpPr txBox="1"/>
      </xdr:nvSpPr>
      <xdr:spPr>
        <a:xfrm>
          <a:off x="8450795" y="180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160580</xdr:rowOff>
    </xdr:from>
    <xdr:ext cx="599010" cy="259045"/>
    <xdr:sp macro="" textlink="">
      <xdr:nvSpPr>
        <xdr:cNvPr id="480" name="n_3aveValue【港湾・漁港】&#10;一人当たり有形固定資産（償却資産）額">
          <a:extLst>
            <a:ext uri="{FF2B5EF4-FFF2-40B4-BE49-F238E27FC236}">
              <a16:creationId xmlns:a16="http://schemas.microsoft.com/office/drawing/2014/main" id="{00000000-0008-0000-0E00-0000E0010000}"/>
            </a:ext>
          </a:extLst>
        </xdr:cNvPr>
        <xdr:cNvSpPr txBox="1"/>
      </xdr:nvSpPr>
      <xdr:spPr>
        <a:xfrm>
          <a:off x="7561795" y="1799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163341</xdr:rowOff>
    </xdr:from>
    <xdr:ext cx="599010" cy="259045"/>
    <xdr:sp macro="" textlink="">
      <xdr:nvSpPr>
        <xdr:cNvPr id="481" name="n_4aveValue【港湾・漁港】&#10;一人当たり有形固定資産（償却資産）額">
          <a:extLst>
            <a:ext uri="{FF2B5EF4-FFF2-40B4-BE49-F238E27FC236}">
              <a16:creationId xmlns:a16="http://schemas.microsoft.com/office/drawing/2014/main" id="{00000000-0008-0000-0E00-0000E1010000}"/>
            </a:ext>
          </a:extLst>
        </xdr:cNvPr>
        <xdr:cNvSpPr txBox="1"/>
      </xdr:nvSpPr>
      <xdr:spPr>
        <a:xfrm>
          <a:off x="66727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137803</xdr:rowOff>
    </xdr:from>
    <xdr:ext cx="534377" cy="259045"/>
    <xdr:sp macro="" textlink="">
      <xdr:nvSpPr>
        <xdr:cNvPr id="482" name="n_1mainValue【港湾・漁港】&#10;一人当たり有形固定資産（償却資産）額">
          <a:extLst>
            <a:ext uri="{FF2B5EF4-FFF2-40B4-BE49-F238E27FC236}">
              <a16:creationId xmlns:a16="http://schemas.microsoft.com/office/drawing/2014/main" id="{00000000-0008-0000-0E00-0000E2010000}"/>
            </a:ext>
          </a:extLst>
        </xdr:cNvPr>
        <xdr:cNvSpPr txBox="1"/>
      </xdr:nvSpPr>
      <xdr:spPr>
        <a:xfrm>
          <a:off x="9359411" y="184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138316</xdr:rowOff>
    </xdr:from>
    <xdr:ext cx="534377" cy="259045"/>
    <xdr:sp macro="" textlink="">
      <xdr:nvSpPr>
        <xdr:cNvPr id="483" name="n_2main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8483111" y="1848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138791</xdr:rowOff>
    </xdr:from>
    <xdr:ext cx="534377" cy="259045"/>
    <xdr:sp macro="" textlink="">
      <xdr:nvSpPr>
        <xdr:cNvPr id="484" name="n_3main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7594111" y="1848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139340</xdr:rowOff>
    </xdr:from>
    <xdr:ext cx="534377" cy="259045"/>
    <xdr:sp macro="" textlink="">
      <xdr:nvSpPr>
        <xdr:cNvPr id="485" name="n_4main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6705111" y="1848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a:extLst>
            <a:ext uri="{FF2B5EF4-FFF2-40B4-BE49-F238E27FC236}">
              <a16:creationId xmlns:a16="http://schemas.microsoft.com/office/drawing/2014/main" id="{00000000-0008-0000-0E00-0000F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40</xdr:row>
      <xdr:rowOff>46482</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flipV="1">
          <a:off x="16318864" y="5667756"/>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50309</xdr:rowOff>
    </xdr:from>
    <xdr:ext cx="405111" cy="259045"/>
    <xdr:sp macro="" textlink="">
      <xdr:nvSpPr>
        <xdr:cNvPr id="509" name="【認定こども園・幼稚園・保育所】&#10;有形固定資産減価償却率最小値テキスト">
          <a:extLst>
            <a:ext uri="{FF2B5EF4-FFF2-40B4-BE49-F238E27FC236}">
              <a16:creationId xmlns:a16="http://schemas.microsoft.com/office/drawing/2014/main" id="{00000000-0008-0000-0E00-0000FD010000}"/>
            </a:ext>
          </a:extLst>
        </xdr:cNvPr>
        <xdr:cNvSpPr txBox="1"/>
      </xdr:nvSpPr>
      <xdr:spPr>
        <a:xfrm>
          <a:off x="16357600" y="690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46482</xdr:rowOff>
    </xdr:from>
    <xdr:to>
      <xdr:col>86</xdr:col>
      <xdr:colOff>25400</xdr:colOff>
      <xdr:row>40</xdr:row>
      <xdr:rowOff>46482</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6230600" y="690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511" name="【認定こども園・幼稚園・保育所】&#10;有形固定資産減価償却率最大値テキスト">
          <a:extLst>
            <a:ext uri="{FF2B5EF4-FFF2-40B4-BE49-F238E27FC236}">
              <a16:creationId xmlns:a16="http://schemas.microsoft.com/office/drawing/2014/main" id="{00000000-0008-0000-0E00-0000FF010000}"/>
            </a:ext>
          </a:extLst>
        </xdr:cNvPr>
        <xdr:cNvSpPr txBox="1"/>
      </xdr:nvSpPr>
      <xdr:spPr>
        <a:xfrm>
          <a:off x="16357600" y="544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6230600"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95267</xdr:rowOff>
    </xdr:from>
    <xdr:ext cx="405111" cy="259045"/>
    <xdr:sp macro="" textlink="">
      <xdr:nvSpPr>
        <xdr:cNvPr id="513" name="【認定こども園・幼稚園・保育所】&#10;有形固定資産減価償却率平均値テキスト">
          <a:extLst>
            <a:ext uri="{FF2B5EF4-FFF2-40B4-BE49-F238E27FC236}">
              <a16:creationId xmlns:a16="http://schemas.microsoft.com/office/drawing/2014/main" id="{00000000-0008-0000-0E00-000001020000}"/>
            </a:ext>
          </a:extLst>
        </xdr:cNvPr>
        <xdr:cNvSpPr txBox="1"/>
      </xdr:nvSpPr>
      <xdr:spPr>
        <a:xfrm>
          <a:off x="16357600" y="609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514" name="フローチャート: 判断 513">
          <a:extLst>
            <a:ext uri="{FF2B5EF4-FFF2-40B4-BE49-F238E27FC236}">
              <a16:creationId xmlns:a16="http://schemas.microsoft.com/office/drawing/2014/main" id="{00000000-0008-0000-0E00-000002020000}"/>
            </a:ext>
          </a:extLst>
        </xdr:cNvPr>
        <xdr:cNvSpPr/>
      </xdr:nvSpPr>
      <xdr:spPr>
        <a:xfrm>
          <a:off x="16268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61976</xdr:rowOff>
    </xdr:from>
    <xdr:to>
      <xdr:col>81</xdr:col>
      <xdr:colOff>101600</xdr:colOff>
      <xdr:row>35</xdr:row>
      <xdr:rowOff>163576</xdr:rowOff>
    </xdr:to>
    <xdr:sp macro="" textlink="">
      <xdr:nvSpPr>
        <xdr:cNvPr id="515" name="フローチャート: 判断 514">
          <a:extLst>
            <a:ext uri="{FF2B5EF4-FFF2-40B4-BE49-F238E27FC236}">
              <a16:creationId xmlns:a16="http://schemas.microsoft.com/office/drawing/2014/main" id="{00000000-0008-0000-0E00-000003020000}"/>
            </a:ext>
          </a:extLst>
        </xdr:cNvPr>
        <xdr:cNvSpPr/>
      </xdr:nvSpPr>
      <xdr:spPr>
        <a:xfrm>
          <a:off x="15430500" y="606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84836</xdr:rowOff>
    </xdr:from>
    <xdr:to>
      <xdr:col>76</xdr:col>
      <xdr:colOff>165100</xdr:colOff>
      <xdr:row>36</xdr:row>
      <xdr:rowOff>14986</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14541500" y="608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55118</xdr:rowOff>
    </xdr:from>
    <xdr:to>
      <xdr:col>72</xdr:col>
      <xdr:colOff>38100</xdr:colOff>
      <xdr:row>35</xdr:row>
      <xdr:rowOff>156718</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3652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43688</xdr:rowOff>
    </xdr:from>
    <xdr:to>
      <xdr:col>67</xdr:col>
      <xdr:colOff>101600</xdr:colOff>
      <xdr:row>35</xdr:row>
      <xdr:rowOff>145288</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2763500" y="60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43688</xdr:rowOff>
    </xdr:from>
    <xdr:to>
      <xdr:col>85</xdr:col>
      <xdr:colOff>177800</xdr:colOff>
      <xdr:row>35</xdr:row>
      <xdr:rowOff>145288</xdr:rowOff>
    </xdr:to>
    <xdr:sp macro="" textlink="">
      <xdr:nvSpPr>
        <xdr:cNvPr id="524" name="楕円 523">
          <a:extLst>
            <a:ext uri="{FF2B5EF4-FFF2-40B4-BE49-F238E27FC236}">
              <a16:creationId xmlns:a16="http://schemas.microsoft.com/office/drawing/2014/main" id="{00000000-0008-0000-0E00-00000C020000}"/>
            </a:ext>
          </a:extLst>
        </xdr:cNvPr>
        <xdr:cNvSpPr/>
      </xdr:nvSpPr>
      <xdr:spPr>
        <a:xfrm>
          <a:off x="16268700" y="60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66565</xdr:rowOff>
    </xdr:from>
    <xdr:ext cx="405111" cy="259045"/>
    <xdr:sp macro="" textlink="">
      <xdr:nvSpPr>
        <xdr:cNvPr id="525" name="【認定こども園・幼稚園・保育所】&#10;有形固定資産減価償却率該当値テキスト">
          <a:extLst>
            <a:ext uri="{FF2B5EF4-FFF2-40B4-BE49-F238E27FC236}">
              <a16:creationId xmlns:a16="http://schemas.microsoft.com/office/drawing/2014/main" id="{00000000-0008-0000-0E00-00000D020000}"/>
            </a:ext>
          </a:extLst>
        </xdr:cNvPr>
        <xdr:cNvSpPr txBox="1"/>
      </xdr:nvSpPr>
      <xdr:spPr>
        <a:xfrm>
          <a:off x="16357600" y="589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11684</xdr:rowOff>
    </xdr:from>
    <xdr:to>
      <xdr:col>81</xdr:col>
      <xdr:colOff>101600</xdr:colOff>
      <xdr:row>36</xdr:row>
      <xdr:rowOff>113284</xdr:rowOff>
    </xdr:to>
    <xdr:sp macro="" textlink="">
      <xdr:nvSpPr>
        <xdr:cNvPr id="526" name="楕円 525">
          <a:extLst>
            <a:ext uri="{FF2B5EF4-FFF2-40B4-BE49-F238E27FC236}">
              <a16:creationId xmlns:a16="http://schemas.microsoft.com/office/drawing/2014/main" id="{00000000-0008-0000-0E00-00000E020000}"/>
            </a:ext>
          </a:extLst>
        </xdr:cNvPr>
        <xdr:cNvSpPr/>
      </xdr:nvSpPr>
      <xdr:spPr>
        <a:xfrm>
          <a:off x="15430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94488</xdr:rowOff>
    </xdr:from>
    <xdr:to>
      <xdr:col>85</xdr:col>
      <xdr:colOff>127000</xdr:colOff>
      <xdr:row>36</xdr:row>
      <xdr:rowOff>62484</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flipV="1">
          <a:off x="15481300" y="6095238"/>
          <a:ext cx="8382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144272</xdr:rowOff>
    </xdr:from>
    <xdr:to>
      <xdr:col>76</xdr:col>
      <xdr:colOff>165100</xdr:colOff>
      <xdr:row>36</xdr:row>
      <xdr:rowOff>74422</xdr:rowOff>
    </xdr:to>
    <xdr:sp macro="" textlink="">
      <xdr:nvSpPr>
        <xdr:cNvPr id="528" name="楕円 527">
          <a:extLst>
            <a:ext uri="{FF2B5EF4-FFF2-40B4-BE49-F238E27FC236}">
              <a16:creationId xmlns:a16="http://schemas.microsoft.com/office/drawing/2014/main" id="{00000000-0008-0000-0E00-000010020000}"/>
            </a:ext>
          </a:extLst>
        </xdr:cNvPr>
        <xdr:cNvSpPr/>
      </xdr:nvSpPr>
      <xdr:spPr>
        <a:xfrm>
          <a:off x="14541500" y="614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23622</xdr:rowOff>
    </xdr:from>
    <xdr:to>
      <xdr:col>81</xdr:col>
      <xdr:colOff>50800</xdr:colOff>
      <xdr:row>36</xdr:row>
      <xdr:rowOff>62484</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4592300" y="619582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109982</xdr:rowOff>
    </xdr:from>
    <xdr:to>
      <xdr:col>72</xdr:col>
      <xdr:colOff>38100</xdr:colOff>
      <xdr:row>36</xdr:row>
      <xdr:rowOff>40132</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3652500" y="61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160782</xdr:rowOff>
    </xdr:from>
    <xdr:to>
      <xdr:col>76</xdr:col>
      <xdr:colOff>114300</xdr:colOff>
      <xdr:row>36</xdr:row>
      <xdr:rowOff>23622</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3703300" y="616153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50546</xdr:rowOff>
    </xdr:from>
    <xdr:to>
      <xdr:col>67</xdr:col>
      <xdr:colOff>101600</xdr:colOff>
      <xdr:row>36</xdr:row>
      <xdr:rowOff>152146</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2763500" y="62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160782</xdr:rowOff>
    </xdr:from>
    <xdr:to>
      <xdr:col>71</xdr:col>
      <xdr:colOff>177800</xdr:colOff>
      <xdr:row>36</xdr:row>
      <xdr:rowOff>101346</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flipV="1">
          <a:off x="12814300" y="6161532"/>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8653</xdr:rowOff>
    </xdr:from>
    <xdr:ext cx="405111" cy="259045"/>
    <xdr:sp macro="" textlink="">
      <xdr:nvSpPr>
        <xdr:cNvPr id="534" name="n_1aveValue【認定こども園・幼稚園・保育所】&#10;有形固定資産減価償却率">
          <a:extLst>
            <a:ext uri="{FF2B5EF4-FFF2-40B4-BE49-F238E27FC236}">
              <a16:creationId xmlns:a16="http://schemas.microsoft.com/office/drawing/2014/main" id="{00000000-0008-0000-0E00-000016020000}"/>
            </a:ext>
          </a:extLst>
        </xdr:cNvPr>
        <xdr:cNvSpPr txBox="1"/>
      </xdr:nvSpPr>
      <xdr:spPr>
        <a:xfrm>
          <a:off x="152660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31513</xdr:rowOff>
    </xdr:from>
    <xdr:ext cx="405111" cy="259045"/>
    <xdr:sp macro="" textlink="">
      <xdr:nvSpPr>
        <xdr:cNvPr id="535" name="n_2aveValue【認定こども園・幼稚園・保育所】&#10;有形固定資産減価償却率">
          <a:extLst>
            <a:ext uri="{FF2B5EF4-FFF2-40B4-BE49-F238E27FC236}">
              <a16:creationId xmlns:a16="http://schemas.microsoft.com/office/drawing/2014/main" id="{00000000-0008-0000-0E00-000017020000}"/>
            </a:ext>
          </a:extLst>
        </xdr:cNvPr>
        <xdr:cNvSpPr txBox="1"/>
      </xdr:nvSpPr>
      <xdr:spPr>
        <a:xfrm>
          <a:off x="14389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1795</xdr:rowOff>
    </xdr:from>
    <xdr:ext cx="405111" cy="259045"/>
    <xdr:sp macro="" textlink="">
      <xdr:nvSpPr>
        <xdr:cNvPr id="536" name="n_3aveValue【認定こども園・幼稚園・保育所】&#10;有形固定資産減価償却率">
          <a:extLst>
            <a:ext uri="{FF2B5EF4-FFF2-40B4-BE49-F238E27FC236}">
              <a16:creationId xmlns:a16="http://schemas.microsoft.com/office/drawing/2014/main" id="{00000000-0008-0000-0E00-000018020000}"/>
            </a:ext>
          </a:extLst>
        </xdr:cNvPr>
        <xdr:cNvSpPr txBox="1"/>
      </xdr:nvSpPr>
      <xdr:spPr>
        <a:xfrm>
          <a:off x="13500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161815</xdr:rowOff>
    </xdr:from>
    <xdr:ext cx="405111" cy="259045"/>
    <xdr:sp macro="" textlink="">
      <xdr:nvSpPr>
        <xdr:cNvPr id="537" name="n_4aveValue【認定こども園・幼稚園・保育所】&#10;有形固定資産減価償却率">
          <a:extLst>
            <a:ext uri="{FF2B5EF4-FFF2-40B4-BE49-F238E27FC236}">
              <a16:creationId xmlns:a16="http://schemas.microsoft.com/office/drawing/2014/main" id="{00000000-0008-0000-0E00-000019020000}"/>
            </a:ext>
          </a:extLst>
        </xdr:cNvPr>
        <xdr:cNvSpPr txBox="1"/>
      </xdr:nvSpPr>
      <xdr:spPr>
        <a:xfrm>
          <a:off x="126117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104411</xdr:rowOff>
    </xdr:from>
    <xdr:ext cx="405111" cy="259045"/>
    <xdr:sp macro="" textlink="">
      <xdr:nvSpPr>
        <xdr:cNvPr id="538" name="n_1mainValue【認定こども園・幼稚園・保育所】&#10;有形固定資産減価償却率">
          <a:extLst>
            <a:ext uri="{FF2B5EF4-FFF2-40B4-BE49-F238E27FC236}">
              <a16:creationId xmlns:a16="http://schemas.microsoft.com/office/drawing/2014/main" id="{00000000-0008-0000-0E00-00001A020000}"/>
            </a:ext>
          </a:extLst>
        </xdr:cNvPr>
        <xdr:cNvSpPr txBox="1"/>
      </xdr:nvSpPr>
      <xdr:spPr>
        <a:xfrm>
          <a:off x="15266044" y="627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65549</xdr:rowOff>
    </xdr:from>
    <xdr:ext cx="405111" cy="259045"/>
    <xdr:sp macro="" textlink="">
      <xdr:nvSpPr>
        <xdr:cNvPr id="539" name="n_2mainValue【認定こども園・幼稚園・保育所】&#10;有形固定資産減価償却率">
          <a:extLst>
            <a:ext uri="{FF2B5EF4-FFF2-40B4-BE49-F238E27FC236}">
              <a16:creationId xmlns:a16="http://schemas.microsoft.com/office/drawing/2014/main" id="{00000000-0008-0000-0E00-00001B020000}"/>
            </a:ext>
          </a:extLst>
        </xdr:cNvPr>
        <xdr:cNvSpPr txBox="1"/>
      </xdr:nvSpPr>
      <xdr:spPr>
        <a:xfrm>
          <a:off x="14389744" y="623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31259</xdr:rowOff>
    </xdr:from>
    <xdr:ext cx="405111" cy="259045"/>
    <xdr:sp macro="" textlink="">
      <xdr:nvSpPr>
        <xdr:cNvPr id="540" name="n_3mainValue【認定こども園・幼稚園・保育所】&#10;有形固定資産減価償却率">
          <a:extLst>
            <a:ext uri="{FF2B5EF4-FFF2-40B4-BE49-F238E27FC236}">
              <a16:creationId xmlns:a16="http://schemas.microsoft.com/office/drawing/2014/main" id="{00000000-0008-0000-0E00-00001C020000}"/>
            </a:ext>
          </a:extLst>
        </xdr:cNvPr>
        <xdr:cNvSpPr txBox="1"/>
      </xdr:nvSpPr>
      <xdr:spPr>
        <a:xfrm>
          <a:off x="13500744" y="620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143273</xdr:rowOff>
    </xdr:from>
    <xdr:ext cx="405111" cy="259045"/>
    <xdr:sp macro="" textlink="">
      <xdr:nvSpPr>
        <xdr:cNvPr id="541" name="n_4mainValue【認定こども園・幼稚園・保育所】&#10;有形固定資産減価償却率">
          <a:extLst>
            <a:ext uri="{FF2B5EF4-FFF2-40B4-BE49-F238E27FC236}">
              <a16:creationId xmlns:a16="http://schemas.microsoft.com/office/drawing/2014/main" id="{00000000-0008-0000-0E00-00001D020000}"/>
            </a:ext>
          </a:extLst>
        </xdr:cNvPr>
        <xdr:cNvSpPr txBox="1"/>
      </xdr:nvSpPr>
      <xdr:spPr>
        <a:xfrm>
          <a:off x="12611744" y="631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認定こども園・幼稚園・保育所】&#10;一人当たり面積グラフ枠">
          <a:extLst>
            <a:ext uri="{FF2B5EF4-FFF2-40B4-BE49-F238E27FC236}">
              <a16:creationId xmlns:a16="http://schemas.microsoft.com/office/drawing/2014/main" id="{00000000-0008-0000-0E00-000036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xdr:rowOff>
    </xdr:from>
    <xdr:to>
      <xdr:col>116</xdr:col>
      <xdr:colOff>62864</xdr:colOff>
      <xdr:row>42</xdr:row>
      <xdr:rowOff>43543</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flipV="1">
          <a:off x="22160864" y="5833654"/>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568" name="【認定こども園・幼稚園・保育所】&#10;一人当たり面積最小値テキスト">
          <a:extLst>
            <a:ext uri="{FF2B5EF4-FFF2-40B4-BE49-F238E27FC236}">
              <a16:creationId xmlns:a16="http://schemas.microsoft.com/office/drawing/2014/main" id="{00000000-0008-0000-0E00-000038020000}"/>
            </a:ext>
          </a:extLst>
        </xdr:cNvPr>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122481</xdr:rowOff>
    </xdr:from>
    <xdr:ext cx="469744" cy="259045"/>
    <xdr:sp macro="" textlink="">
      <xdr:nvSpPr>
        <xdr:cNvPr id="570" name="【認定こども園・幼稚園・保育所】&#10;一人当たり面積最大値テキスト">
          <a:extLst>
            <a:ext uri="{FF2B5EF4-FFF2-40B4-BE49-F238E27FC236}">
              <a16:creationId xmlns:a16="http://schemas.microsoft.com/office/drawing/2014/main" id="{00000000-0008-0000-0E00-00003A020000}"/>
            </a:ext>
          </a:extLst>
        </xdr:cNvPr>
        <xdr:cNvSpPr txBox="1"/>
      </xdr:nvSpPr>
      <xdr:spPr>
        <a:xfrm>
          <a:off x="22199600" y="560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xdr:rowOff>
    </xdr:from>
    <xdr:to>
      <xdr:col>116</xdr:col>
      <xdr:colOff>152400</xdr:colOff>
      <xdr:row>34</xdr:row>
      <xdr:rowOff>4354</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22072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5460</xdr:rowOff>
    </xdr:from>
    <xdr:ext cx="469744" cy="259045"/>
    <xdr:sp macro="" textlink="">
      <xdr:nvSpPr>
        <xdr:cNvPr id="572" name="【認定こども園・幼稚園・保育所】&#10;一人当たり面積平均値テキスト">
          <a:extLst>
            <a:ext uri="{FF2B5EF4-FFF2-40B4-BE49-F238E27FC236}">
              <a16:creationId xmlns:a16="http://schemas.microsoft.com/office/drawing/2014/main" id="{00000000-0008-0000-0E00-00003C020000}"/>
            </a:ext>
          </a:extLst>
        </xdr:cNvPr>
        <xdr:cNvSpPr txBox="1"/>
      </xdr:nvSpPr>
      <xdr:spPr>
        <a:xfrm>
          <a:off x="22199600" y="6692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221107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23767</xdr:rowOff>
    </xdr:from>
    <xdr:to>
      <xdr:col>112</xdr:col>
      <xdr:colOff>38100</xdr:colOff>
      <xdr:row>39</xdr:row>
      <xdr:rowOff>125367</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21272500" y="671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89081</xdr:rowOff>
    </xdr:from>
    <xdr:to>
      <xdr:col>102</xdr:col>
      <xdr:colOff>165100</xdr:colOff>
      <xdr:row>40</xdr:row>
      <xdr:rowOff>19231</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19494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98878</xdr:rowOff>
    </xdr:from>
    <xdr:to>
      <xdr:col>98</xdr:col>
      <xdr:colOff>38100</xdr:colOff>
      <xdr:row>40</xdr:row>
      <xdr:rowOff>29028</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18605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64589</xdr:rowOff>
    </xdr:from>
    <xdr:to>
      <xdr:col>116</xdr:col>
      <xdr:colOff>114300</xdr:colOff>
      <xdr:row>36</xdr:row>
      <xdr:rowOff>166189</xdr:rowOff>
    </xdr:to>
    <xdr:sp macro="" textlink="">
      <xdr:nvSpPr>
        <xdr:cNvPr id="583" name="楕円 582">
          <a:extLst>
            <a:ext uri="{FF2B5EF4-FFF2-40B4-BE49-F238E27FC236}">
              <a16:creationId xmlns:a16="http://schemas.microsoft.com/office/drawing/2014/main" id="{00000000-0008-0000-0E00-000047020000}"/>
            </a:ext>
          </a:extLst>
        </xdr:cNvPr>
        <xdr:cNvSpPr/>
      </xdr:nvSpPr>
      <xdr:spPr>
        <a:xfrm>
          <a:off x="221107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87466</xdr:rowOff>
    </xdr:from>
    <xdr:ext cx="469744" cy="259045"/>
    <xdr:sp macro="" textlink="">
      <xdr:nvSpPr>
        <xdr:cNvPr id="584" name="【認定こども園・幼稚園・保育所】&#10;一人当たり面積該当値テキスト">
          <a:extLst>
            <a:ext uri="{FF2B5EF4-FFF2-40B4-BE49-F238E27FC236}">
              <a16:creationId xmlns:a16="http://schemas.microsoft.com/office/drawing/2014/main" id="{00000000-0008-0000-0E00-000048020000}"/>
            </a:ext>
          </a:extLst>
        </xdr:cNvPr>
        <xdr:cNvSpPr txBox="1"/>
      </xdr:nvSpPr>
      <xdr:spPr>
        <a:xfrm>
          <a:off x="22199600" y="608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113574</xdr:rowOff>
    </xdr:from>
    <xdr:to>
      <xdr:col>112</xdr:col>
      <xdr:colOff>38100</xdr:colOff>
      <xdr:row>37</xdr:row>
      <xdr:rowOff>43724</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21272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115389</xdr:rowOff>
    </xdr:from>
    <xdr:to>
      <xdr:col>116</xdr:col>
      <xdr:colOff>63500</xdr:colOff>
      <xdr:row>36</xdr:row>
      <xdr:rowOff>164374</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flipV="1">
          <a:off x="21323300" y="628758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90714</xdr:rowOff>
    </xdr:from>
    <xdr:to>
      <xdr:col>107</xdr:col>
      <xdr:colOff>101600</xdr:colOff>
      <xdr:row>37</xdr:row>
      <xdr:rowOff>20864</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20383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141514</xdr:rowOff>
    </xdr:from>
    <xdr:to>
      <xdr:col>111</xdr:col>
      <xdr:colOff>177800</xdr:colOff>
      <xdr:row>36</xdr:row>
      <xdr:rowOff>164374</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20434300" y="63137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103777</xdr:rowOff>
    </xdr:from>
    <xdr:to>
      <xdr:col>102</xdr:col>
      <xdr:colOff>165100</xdr:colOff>
      <xdr:row>37</xdr:row>
      <xdr:rowOff>33927</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19494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141514</xdr:rowOff>
    </xdr:from>
    <xdr:to>
      <xdr:col>107</xdr:col>
      <xdr:colOff>50800</xdr:colOff>
      <xdr:row>36</xdr:row>
      <xdr:rowOff>154577</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19545300" y="631371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120106</xdr:rowOff>
    </xdr:from>
    <xdr:to>
      <xdr:col>98</xdr:col>
      <xdr:colOff>38100</xdr:colOff>
      <xdr:row>37</xdr:row>
      <xdr:rowOff>50256</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18605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154577</xdr:rowOff>
    </xdr:from>
    <xdr:to>
      <xdr:col>102</xdr:col>
      <xdr:colOff>114300</xdr:colOff>
      <xdr:row>36</xdr:row>
      <xdr:rowOff>170906</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18656300" y="63267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116494</xdr:rowOff>
    </xdr:from>
    <xdr:ext cx="469744" cy="259045"/>
    <xdr:sp macro="" textlink="">
      <xdr:nvSpPr>
        <xdr:cNvPr id="593" name="n_1aveValue【認定こども園・幼稚園・保育所】&#10;一人当たり面積">
          <a:extLst>
            <a:ext uri="{FF2B5EF4-FFF2-40B4-BE49-F238E27FC236}">
              <a16:creationId xmlns:a16="http://schemas.microsoft.com/office/drawing/2014/main" id="{00000000-0008-0000-0E00-000051020000}"/>
            </a:ext>
          </a:extLst>
        </xdr:cNvPr>
        <xdr:cNvSpPr txBox="1"/>
      </xdr:nvSpPr>
      <xdr:spPr>
        <a:xfrm>
          <a:off x="21075727" y="680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23421</xdr:rowOff>
    </xdr:from>
    <xdr:ext cx="469744" cy="259045"/>
    <xdr:sp macro="" textlink="">
      <xdr:nvSpPr>
        <xdr:cNvPr id="594" name="n_2aveValue【認定こども園・幼稚園・保育所】&#10;一人当たり面積">
          <a:extLst>
            <a:ext uri="{FF2B5EF4-FFF2-40B4-BE49-F238E27FC236}">
              <a16:creationId xmlns:a16="http://schemas.microsoft.com/office/drawing/2014/main" id="{00000000-0008-0000-0E00-000052020000}"/>
            </a:ext>
          </a:extLst>
        </xdr:cNvPr>
        <xdr:cNvSpPr txBox="1"/>
      </xdr:nvSpPr>
      <xdr:spPr>
        <a:xfrm>
          <a:off x="20199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10358</xdr:rowOff>
    </xdr:from>
    <xdr:ext cx="469744" cy="259045"/>
    <xdr:sp macro="" textlink="">
      <xdr:nvSpPr>
        <xdr:cNvPr id="595" name="n_3aveValue【認定こども園・幼稚園・保育所】&#10;一人当たり面積">
          <a:extLst>
            <a:ext uri="{FF2B5EF4-FFF2-40B4-BE49-F238E27FC236}">
              <a16:creationId xmlns:a16="http://schemas.microsoft.com/office/drawing/2014/main" id="{00000000-0008-0000-0E00-000053020000}"/>
            </a:ext>
          </a:extLst>
        </xdr:cNvPr>
        <xdr:cNvSpPr txBox="1"/>
      </xdr:nvSpPr>
      <xdr:spPr>
        <a:xfrm>
          <a:off x="19310427" y="68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20155</xdr:rowOff>
    </xdr:from>
    <xdr:ext cx="469744" cy="259045"/>
    <xdr:sp macro="" textlink="">
      <xdr:nvSpPr>
        <xdr:cNvPr id="596" name="n_4aveValue【認定こども園・幼稚園・保育所】&#10;一人当たり面積">
          <a:extLst>
            <a:ext uri="{FF2B5EF4-FFF2-40B4-BE49-F238E27FC236}">
              <a16:creationId xmlns:a16="http://schemas.microsoft.com/office/drawing/2014/main" id="{00000000-0008-0000-0E00-000054020000}"/>
            </a:ext>
          </a:extLst>
        </xdr:cNvPr>
        <xdr:cNvSpPr txBox="1"/>
      </xdr:nvSpPr>
      <xdr:spPr>
        <a:xfrm>
          <a:off x="18421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60251</xdr:rowOff>
    </xdr:from>
    <xdr:ext cx="469744" cy="259045"/>
    <xdr:sp macro="" textlink="">
      <xdr:nvSpPr>
        <xdr:cNvPr id="597" name="n_1mainValue【認定こども園・幼稚園・保育所】&#10;一人当たり面積">
          <a:extLst>
            <a:ext uri="{FF2B5EF4-FFF2-40B4-BE49-F238E27FC236}">
              <a16:creationId xmlns:a16="http://schemas.microsoft.com/office/drawing/2014/main" id="{00000000-0008-0000-0E00-000055020000}"/>
            </a:ext>
          </a:extLst>
        </xdr:cNvPr>
        <xdr:cNvSpPr txBox="1"/>
      </xdr:nvSpPr>
      <xdr:spPr>
        <a:xfrm>
          <a:off x="21075727" y="606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37391</xdr:rowOff>
    </xdr:from>
    <xdr:ext cx="469744" cy="259045"/>
    <xdr:sp macro="" textlink="">
      <xdr:nvSpPr>
        <xdr:cNvPr id="598" name="n_2main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20199427"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50454</xdr:rowOff>
    </xdr:from>
    <xdr:ext cx="469744" cy="259045"/>
    <xdr:sp macro="" textlink="">
      <xdr:nvSpPr>
        <xdr:cNvPr id="599" name="n_3main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19310427" y="605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66783</xdr:rowOff>
    </xdr:from>
    <xdr:ext cx="469744" cy="259045"/>
    <xdr:sp macro="" textlink="">
      <xdr:nvSpPr>
        <xdr:cNvPr id="600" name="n_4main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18421427" y="606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a:extLst>
            <a:ext uri="{FF2B5EF4-FFF2-40B4-BE49-F238E27FC236}">
              <a16:creationId xmlns:a16="http://schemas.microsoft.com/office/drawing/2014/main" id="{00000000-0008-0000-0E00-00007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63</xdr:row>
      <xdr:rowOff>20955</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flipV="1">
          <a:off x="16318864" y="950595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24782</xdr:rowOff>
    </xdr:from>
    <xdr:ext cx="405111" cy="259045"/>
    <xdr:sp macro="" textlink="">
      <xdr:nvSpPr>
        <xdr:cNvPr id="626" name="【学校施設】&#10;有形固定資産減価償却率最小値テキスト">
          <a:extLst>
            <a:ext uri="{FF2B5EF4-FFF2-40B4-BE49-F238E27FC236}">
              <a16:creationId xmlns:a16="http://schemas.microsoft.com/office/drawing/2014/main" id="{00000000-0008-0000-0E00-000072020000}"/>
            </a:ext>
          </a:extLst>
        </xdr:cNvPr>
        <xdr:cNvSpPr txBox="1"/>
      </xdr:nvSpPr>
      <xdr:spPr>
        <a:xfrm>
          <a:off x="16357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20955</xdr:rowOff>
    </xdr:from>
    <xdr:to>
      <xdr:col>86</xdr:col>
      <xdr:colOff>25400</xdr:colOff>
      <xdr:row>63</xdr:row>
      <xdr:rowOff>20955</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6230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628" name="【学校施設】&#10;有形固定資産減価償却率最大値テキスト">
          <a:extLst>
            <a:ext uri="{FF2B5EF4-FFF2-40B4-BE49-F238E27FC236}">
              <a16:creationId xmlns:a16="http://schemas.microsoft.com/office/drawing/2014/main" id="{00000000-0008-0000-0E00-000074020000}"/>
            </a:ext>
          </a:extLst>
        </xdr:cNvPr>
        <xdr:cNvSpPr txBox="1"/>
      </xdr:nvSpPr>
      <xdr:spPr>
        <a:xfrm>
          <a:off x="16357600"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6230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125747</xdr:rowOff>
    </xdr:from>
    <xdr:ext cx="405111" cy="259045"/>
    <xdr:sp macro="" textlink="">
      <xdr:nvSpPr>
        <xdr:cNvPr id="630" name="【学校施設】&#10;有形固定資産減価償却率平均値テキスト">
          <a:extLst>
            <a:ext uri="{FF2B5EF4-FFF2-40B4-BE49-F238E27FC236}">
              <a16:creationId xmlns:a16="http://schemas.microsoft.com/office/drawing/2014/main" id="{00000000-0008-0000-0E00-000076020000}"/>
            </a:ext>
          </a:extLst>
        </xdr:cNvPr>
        <xdr:cNvSpPr txBox="1"/>
      </xdr:nvSpPr>
      <xdr:spPr>
        <a:xfrm>
          <a:off x="16357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631" name="フローチャート: 判断 630">
          <a:extLst>
            <a:ext uri="{FF2B5EF4-FFF2-40B4-BE49-F238E27FC236}">
              <a16:creationId xmlns:a16="http://schemas.microsoft.com/office/drawing/2014/main" id="{00000000-0008-0000-0E00-000077020000}"/>
            </a:ext>
          </a:extLst>
        </xdr:cNvPr>
        <xdr:cNvSpPr/>
      </xdr:nvSpPr>
      <xdr:spPr>
        <a:xfrm>
          <a:off x="16268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33" name="フローチャート: 判断 632">
          <a:extLst>
            <a:ext uri="{FF2B5EF4-FFF2-40B4-BE49-F238E27FC236}">
              <a16:creationId xmlns:a16="http://schemas.microsoft.com/office/drawing/2014/main" id="{00000000-0008-0000-0E00-000079020000}"/>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92075</xdr:rowOff>
    </xdr:from>
    <xdr:to>
      <xdr:col>72</xdr:col>
      <xdr:colOff>38100</xdr:colOff>
      <xdr:row>60</xdr:row>
      <xdr:rowOff>22225</xdr:rowOff>
    </xdr:to>
    <xdr:sp macro="" textlink="">
      <xdr:nvSpPr>
        <xdr:cNvPr id="634" name="フローチャート: 判断 633">
          <a:extLst>
            <a:ext uri="{FF2B5EF4-FFF2-40B4-BE49-F238E27FC236}">
              <a16:creationId xmlns:a16="http://schemas.microsoft.com/office/drawing/2014/main" id="{00000000-0008-0000-0E00-00007A020000}"/>
            </a:ext>
          </a:extLst>
        </xdr:cNvPr>
        <xdr:cNvSpPr/>
      </xdr:nvSpPr>
      <xdr:spPr>
        <a:xfrm>
          <a:off x="13652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93980</xdr:rowOff>
    </xdr:from>
    <xdr:to>
      <xdr:col>85</xdr:col>
      <xdr:colOff>177800</xdr:colOff>
      <xdr:row>60</xdr:row>
      <xdr:rowOff>24130</xdr:rowOff>
    </xdr:to>
    <xdr:sp macro="" textlink="">
      <xdr:nvSpPr>
        <xdr:cNvPr id="641" name="楕円 640">
          <a:extLst>
            <a:ext uri="{FF2B5EF4-FFF2-40B4-BE49-F238E27FC236}">
              <a16:creationId xmlns:a16="http://schemas.microsoft.com/office/drawing/2014/main" id="{00000000-0008-0000-0E00-000081020000}"/>
            </a:ext>
          </a:extLst>
        </xdr:cNvPr>
        <xdr:cNvSpPr/>
      </xdr:nvSpPr>
      <xdr:spPr>
        <a:xfrm>
          <a:off x="162687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116857</xdr:rowOff>
    </xdr:from>
    <xdr:ext cx="405111" cy="259045"/>
    <xdr:sp macro="" textlink="">
      <xdr:nvSpPr>
        <xdr:cNvPr id="642" name="【学校施設】&#10;有形固定資産減価償却率該当値テキスト">
          <a:extLst>
            <a:ext uri="{FF2B5EF4-FFF2-40B4-BE49-F238E27FC236}">
              <a16:creationId xmlns:a16="http://schemas.microsoft.com/office/drawing/2014/main" id="{00000000-0008-0000-0E00-000082020000}"/>
            </a:ext>
          </a:extLst>
        </xdr:cNvPr>
        <xdr:cNvSpPr txBox="1"/>
      </xdr:nvSpPr>
      <xdr:spPr>
        <a:xfrm>
          <a:off x="16357600"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71120</xdr:rowOff>
    </xdr:from>
    <xdr:to>
      <xdr:col>81</xdr:col>
      <xdr:colOff>101600</xdr:colOff>
      <xdr:row>60</xdr:row>
      <xdr:rowOff>1270</xdr:rowOff>
    </xdr:to>
    <xdr:sp macro="" textlink="">
      <xdr:nvSpPr>
        <xdr:cNvPr id="643" name="楕円 642">
          <a:extLst>
            <a:ext uri="{FF2B5EF4-FFF2-40B4-BE49-F238E27FC236}">
              <a16:creationId xmlns:a16="http://schemas.microsoft.com/office/drawing/2014/main" id="{00000000-0008-0000-0E00-000083020000}"/>
            </a:ext>
          </a:extLst>
        </xdr:cNvPr>
        <xdr:cNvSpPr/>
      </xdr:nvSpPr>
      <xdr:spPr>
        <a:xfrm>
          <a:off x="15430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121920</xdr:rowOff>
    </xdr:from>
    <xdr:to>
      <xdr:col>85</xdr:col>
      <xdr:colOff>127000</xdr:colOff>
      <xdr:row>59</xdr:row>
      <xdr:rowOff>144780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5481300" y="102374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59690</xdr:rowOff>
    </xdr:from>
    <xdr:to>
      <xdr:col>76</xdr:col>
      <xdr:colOff>165100</xdr:colOff>
      <xdr:row>59</xdr:row>
      <xdr:rowOff>161290</xdr:rowOff>
    </xdr:to>
    <xdr:sp macro="" textlink="">
      <xdr:nvSpPr>
        <xdr:cNvPr id="645" name="楕円 644">
          <a:extLst>
            <a:ext uri="{FF2B5EF4-FFF2-40B4-BE49-F238E27FC236}">
              <a16:creationId xmlns:a16="http://schemas.microsoft.com/office/drawing/2014/main" id="{00000000-0008-0000-0E00-000085020000}"/>
            </a:ext>
          </a:extLst>
        </xdr:cNvPr>
        <xdr:cNvSpPr/>
      </xdr:nvSpPr>
      <xdr:spPr>
        <a:xfrm>
          <a:off x="14541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110490</xdr:rowOff>
    </xdr:from>
    <xdr:to>
      <xdr:col>81</xdr:col>
      <xdr:colOff>50800</xdr:colOff>
      <xdr:row>59</xdr:row>
      <xdr:rowOff>121920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4592300" y="102260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44450</xdr:rowOff>
    </xdr:from>
    <xdr:to>
      <xdr:col>72</xdr:col>
      <xdr:colOff>38100</xdr:colOff>
      <xdr:row>59</xdr:row>
      <xdr:rowOff>146050</xdr:rowOff>
    </xdr:to>
    <xdr:sp macro="" textlink="">
      <xdr:nvSpPr>
        <xdr:cNvPr id="647" name="楕円 646">
          <a:extLst>
            <a:ext uri="{FF2B5EF4-FFF2-40B4-BE49-F238E27FC236}">
              <a16:creationId xmlns:a16="http://schemas.microsoft.com/office/drawing/2014/main" id="{00000000-0008-0000-0E00-000087020000}"/>
            </a:ext>
          </a:extLst>
        </xdr:cNvPr>
        <xdr:cNvSpPr/>
      </xdr:nvSpPr>
      <xdr:spPr>
        <a:xfrm>
          <a:off x="13652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95250</xdr:rowOff>
    </xdr:from>
    <xdr:to>
      <xdr:col>76</xdr:col>
      <xdr:colOff>114300</xdr:colOff>
      <xdr:row>59</xdr:row>
      <xdr:rowOff>110490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3703300" y="10210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107315</xdr:rowOff>
    </xdr:from>
    <xdr:to>
      <xdr:col>67</xdr:col>
      <xdr:colOff>101600</xdr:colOff>
      <xdr:row>60</xdr:row>
      <xdr:rowOff>37465</xdr:rowOff>
    </xdr:to>
    <xdr:sp macro="" textlink="">
      <xdr:nvSpPr>
        <xdr:cNvPr id="649" name="楕円 648">
          <a:extLst>
            <a:ext uri="{FF2B5EF4-FFF2-40B4-BE49-F238E27FC236}">
              <a16:creationId xmlns:a16="http://schemas.microsoft.com/office/drawing/2014/main" id="{00000000-0008-0000-0E00-000089020000}"/>
            </a:ext>
          </a:extLst>
        </xdr:cNvPr>
        <xdr:cNvSpPr/>
      </xdr:nvSpPr>
      <xdr:spPr>
        <a:xfrm>
          <a:off x="12763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95250</xdr:rowOff>
    </xdr:from>
    <xdr:to>
      <xdr:col>71</xdr:col>
      <xdr:colOff>177800</xdr:colOff>
      <xdr:row>59</xdr:row>
      <xdr:rowOff>158115</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flipV="1">
          <a:off x="12814300" y="1021080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51" name="n_1aveValue【学校施設】&#10;有形固定資産減価償却率">
          <a:extLst>
            <a:ext uri="{FF2B5EF4-FFF2-40B4-BE49-F238E27FC236}">
              <a16:creationId xmlns:a16="http://schemas.microsoft.com/office/drawing/2014/main" id="{00000000-0008-0000-0E00-00008B020000}"/>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652" name="n_2aveValue【学校施設】&#10;有形固定資産減価償却率">
          <a:extLst>
            <a:ext uri="{FF2B5EF4-FFF2-40B4-BE49-F238E27FC236}">
              <a16:creationId xmlns:a16="http://schemas.microsoft.com/office/drawing/2014/main" id="{00000000-0008-0000-0E00-00008C020000}"/>
            </a:ext>
          </a:extLst>
        </xdr:cNvPr>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13352</xdr:rowOff>
    </xdr:from>
    <xdr:ext cx="405111" cy="259045"/>
    <xdr:sp macro="" textlink="">
      <xdr:nvSpPr>
        <xdr:cNvPr id="653" name="n_3aveValue【学校施設】&#10;有形固定資産減価償却率">
          <a:extLst>
            <a:ext uri="{FF2B5EF4-FFF2-40B4-BE49-F238E27FC236}">
              <a16:creationId xmlns:a16="http://schemas.microsoft.com/office/drawing/2014/main" id="{00000000-0008-0000-0E00-00008D020000}"/>
            </a:ext>
          </a:extLst>
        </xdr:cNvPr>
        <xdr:cNvSpPr txBox="1"/>
      </xdr:nvSpPr>
      <xdr:spPr>
        <a:xfrm>
          <a:off x="13500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54" name="n_4aveValue【学校施設】&#10;有形固定資産減価償却率">
          <a:extLst>
            <a:ext uri="{FF2B5EF4-FFF2-40B4-BE49-F238E27FC236}">
              <a16:creationId xmlns:a16="http://schemas.microsoft.com/office/drawing/2014/main" id="{00000000-0008-0000-0E00-00008E020000}"/>
            </a:ext>
          </a:extLst>
        </xdr:cNvPr>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17797</xdr:rowOff>
    </xdr:from>
    <xdr:ext cx="405111" cy="259045"/>
    <xdr:sp macro="" textlink="">
      <xdr:nvSpPr>
        <xdr:cNvPr id="655" name="n_1mainValue【学校施設】&#10;有形固定資産減価償却率">
          <a:extLst>
            <a:ext uri="{FF2B5EF4-FFF2-40B4-BE49-F238E27FC236}">
              <a16:creationId xmlns:a16="http://schemas.microsoft.com/office/drawing/2014/main" id="{00000000-0008-0000-0E00-00008F020000}"/>
            </a:ext>
          </a:extLst>
        </xdr:cNvPr>
        <xdr:cNvSpPr txBox="1"/>
      </xdr:nvSpPr>
      <xdr:spPr>
        <a:xfrm>
          <a:off x="15266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6367</xdr:rowOff>
    </xdr:from>
    <xdr:ext cx="405111" cy="259045"/>
    <xdr:sp macro="" textlink="">
      <xdr:nvSpPr>
        <xdr:cNvPr id="656" name="n_2mainValue【学校施設】&#10;有形固定資産減価償却率">
          <a:extLst>
            <a:ext uri="{FF2B5EF4-FFF2-40B4-BE49-F238E27FC236}">
              <a16:creationId xmlns:a16="http://schemas.microsoft.com/office/drawing/2014/main" id="{00000000-0008-0000-0E00-000090020000}"/>
            </a:ext>
          </a:extLst>
        </xdr:cNvPr>
        <xdr:cNvSpPr txBox="1"/>
      </xdr:nvSpPr>
      <xdr:spPr>
        <a:xfrm>
          <a:off x="14389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162577</xdr:rowOff>
    </xdr:from>
    <xdr:ext cx="405111" cy="259045"/>
    <xdr:sp macro="" textlink="">
      <xdr:nvSpPr>
        <xdr:cNvPr id="657" name="n_3mainValue【学校施設】&#10;有形固定資産減価償却率">
          <a:extLst>
            <a:ext uri="{FF2B5EF4-FFF2-40B4-BE49-F238E27FC236}">
              <a16:creationId xmlns:a16="http://schemas.microsoft.com/office/drawing/2014/main" id="{00000000-0008-0000-0E00-000091020000}"/>
            </a:ext>
          </a:extLst>
        </xdr:cNvPr>
        <xdr:cNvSpPr txBox="1"/>
      </xdr:nvSpPr>
      <xdr:spPr>
        <a:xfrm>
          <a:off x="13500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28592</xdr:rowOff>
    </xdr:from>
    <xdr:ext cx="405111" cy="259045"/>
    <xdr:sp macro="" textlink="">
      <xdr:nvSpPr>
        <xdr:cNvPr id="658" name="n_4mainValue【学校施設】&#10;有形固定資産減価償却率">
          <a:extLst>
            <a:ext uri="{FF2B5EF4-FFF2-40B4-BE49-F238E27FC236}">
              <a16:creationId xmlns:a16="http://schemas.microsoft.com/office/drawing/2014/main" id="{00000000-0008-0000-0E00-000092020000}"/>
            </a:ext>
          </a:extLst>
        </xdr:cNvPr>
        <xdr:cNvSpPr txBox="1"/>
      </xdr:nvSpPr>
      <xdr:spPr>
        <a:xfrm>
          <a:off x="12611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学校施設】&#10;一人当たり面積グラフ枠">
          <a:extLst>
            <a:ext uri="{FF2B5EF4-FFF2-40B4-BE49-F238E27FC236}">
              <a16:creationId xmlns:a16="http://schemas.microsoft.com/office/drawing/2014/main" id="{00000000-0008-0000-0E00-0000A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19050</xdr:rowOff>
    </xdr:from>
    <xdr:to>
      <xdr:col>116</xdr:col>
      <xdr:colOff>62864</xdr:colOff>
      <xdr:row>64</xdr:row>
      <xdr:rowOff>47244</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flipV="1">
          <a:off x="22160864" y="9620250"/>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51071</xdr:rowOff>
    </xdr:from>
    <xdr:ext cx="469744" cy="259045"/>
    <xdr:sp macro="" textlink="">
      <xdr:nvSpPr>
        <xdr:cNvPr id="684" name="【学校施設】&#10;一人当たり面積最小値テキスト">
          <a:extLst>
            <a:ext uri="{FF2B5EF4-FFF2-40B4-BE49-F238E27FC236}">
              <a16:creationId xmlns:a16="http://schemas.microsoft.com/office/drawing/2014/main" id="{00000000-0008-0000-0E00-0000AC020000}"/>
            </a:ext>
          </a:extLst>
        </xdr:cNvPr>
        <xdr:cNvSpPr txBox="1"/>
      </xdr:nvSpPr>
      <xdr:spPr>
        <a:xfrm>
          <a:off x="22199600"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47244</xdr:rowOff>
    </xdr:from>
    <xdr:to>
      <xdr:col>116</xdr:col>
      <xdr:colOff>152400</xdr:colOff>
      <xdr:row>64</xdr:row>
      <xdr:rowOff>47244</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22072600" y="1102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137177</xdr:rowOff>
    </xdr:from>
    <xdr:ext cx="469744" cy="259045"/>
    <xdr:sp macro="" textlink="">
      <xdr:nvSpPr>
        <xdr:cNvPr id="686" name="【学校施設】&#10;一人当たり面積最大値テキスト">
          <a:extLst>
            <a:ext uri="{FF2B5EF4-FFF2-40B4-BE49-F238E27FC236}">
              <a16:creationId xmlns:a16="http://schemas.microsoft.com/office/drawing/2014/main" id="{00000000-0008-0000-0E00-0000AE020000}"/>
            </a:ext>
          </a:extLst>
        </xdr:cNvPr>
        <xdr:cNvSpPr txBox="1"/>
      </xdr:nvSpPr>
      <xdr:spPr>
        <a:xfrm>
          <a:off x="221996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19050</xdr:rowOff>
    </xdr:from>
    <xdr:to>
      <xdr:col>116</xdr:col>
      <xdr:colOff>152400</xdr:colOff>
      <xdr:row>56</xdr:row>
      <xdr:rowOff>19050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22072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158767</xdr:rowOff>
    </xdr:from>
    <xdr:ext cx="469744" cy="259045"/>
    <xdr:sp macro="" textlink="">
      <xdr:nvSpPr>
        <xdr:cNvPr id="688" name="【学校施設】&#10;一人当たり面積平均値テキスト">
          <a:extLst>
            <a:ext uri="{FF2B5EF4-FFF2-40B4-BE49-F238E27FC236}">
              <a16:creationId xmlns:a16="http://schemas.microsoft.com/office/drawing/2014/main" id="{00000000-0008-0000-0E00-0000B0020000}"/>
            </a:ext>
          </a:extLst>
        </xdr:cNvPr>
        <xdr:cNvSpPr txBox="1"/>
      </xdr:nvSpPr>
      <xdr:spPr>
        <a:xfrm>
          <a:off x="22199600" y="10102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135890</xdr:rowOff>
    </xdr:from>
    <xdr:to>
      <xdr:col>116</xdr:col>
      <xdr:colOff>114300</xdr:colOff>
      <xdr:row>60</xdr:row>
      <xdr:rowOff>66040</xdr:rowOff>
    </xdr:to>
    <xdr:sp macro="" textlink="">
      <xdr:nvSpPr>
        <xdr:cNvPr id="689" name="フローチャート: 判断 688">
          <a:extLst>
            <a:ext uri="{FF2B5EF4-FFF2-40B4-BE49-F238E27FC236}">
              <a16:creationId xmlns:a16="http://schemas.microsoft.com/office/drawing/2014/main" id="{00000000-0008-0000-0E00-0000B1020000}"/>
            </a:ext>
          </a:extLst>
        </xdr:cNvPr>
        <xdr:cNvSpPr/>
      </xdr:nvSpPr>
      <xdr:spPr>
        <a:xfrm>
          <a:off x="221107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144272</xdr:rowOff>
    </xdr:from>
    <xdr:to>
      <xdr:col>112</xdr:col>
      <xdr:colOff>38100</xdr:colOff>
      <xdr:row>60</xdr:row>
      <xdr:rowOff>74422</xdr:rowOff>
    </xdr:to>
    <xdr:sp macro="" textlink="">
      <xdr:nvSpPr>
        <xdr:cNvPr id="690" name="フローチャート: 判断 689">
          <a:extLst>
            <a:ext uri="{FF2B5EF4-FFF2-40B4-BE49-F238E27FC236}">
              <a16:creationId xmlns:a16="http://schemas.microsoft.com/office/drawing/2014/main" id="{00000000-0008-0000-0E00-0000B2020000}"/>
            </a:ext>
          </a:extLst>
        </xdr:cNvPr>
        <xdr:cNvSpPr/>
      </xdr:nvSpPr>
      <xdr:spPr>
        <a:xfrm>
          <a:off x="21272500" y="102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95504</xdr:rowOff>
    </xdr:from>
    <xdr:to>
      <xdr:col>107</xdr:col>
      <xdr:colOff>101600</xdr:colOff>
      <xdr:row>61</xdr:row>
      <xdr:rowOff>25654</xdr:rowOff>
    </xdr:to>
    <xdr:sp macro="" textlink="">
      <xdr:nvSpPr>
        <xdr:cNvPr id="691" name="フローチャート: 判断 690">
          <a:extLst>
            <a:ext uri="{FF2B5EF4-FFF2-40B4-BE49-F238E27FC236}">
              <a16:creationId xmlns:a16="http://schemas.microsoft.com/office/drawing/2014/main" id="{00000000-0008-0000-0E00-0000B3020000}"/>
            </a:ext>
          </a:extLst>
        </xdr:cNvPr>
        <xdr:cNvSpPr/>
      </xdr:nvSpPr>
      <xdr:spPr>
        <a:xfrm>
          <a:off x="20383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19494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117602</xdr:rowOff>
    </xdr:from>
    <xdr:to>
      <xdr:col>98</xdr:col>
      <xdr:colOff>38100</xdr:colOff>
      <xdr:row>61</xdr:row>
      <xdr:rowOff>47752</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18605500" y="1040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54356</xdr:rowOff>
    </xdr:from>
    <xdr:to>
      <xdr:col>116</xdr:col>
      <xdr:colOff>114300</xdr:colOff>
      <xdr:row>60</xdr:row>
      <xdr:rowOff>155956</xdr:rowOff>
    </xdr:to>
    <xdr:sp macro="" textlink="">
      <xdr:nvSpPr>
        <xdr:cNvPr id="699" name="楕円 698">
          <a:extLst>
            <a:ext uri="{FF2B5EF4-FFF2-40B4-BE49-F238E27FC236}">
              <a16:creationId xmlns:a16="http://schemas.microsoft.com/office/drawing/2014/main" id="{00000000-0008-0000-0E00-0000BB020000}"/>
            </a:ext>
          </a:extLst>
        </xdr:cNvPr>
        <xdr:cNvSpPr/>
      </xdr:nvSpPr>
      <xdr:spPr>
        <a:xfrm>
          <a:off x="221107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32783</xdr:rowOff>
    </xdr:from>
    <xdr:ext cx="469744" cy="259045"/>
    <xdr:sp macro="" textlink="">
      <xdr:nvSpPr>
        <xdr:cNvPr id="700" name="【学校施設】&#10;一人当たり面積該当値テキスト">
          <a:extLst>
            <a:ext uri="{FF2B5EF4-FFF2-40B4-BE49-F238E27FC236}">
              <a16:creationId xmlns:a16="http://schemas.microsoft.com/office/drawing/2014/main" id="{00000000-0008-0000-0E00-0000BC020000}"/>
            </a:ext>
          </a:extLst>
        </xdr:cNvPr>
        <xdr:cNvSpPr txBox="1"/>
      </xdr:nvSpPr>
      <xdr:spPr>
        <a:xfrm>
          <a:off x="22199600" y="1031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71882</xdr:rowOff>
    </xdr:from>
    <xdr:to>
      <xdr:col>112</xdr:col>
      <xdr:colOff>38100</xdr:colOff>
      <xdr:row>61</xdr:row>
      <xdr:rowOff>2032</xdr:rowOff>
    </xdr:to>
    <xdr:sp macro="" textlink="">
      <xdr:nvSpPr>
        <xdr:cNvPr id="701" name="楕円 700">
          <a:extLst>
            <a:ext uri="{FF2B5EF4-FFF2-40B4-BE49-F238E27FC236}">
              <a16:creationId xmlns:a16="http://schemas.microsoft.com/office/drawing/2014/main" id="{00000000-0008-0000-0E00-0000BD020000}"/>
            </a:ext>
          </a:extLst>
        </xdr:cNvPr>
        <xdr:cNvSpPr/>
      </xdr:nvSpPr>
      <xdr:spPr>
        <a:xfrm>
          <a:off x="21272500" y="1035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105156</xdr:rowOff>
    </xdr:from>
    <xdr:to>
      <xdr:col>116</xdr:col>
      <xdr:colOff>63500</xdr:colOff>
      <xdr:row>60</xdr:row>
      <xdr:rowOff>122682</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flipV="1">
          <a:off x="21323300" y="10392156"/>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90932</xdr:rowOff>
    </xdr:from>
    <xdr:to>
      <xdr:col>107</xdr:col>
      <xdr:colOff>101600</xdr:colOff>
      <xdr:row>61</xdr:row>
      <xdr:rowOff>21082</xdr:rowOff>
    </xdr:to>
    <xdr:sp macro="" textlink="">
      <xdr:nvSpPr>
        <xdr:cNvPr id="703" name="楕円 702">
          <a:extLst>
            <a:ext uri="{FF2B5EF4-FFF2-40B4-BE49-F238E27FC236}">
              <a16:creationId xmlns:a16="http://schemas.microsoft.com/office/drawing/2014/main" id="{00000000-0008-0000-0E00-0000BF020000}"/>
            </a:ext>
          </a:extLst>
        </xdr:cNvPr>
        <xdr:cNvSpPr/>
      </xdr:nvSpPr>
      <xdr:spPr>
        <a:xfrm>
          <a:off x="20383500" y="10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122682</xdr:rowOff>
    </xdr:from>
    <xdr:to>
      <xdr:col>111</xdr:col>
      <xdr:colOff>177800</xdr:colOff>
      <xdr:row>60</xdr:row>
      <xdr:rowOff>141732</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flipV="1">
          <a:off x="20434300" y="10409682"/>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107696</xdr:rowOff>
    </xdr:from>
    <xdr:to>
      <xdr:col>102</xdr:col>
      <xdr:colOff>165100</xdr:colOff>
      <xdr:row>61</xdr:row>
      <xdr:rowOff>37846</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19494500" y="1039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141732</xdr:rowOff>
    </xdr:from>
    <xdr:to>
      <xdr:col>107</xdr:col>
      <xdr:colOff>50800</xdr:colOff>
      <xdr:row>60</xdr:row>
      <xdr:rowOff>158496</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flipV="1">
          <a:off x="19545300" y="10428732"/>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161036</xdr:rowOff>
    </xdr:from>
    <xdr:to>
      <xdr:col>98</xdr:col>
      <xdr:colOff>38100</xdr:colOff>
      <xdr:row>61</xdr:row>
      <xdr:rowOff>91186</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18605500" y="104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158496</xdr:rowOff>
    </xdr:from>
    <xdr:to>
      <xdr:col>102</xdr:col>
      <xdr:colOff>114300</xdr:colOff>
      <xdr:row>61</xdr:row>
      <xdr:rowOff>40386</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flipV="1">
          <a:off x="18656300" y="10445496"/>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90949</xdr:rowOff>
    </xdr:from>
    <xdr:ext cx="469744" cy="259045"/>
    <xdr:sp macro="" textlink="">
      <xdr:nvSpPr>
        <xdr:cNvPr id="709" name="n_1aveValue【学校施設】&#10;一人当たり面積">
          <a:extLst>
            <a:ext uri="{FF2B5EF4-FFF2-40B4-BE49-F238E27FC236}">
              <a16:creationId xmlns:a16="http://schemas.microsoft.com/office/drawing/2014/main" id="{00000000-0008-0000-0E00-0000C5020000}"/>
            </a:ext>
          </a:extLst>
        </xdr:cNvPr>
        <xdr:cNvSpPr txBox="1"/>
      </xdr:nvSpPr>
      <xdr:spPr>
        <a:xfrm>
          <a:off x="21075727" y="1003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16781</xdr:rowOff>
    </xdr:from>
    <xdr:ext cx="469744" cy="259045"/>
    <xdr:sp macro="" textlink="">
      <xdr:nvSpPr>
        <xdr:cNvPr id="710" name="n_2aveValue【学校施設】&#10;一人当たり面積">
          <a:extLst>
            <a:ext uri="{FF2B5EF4-FFF2-40B4-BE49-F238E27FC236}">
              <a16:creationId xmlns:a16="http://schemas.microsoft.com/office/drawing/2014/main" id="{00000000-0008-0000-0E00-0000C6020000}"/>
            </a:ext>
          </a:extLst>
        </xdr:cNvPr>
        <xdr:cNvSpPr txBox="1"/>
      </xdr:nvSpPr>
      <xdr:spPr>
        <a:xfrm>
          <a:off x="20199427" y="1047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48277</xdr:rowOff>
    </xdr:from>
    <xdr:ext cx="469744" cy="259045"/>
    <xdr:sp macro="" textlink="">
      <xdr:nvSpPr>
        <xdr:cNvPr id="711" name="n_3aveValue【学校施設】&#10;一人当たり面積">
          <a:extLst>
            <a:ext uri="{FF2B5EF4-FFF2-40B4-BE49-F238E27FC236}">
              <a16:creationId xmlns:a16="http://schemas.microsoft.com/office/drawing/2014/main" id="{00000000-0008-0000-0E00-0000C7020000}"/>
            </a:ext>
          </a:extLst>
        </xdr:cNvPr>
        <xdr:cNvSpPr txBox="1"/>
      </xdr:nvSpPr>
      <xdr:spPr>
        <a:xfrm>
          <a:off x="19310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64279</xdr:rowOff>
    </xdr:from>
    <xdr:ext cx="469744" cy="259045"/>
    <xdr:sp macro="" textlink="">
      <xdr:nvSpPr>
        <xdr:cNvPr id="712" name="n_4aveValue【学校施設】&#10;一人当たり面積">
          <a:extLst>
            <a:ext uri="{FF2B5EF4-FFF2-40B4-BE49-F238E27FC236}">
              <a16:creationId xmlns:a16="http://schemas.microsoft.com/office/drawing/2014/main" id="{00000000-0008-0000-0E00-0000C8020000}"/>
            </a:ext>
          </a:extLst>
        </xdr:cNvPr>
        <xdr:cNvSpPr txBox="1"/>
      </xdr:nvSpPr>
      <xdr:spPr>
        <a:xfrm>
          <a:off x="18421427" y="1017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164609</xdr:rowOff>
    </xdr:from>
    <xdr:ext cx="469744" cy="259045"/>
    <xdr:sp macro="" textlink="">
      <xdr:nvSpPr>
        <xdr:cNvPr id="713" name="n_1mainValue【学校施設】&#10;一人当たり面積">
          <a:extLst>
            <a:ext uri="{FF2B5EF4-FFF2-40B4-BE49-F238E27FC236}">
              <a16:creationId xmlns:a16="http://schemas.microsoft.com/office/drawing/2014/main" id="{00000000-0008-0000-0E00-0000C9020000}"/>
            </a:ext>
          </a:extLst>
        </xdr:cNvPr>
        <xdr:cNvSpPr txBox="1"/>
      </xdr:nvSpPr>
      <xdr:spPr>
        <a:xfrm>
          <a:off x="21075727" y="1045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37609</xdr:rowOff>
    </xdr:from>
    <xdr:ext cx="469744" cy="259045"/>
    <xdr:sp macro="" textlink="">
      <xdr:nvSpPr>
        <xdr:cNvPr id="714" name="n_2mainValue【学校施設】&#10;一人当たり面積">
          <a:extLst>
            <a:ext uri="{FF2B5EF4-FFF2-40B4-BE49-F238E27FC236}">
              <a16:creationId xmlns:a16="http://schemas.microsoft.com/office/drawing/2014/main" id="{00000000-0008-0000-0E00-0000CA020000}"/>
            </a:ext>
          </a:extLst>
        </xdr:cNvPr>
        <xdr:cNvSpPr txBox="1"/>
      </xdr:nvSpPr>
      <xdr:spPr>
        <a:xfrm>
          <a:off x="20199427" y="101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28973</xdr:rowOff>
    </xdr:from>
    <xdr:ext cx="469744" cy="259045"/>
    <xdr:sp macro="" textlink="">
      <xdr:nvSpPr>
        <xdr:cNvPr id="715" name="n_3mainValue【学校施設】&#10;一人当たり面積">
          <a:extLst>
            <a:ext uri="{FF2B5EF4-FFF2-40B4-BE49-F238E27FC236}">
              <a16:creationId xmlns:a16="http://schemas.microsoft.com/office/drawing/2014/main" id="{00000000-0008-0000-0E00-0000CB020000}"/>
            </a:ext>
          </a:extLst>
        </xdr:cNvPr>
        <xdr:cNvSpPr txBox="1"/>
      </xdr:nvSpPr>
      <xdr:spPr>
        <a:xfrm>
          <a:off x="19310427" y="1048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82313</xdr:rowOff>
    </xdr:from>
    <xdr:ext cx="469744" cy="259045"/>
    <xdr:sp macro="" textlink="">
      <xdr:nvSpPr>
        <xdr:cNvPr id="716" name="n_4mainValue【学校施設】&#10;一人当たり面積">
          <a:extLst>
            <a:ext uri="{FF2B5EF4-FFF2-40B4-BE49-F238E27FC236}">
              <a16:creationId xmlns:a16="http://schemas.microsoft.com/office/drawing/2014/main" id="{00000000-0008-0000-0E00-0000CC020000}"/>
            </a:ext>
          </a:extLst>
        </xdr:cNvPr>
        <xdr:cNvSpPr txBox="1"/>
      </xdr:nvSpPr>
      <xdr:spPr>
        <a:xfrm>
          <a:off x="1842142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児童館】&#10;有形固定資産減価償却率グラフ枠">
          <a:extLst>
            <a:ext uri="{FF2B5EF4-FFF2-40B4-BE49-F238E27FC236}">
              <a16:creationId xmlns:a16="http://schemas.microsoft.com/office/drawing/2014/main" id="{00000000-0008-0000-0E00-0000E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児童館】&#10;有形固定資産減価償却率最小値テキスト">
          <a:extLst>
            <a:ext uri="{FF2B5EF4-FFF2-40B4-BE49-F238E27FC236}">
              <a16:creationId xmlns:a16="http://schemas.microsoft.com/office/drawing/2014/main" id="{00000000-0008-0000-0E00-0000E7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745" name="【児童館】&#10;有形固定資産減価償却率最大値テキスト">
          <a:extLst>
            <a:ext uri="{FF2B5EF4-FFF2-40B4-BE49-F238E27FC236}">
              <a16:creationId xmlns:a16="http://schemas.microsoft.com/office/drawing/2014/main" id="{00000000-0008-0000-0E00-0000E9020000}"/>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5278</xdr:rowOff>
    </xdr:from>
    <xdr:ext cx="405111" cy="259045"/>
    <xdr:sp macro="" textlink="">
      <xdr:nvSpPr>
        <xdr:cNvPr id="747" name="【児童館】&#10;有形固定資産減価償却率平均値テキスト">
          <a:extLst>
            <a:ext uri="{FF2B5EF4-FFF2-40B4-BE49-F238E27FC236}">
              <a16:creationId xmlns:a16="http://schemas.microsoft.com/office/drawing/2014/main" id="{00000000-0008-0000-0E00-0000EB020000}"/>
            </a:ext>
          </a:extLst>
        </xdr:cNvPr>
        <xdr:cNvSpPr txBox="1"/>
      </xdr:nvSpPr>
      <xdr:spPr>
        <a:xfrm>
          <a:off x="16357600" y="1406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153851</xdr:rowOff>
    </xdr:from>
    <xdr:to>
      <xdr:col>85</xdr:col>
      <xdr:colOff>177800</xdr:colOff>
      <xdr:row>83</xdr:row>
      <xdr:rowOff>84001</xdr:rowOff>
    </xdr:to>
    <xdr:sp macro="" textlink="">
      <xdr:nvSpPr>
        <xdr:cNvPr id="748" name="フローチャート: 判断 747">
          <a:extLst>
            <a:ext uri="{FF2B5EF4-FFF2-40B4-BE49-F238E27FC236}">
              <a16:creationId xmlns:a16="http://schemas.microsoft.com/office/drawing/2014/main" id="{00000000-0008-0000-0E00-0000EC020000}"/>
            </a:ext>
          </a:extLst>
        </xdr:cNvPr>
        <xdr:cNvSpPr/>
      </xdr:nvSpPr>
      <xdr:spPr>
        <a:xfrm>
          <a:off x="16268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749" name="フローチャート: 判断 748">
          <a:extLst>
            <a:ext uri="{FF2B5EF4-FFF2-40B4-BE49-F238E27FC236}">
              <a16:creationId xmlns:a16="http://schemas.microsoft.com/office/drawing/2014/main" id="{00000000-0008-0000-0E00-0000ED020000}"/>
            </a:ext>
          </a:extLst>
        </xdr:cNvPr>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750" name="フローチャート: 判断 749">
          <a:extLst>
            <a:ext uri="{FF2B5EF4-FFF2-40B4-BE49-F238E27FC236}">
              <a16:creationId xmlns:a16="http://schemas.microsoft.com/office/drawing/2014/main" id="{00000000-0008-0000-0E00-0000EE020000}"/>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51" name="フローチャート: 判断 750">
          <a:extLst>
            <a:ext uri="{FF2B5EF4-FFF2-40B4-BE49-F238E27FC236}">
              <a16:creationId xmlns:a16="http://schemas.microsoft.com/office/drawing/2014/main" id="{00000000-0008-0000-0E00-0000EF020000}"/>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752" name="フローチャート: 判断 751">
          <a:extLst>
            <a:ext uri="{FF2B5EF4-FFF2-40B4-BE49-F238E27FC236}">
              <a16:creationId xmlns:a16="http://schemas.microsoft.com/office/drawing/2014/main" id="{00000000-0008-0000-0E00-0000F0020000}"/>
            </a:ext>
          </a:extLst>
        </xdr:cNvPr>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58" name="楕円 757">
          <a:extLst>
            <a:ext uri="{FF2B5EF4-FFF2-40B4-BE49-F238E27FC236}">
              <a16:creationId xmlns:a16="http://schemas.microsoft.com/office/drawing/2014/main" id="{00000000-0008-0000-0E00-0000F6020000}"/>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59" name="【児童館】&#10;有形固定資産減価償却率該当値テキスト">
          <a:extLst>
            <a:ext uri="{FF2B5EF4-FFF2-40B4-BE49-F238E27FC236}">
              <a16:creationId xmlns:a16="http://schemas.microsoft.com/office/drawing/2014/main" id="{00000000-0008-0000-0E00-0000F7020000}"/>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60" name="楕円 759">
          <a:extLst>
            <a:ext uri="{FF2B5EF4-FFF2-40B4-BE49-F238E27FC236}">
              <a16:creationId xmlns:a16="http://schemas.microsoft.com/office/drawing/2014/main" id="{00000000-0008-0000-0E00-0000F8020000}"/>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62" name="楕円 761">
          <a:extLst>
            <a:ext uri="{FF2B5EF4-FFF2-40B4-BE49-F238E27FC236}">
              <a16:creationId xmlns:a16="http://schemas.microsoft.com/office/drawing/2014/main" id="{00000000-0008-0000-0E00-0000FA020000}"/>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764" name="楕円 763">
          <a:extLst>
            <a:ext uri="{FF2B5EF4-FFF2-40B4-BE49-F238E27FC236}">
              <a16:creationId xmlns:a16="http://schemas.microsoft.com/office/drawing/2014/main" id="{00000000-0008-0000-0E00-0000FC020000}"/>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766" name="楕円 765">
          <a:extLst>
            <a:ext uri="{FF2B5EF4-FFF2-40B4-BE49-F238E27FC236}">
              <a16:creationId xmlns:a16="http://schemas.microsoft.com/office/drawing/2014/main" id="{00000000-0008-0000-0E00-0000FE020000}"/>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768" name="n_1aveValue【児童館】&#10;有形固定資産減価償却率">
          <a:extLst>
            <a:ext uri="{FF2B5EF4-FFF2-40B4-BE49-F238E27FC236}">
              <a16:creationId xmlns:a16="http://schemas.microsoft.com/office/drawing/2014/main" id="{00000000-0008-0000-0E00-000000030000}"/>
            </a:ext>
          </a:extLst>
        </xdr:cNvPr>
        <xdr:cNvSpPr txBox="1"/>
      </xdr:nvSpPr>
      <xdr:spPr>
        <a:xfrm>
          <a:off x="15266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769" name="n_2aveValue【児童館】&#10;有形固定資産減価償却率">
          <a:extLst>
            <a:ext uri="{FF2B5EF4-FFF2-40B4-BE49-F238E27FC236}">
              <a16:creationId xmlns:a16="http://schemas.microsoft.com/office/drawing/2014/main" id="{00000000-0008-0000-0E00-000001030000}"/>
            </a:ext>
          </a:extLst>
        </xdr:cNvPr>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770" name="n_3aveValue【児童館】&#10;有形固定資産減価償却率">
          <a:extLst>
            <a:ext uri="{FF2B5EF4-FFF2-40B4-BE49-F238E27FC236}">
              <a16:creationId xmlns:a16="http://schemas.microsoft.com/office/drawing/2014/main" id="{00000000-0008-0000-0E00-000002030000}"/>
            </a:ext>
          </a:extLst>
        </xdr:cNvPr>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771" name="n_4aveValue【児童館】&#10;有形固定資産減価償却率">
          <a:extLst>
            <a:ext uri="{FF2B5EF4-FFF2-40B4-BE49-F238E27FC236}">
              <a16:creationId xmlns:a16="http://schemas.microsoft.com/office/drawing/2014/main" id="{00000000-0008-0000-0E00-000003030000}"/>
            </a:ext>
          </a:extLst>
        </xdr:cNvPr>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72" name="n_1mainValue【児童館】&#10;有形固定資産減価償却率">
          <a:extLst>
            <a:ext uri="{FF2B5EF4-FFF2-40B4-BE49-F238E27FC236}">
              <a16:creationId xmlns:a16="http://schemas.microsoft.com/office/drawing/2014/main" id="{00000000-0008-0000-0E00-000004030000}"/>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73" name="n_2mainValue【児童館】&#10;有形固定資産減価償却率">
          <a:extLst>
            <a:ext uri="{FF2B5EF4-FFF2-40B4-BE49-F238E27FC236}">
              <a16:creationId xmlns:a16="http://schemas.microsoft.com/office/drawing/2014/main" id="{00000000-0008-0000-0E00-000005030000}"/>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774" name="n_3mainValue【児童館】&#10;有形固定資産減価償却率">
          <a:extLst>
            <a:ext uri="{FF2B5EF4-FFF2-40B4-BE49-F238E27FC236}">
              <a16:creationId xmlns:a16="http://schemas.microsoft.com/office/drawing/2014/main" id="{00000000-0008-0000-0E00-000006030000}"/>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775" name="n_4mainValue【児童館】&#10;有形固定資産減価償却率">
          <a:extLst>
            <a:ext uri="{FF2B5EF4-FFF2-40B4-BE49-F238E27FC236}">
              <a16:creationId xmlns:a16="http://schemas.microsoft.com/office/drawing/2014/main" id="{00000000-0008-0000-0E00-000007030000}"/>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00000000-0008-0000-0E00-000008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00000000-0008-0000-0E00-000009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00000000-0008-0000-0E00-00000A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7" name="テキスト ボックス 786">
          <a:extLst>
            <a:ext uri="{FF2B5EF4-FFF2-40B4-BE49-F238E27FC236}">
              <a16:creationId xmlns:a16="http://schemas.microsoft.com/office/drawing/2014/main" id="{00000000-0008-0000-0E00-000013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9" name="テキスト ボックス 788">
          <a:extLst>
            <a:ext uri="{FF2B5EF4-FFF2-40B4-BE49-F238E27FC236}">
              <a16:creationId xmlns:a16="http://schemas.microsoft.com/office/drawing/2014/main" id="{00000000-0008-0000-0E00-000015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a:extLst>
            <a:ext uri="{FF2B5EF4-FFF2-40B4-BE49-F238E27FC236}">
              <a16:creationId xmlns:a16="http://schemas.microsoft.com/office/drawing/2014/main" id="{00000000-0008-0000-0E00-000020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87086</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flipV="1">
          <a:off x="22160864" y="13313229"/>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802" name="【児童館】&#10;一人当たり面積最小値テキスト">
          <a:extLst>
            <a:ext uri="{FF2B5EF4-FFF2-40B4-BE49-F238E27FC236}">
              <a16:creationId xmlns:a16="http://schemas.microsoft.com/office/drawing/2014/main" id="{00000000-0008-0000-0E00-000022030000}"/>
            </a:ext>
          </a:extLst>
        </xdr:cNvPr>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804" name="【児童館】&#10;一人当たり面積最大値テキスト">
          <a:extLst>
            <a:ext uri="{FF2B5EF4-FFF2-40B4-BE49-F238E27FC236}">
              <a16:creationId xmlns:a16="http://schemas.microsoft.com/office/drawing/2014/main" id="{00000000-0008-0000-0E00-000024030000}"/>
            </a:ext>
          </a:extLst>
        </xdr:cNvPr>
        <xdr:cNvSpPr txBox="1"/>
      </xdr:nvSpPr>
      <xdr:spPr>
        <a:xfrm>
          <a:off x="22199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806" name="【児童館】&#10;一人当たり面積平均値テキスト">
          <a:extLst>
            <a:ext uri="{FF2B5EF4-FFF2-40B4-BE49-F238E27FC236}">
              <a16:creationId xmlns:a16="http://schemas.microsoft.com/office/drawing/2014/main" id="{00000000-0008-0000-0E00-000026030000}"/>
            </a:ext>
          </a:extLst>
        </xdr:cNvPr>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807" name="フローチャート: 判断 806">
          <a:extLst>
            <a:ext uri="{FF2B5EF4-FFF2-40B4-BE49-F238E27FC236}">
              <a16:creationId xmlns:a16="http://schemas.microsoft.com/office/drawing/2014/main" id="{00000000-0008-0000-0E00-000027030000}"/>
            </a:ext>
          </a:extLst>
        </xdr:cNvPr>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08" name="フローチャート: 判断 807">
          <a:extLst>
            <a:ext uri="{FF2B5EF4-FFF2-40B4-BE49-F238E27FC236}">
              <a16:creationId xmlns:a16="http://schemas.microsoft.com/office/drawing/2014/main" id="{00000000-0008-0000-0E00-00002803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809" name="フローチャート: 判断 808">
          <a:extLst>
            <a:ext uri="{FF2B5EF4-FFF2-40B4-BE49-F238E27FC236}">
              <a16:creationId xmlns:a16="http://schemas.microsoft.com/office/drawing/2014/main" id="{00000000-0008-0000-0E00-000029030000}"/>
            </a:ext>
          </a:extLst>
        </xdr:cNvPr>
        <xdr:cNvSpPr/>
      </xdr:nvSpPr>
      <xdr:spPr>
        <a:xfrm>
          <a:off x="2038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810" name="フローチャート: 判断 809">
          <a:extLst>
            <a:ext uri="{FF2B5EF4-FFF2-40B4-BE49-F238E27FC236}">
              <a16:creationId xmlns:a16="http://schemas.microsoft.com/office/drawing/2014/main" id="{00000000-0008-0000-0E00-00002A030000}"/>
            </a:ext>
          </a:extLst>
        </xdr:cNvPr>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126093</xdr:rowOff>
    </xdr:from>
    <xdr:to>
      <xdr:col>116</xdr:col>
      <xdr:colOff>114300</xdr:colOff>
      <xdr:row>86</xdr:row>
      <xdr:rowOff>56243</xdr:rowOff>
    </xdr:to>
    <xdr:sp macro="" textlink="">
      <xdr:nvSpPr>
        <xdr:cNvPr id="817" name="楕円 816">
          <a:extLst>
            <a:ext uri="{FF2B5EF4-FFF2-40B4-BE49-F238E27FC236}">
              <a16:creationId xmlns:a16="http://schemas.microsoft.com/office/drawing/2014/main" id="{00000000-0008-0000-0E00-000031030000}"/>
            </a:ext>
          </a:extLst>
        </xdr:cNvPr>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41020</xdr:rowOff>
    </xdr:from>
    <xdr:ext cx="469744" cy="259045"/>
    <xdr:sp macro="" textlink="">
      <xdr:nvSpPr>
        <xdr:cNvPr id="818" name="【児童館】&#10;一人当たり面積該当値テキスト">
          <a:extLst>
            <a:ext uri="{FF2B5EF4-FFF2-40B4-BE49-F238E27FC236}">
              <a16:creationId xmlns:a16="http://schemas.microsoft.com/office/drawing/2014/main" id="{00000000-0008-0000-0E00-000032030000}"/>
            </a:ext>
          </a:extLst>
        </xdr:cNvPr>
        <xdr:cNvSpPr txBox="1"/>
      </xdr:nvSpPr>
      <xdr:spPr>
        <a:xfrm>
          <a:off x="221996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126093</xdr:rowOff>
    </xdr:from>
    <xdr:to>
      <xdr:col>112</xdr:col>
      <xdr:colOff>38100</xdr:colOff>
      <xdr:row>86</xdr:row>
      <xdr:rowOff>56243</xdr:rowOff>
    </xdr:to>
    <xdr:sp macro="" textlink="">
      <xdr:nvSpPr>
        <xdr:cNvPr id="819" name="楕円 818">
          <a:extLst>
            <a:ext uri="{FF2B5EF4-FFF2-40B4-BE49-F238E27FC236}">
              <a16:creationId xmlns:a16="http://schemas.microsoft.com/office/drawing/2014/main" id="{00000000-0008-0000-0E00-000033030000}"/>
            </a:ext>
          </a:extLst>
        </xdr:cNvPr>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5443</xdr:rowOff>
    </xdr:from>
    <xdr:to>
      <xdr:col>116</xdr:col>
      <xdr:colOff>63500</xdr:colOff>
      <xdr:row>86</xdr:row>
      <xdr:rowOff>5443</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21323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142421</xdr:rowOff>
    </xdr:from>
    <xdr:to>
      <xdr:col>107</xdr:col>
      <xdr:colOff>101600</xdr:colOff>
      <xdr:row>86</xdr:row>
      <xdr:rowOff>72571</xdr:rowOff>
    </xdr:to>
    <xdr:sp macro="" textlink="">
      <xdr:nvSpPr>
        <xdr:cNvPr id="821" name="楕円 820">
          <a:extLst>
            <a:ext uri="{FF2B5EF4-FFF2-40B4-BE49-F238E27FC236}">
              <a16:creationId xmlns:a16="http://schemas.microsoft.com/office/drawing/2014/main" id="{00000000-0008-0000-0E00-000035030000}"/>
            </a:ext>
          </a:extLst>
        </xdr:cNvPr>
        <xdr:cNvSpPr/>
      </xdr:nvSpPr>
      <xdr:spPr>
        <a:xfrm>
          <a:off x="20383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5443</xdr:rowOff>
    </xdr:from>
    <xdr:to>
      <xdr:col>111</xdr:col>
      <xdr:colOff>177800</xdr:colOff>
      <xdr:row>86</xdr:row>
      <xdr:rowOff>21771</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flipV="1">
          <a:off x="20434300" y="147501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142421</xdr:rowOff>
    </xdr:from>
    <xdr:to>
      <xdr:col>102</xdr:col>
      <xdr:colOff>165100</xdr:colOff>
      <xdr:row>86</xdr:row>
      <xdr:rowOff>72571</xdr:rowOff>
    </xdr:to>
    <xdr:sp macro="" textlink="">
      <xdr:nvSpPr>
        <xdr:cNvPr id="823" name="楕円 822">
          <a:extLst>
            <a:ext uri="{FF2B5EF4-FFF2-40B4-BE49-F238E27FC236}">
              <a16:creationId xmlns:a16="http://schemas.microsoft.com/office/drawing/2014/main" id="{00000000-0008-0000-0E00-000037030000}"/>
            </a:ext>
          </a:extLst>
        </xdr:cNvPr>
        <xdr:cNvSpPr/>
      </xdr:nvSpPr>
      <xdr:spPr>
        <a:xfrm>
          <a:off x="19494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21771</xdr:rowOff>
    </xdr:from>
    <xdr:to>
      <xdr:col>107</xdr:col>
      <xdr:colOff>50800</xdr:colOff>
      <xdr:row>86</xdr:row>
      <xdr:rowOff>21771</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19545300" y="14766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142421</xdr:rowOff>
    </xdr:from>
    <xdr:to>
      <xdr:col>98</xdr:col>
      <xdr:colOff>38100</xdr:colOff>
      <xdr:row>86</xdr:row>
      <xdr:rowOff>72571</xdr:rowOff>
    </xdr:to>
    <xdr:sp macro="" textlink="">
      <xdr:nvSpPr>
        <xdr:cNvPr id="825" name="楕円 824">
          <a:extLst>
            <a:ext uri="{FF2B5EF4-FFF2-40B4-BE49-F238E27FC236}">
              <a16:creationId xmlns:a16="http://schemas.microsoft.com/office/drawing/2014/main" id="{00000000-0008-0000-0E00-000039030000}"/>
            </a:ext>
          </a:extLst>
        </xdr:cNvPr>
        <xdr:cNvSpPr/>
      </xdr:nvSpPr>
      <xdr:spPr>
        <a:xfrm>
          <a:off x="18605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21771</xdr:rowOff>
    </xdr:from>
    <xdr:to>
      <xdr:col>102</xdr:col>
      <xdr:colOff>114300</xdr:colOff>
      <xdr:row>86</xdr:row>
      <xdr:rowOff>21771</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18656300" y="14766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27" name="n_1aveValue【児童館】&#10;一人当たり面積">
          <a:extLst>
            <a:ext uri="{FF2B5EF4-FFF2-40B4-BE49-F238E27FC236}">
              <a16:creationId xmlns:a16="http://schemas.microsoft.com/office/drawing/2014/main" id="{00000000-0008-0000-0E00-00003B03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138084</xdr:rowOff>
    </xdr:from>
    <xdr:ext cx="469744" cy="259045"/>
    <xdr:sp macro="" textlink="">
      <xdr:nvSpPr>
        <xdr:cNvPr id="828" name="n_2aveValue【児童館】&#10;一人当たり面積">
          <a:extLst>
            <a:ext uri="{FF2B5EF4-FFF2-40B4-BE49-F238E27FC236}">
              <a16:creationId xmlns:a16="http://schemas.microsoft.com/office/drawing/2014/main" id="{00000000-0008-0000-0E00-00003C030000}"/>
            </a:ext>
          </a:extLst>
        </xdr:cNvPr>
        <xdr:cNvSpPr txBox="1"/>
      </xdr:nvSpPr>
      <xdr:spPr>
        <a:xfrm>
          <a:off x="20199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829" name="n_3aveValue【児童館】&#10;一人当たり面積">
          <a:extLst>
            <a:ext uri="{FF2B5EF4-FFF2-40B4-BE49-F238E27FC236}">
              <a16:creationId xmlns:a16="http://schemas.microsoft.com/office/drawing/2014/main" id="{00000000-0008-0000-0E00-00003D030000}"/>
            </a:ext>
          </a:extLst>
        </xdr:cNvPr>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830" name="n_4aveValue【児童館】&#10;一人当たり面積">
          <a:extLst>
            <a:ext uri="{FF2B5EF4-FFF2-40B4-BE49-F238E27FC236}">
              <a16:creationId xmlns:a16="http://schemas.microsoft.com/office/drawing/2014/main" id="{00000000-0008-0000-0E00-00003E030000}"/>
            </a:ext>
          </a:extLst>
        </xdr:cNvPr>
        <xdr:cNvSpPr txBox="1"/>
      </xdr:nvSpPr>
      <xdr:spPr>
        <a:xfrm>
          <a:off x="18421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47370</xdr:rowOff>
    </xdr:from>
    <xdr:ext cx="469744" cy="259045"/>
    <xdr:sp macro="" textlink="">
      <xdr:nvSpPr>
        <xdr:cNvPr id="831" name="n_1mainValue【児童館】&#10;一人当たり面積">
          <a:extLst>
            <a:ext uri="{FF2B5EF4-FFF2-40B4-BE49-F238E27FC236}">
              <a16:creationId xmlns:a16="http://schemas.microsoft.com/office/drawing/2014/main" id="{00000000-0008-0000-0E00-00003F030000}"/>
            </a:ext>
          </a:extLst>
        </xdr:cNvPr>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63698</xdr:rowOff>
    </xdr:from>
    <xdr:ext cx="469744" cy="259045"/>
    <xdr:sp macro="" textlink="">
      <xdr:nvSpPr>
        <xdr:cNvPr id="832" name="n_2mainValue【児童館】&#10;一人当たり面積">
          <a:extLst>
            <a:ext uri="{FF2B5EF4-FFF2-40B4-BE49-F238E27FC236}">
              <a16:creationId xmlns:a16="http://schemas.microsoft.com/office/drawing/2014/main" id="{00000000-0008-0000-0E00-000040030000}"/>
            </a:ext>
          </a:extLst>
        </xdr:cNvPr>
        <xdr:cNvSpPr txBox="1"/>
      </xdr:nvSpPr>
      <xdr:spPr>
        <a:xfrm>
          <a:off x="20199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63698</xdr:rowOff>
    </xdr:from>
    <xdr:ext cx="469744" cy="259045"/>
    <xdr:sp macro="" textlink="">
      <xdr:nvSpPr>
        <xdr:cNvPr id="833" name="n_3mainValue【児童館】&#10;一人当たり面積">
          <a:extLst>
            <a:ext uri="{FF2B5EF4-FFF2-40B4-BE49-F238E27FC236}">
              <a16:creationId xmlns:a16="http://schemas.microsoft.com/office/drawing/2014/main" id="{00000000-0008-0000-0E00-000041030000}"/>
            </a:ext>
          </a:extLst>
        </xdr:cNvPr>
        <xdr:cNvSpPr txBox="1"/>
      </xdr:nvSpPr>
      <xdr:spPr>
        <a:xfrm>
          <a:off x="19310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63698</xdr:rowOff>
    </xdr:from>
    <xdr:ext cx="469744" cy="259045"/>
    <xdr:sp macro="" textlink="">
      <xdr:nvSpPr>
        <xdr:cNvPr id="834" name="n_4mainValue【児童館】&#10;一人当たり面積">
          <a:extLst>
            <a:ext uri="{FF2B5EF4-FFF2-40B4-BE49-F238E27FC236}">
              <a16:creationId xmlns:a16="http://schemas.microsoft.com/office/drawing/2014/main" id="{00000000-0008-0000-0E00-000042030000}"/>
            </a:ext>
          </a:extLst>
        </xdr:cNvPr>
        <xdr:cNvSpPr txBox="1"/>
      </xdr:nvSpPr>
      <xdr:spPr>
        <a:xfrm>
          <a:off x="18421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00000000-0008-0000-0E00-000043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00000000-0008-0000-0E00-000044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00000000-0008-0000-0E00-000045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00000000-0008-0000-0E00-00004B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00000000-0008-0000-0E00-00004D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a:extLst>
            <a:ext uri="{FF2B5EF4-FFF2-40B4-BE49-F238E27FC236}">
              <a16:creationId xmlns:a16="http://schemas.microsoft.com/office/drawing/2014/main" id="{00000000-0008-0000-0E00-00004F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a:extLst>
            <a:ext uri="{FF2B5EF4-FFF2-40B4-BE49-F238E27FC236}">
              <a16:creationId xmlns:a16="http://schemas.microsoft.com/office/drawing/2014/main" id="{00000000-0008-0000-0E00-00005B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161108</xdr:rowOff>
    </xdr:from>
    <xdr:to>
      <xdr:col>85</xdr:col>
      <xdr:colOff>126364</xdr:colOff>
      <xdr:row>108</xdr:row>
      <xdr:rowOff>89263</xdr:rowOff>
    </xdr:to>
    <xdr:cxnSp macro="">
      <xdr:nvCxnSpPr>
        <xdr:cNvPr id="860" name="直線コネクタ 859">
          <a:extLst>
            <a:ext uri="{FF2B5EF4-FFF2-40B4-BE49-F238E27FC236}">
              <a16:creationId xmlns:a16="http://schemas.microsoft.com/office/drawing/2014/main" id="{00000000-0008-0000-0E00-00005C030000}"/>
            </a:ext>
          </a:extLst>
        </xdr:cNvPr>
        <xdr:cNvCxnSpPr/>
      </xdr:nvCxnSpPr>
      <xdr:spPr>
        <a:xfrm flipV="1">
          <a:off x="16318864" y="17306108"/>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93090</xdr:rowOff>
    </xdr:from>
    <xdr:ext cx="405111" cy="259045"/>
    <xdr:sp macro="" textlink="">
      <xdr:nvSpPr>
        <xdr:cNvPr id="861" name="【公民館】&#10;有形固定資産減価償却率最小値テキスト">
          <a:extLst>
            <a:ext uri="{FF2B5EF4-FFF2-40B4-BE49-F238E27FC236}">
              <a16:creationId xmlns:a16="http://schemas.microsoft.com/office/drawing/2014/main" id="{00000000-0008-0000-0E00-00005D030000}"/>
            </a:ext>
          </a:extLst>
        </xdr:cNvPr>
        <xdr:cNvSpPr txBox="1"/>
      </xdr:nvSpPr>
      <xdr:spPr>
        <a:xfrm>
          <a:off x="16357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89263</xdr:rowOff>
    </xdr:from>
    <xdr:to>
      <xdr:col>86</xdr:col>
      <xdr:colOff>25400</xdr:colOff>
      <xdr:row>108</xdr:row>
      <xdr:rowOff>89263</xdr:rowOff>
    </xdr:to>
    <xdr:cxnSp macro="">
      <xdr:nvCxnSpPr>
        <xdr:cNvPr id="862" name="直線コネクタ 861">
          <a:extLst>
            <a:ext uri="{FF2B5EF4-FFF2-40B4-BE49-F238E27FC236}">
              <a16:creationId xmlns:a16="http://schemas.microsoft.com/office/drawing/2014/main" id="{00000000-0008-0000-0E00-00005E030000}"/>
            </a:ext>
          </a:extLst>
        </xdr:cNvPr>
        <xdr:cNvCxnSpPr/>
      </xdr:nvCxnSpPr>
      <xdr:spPr>
        <a:xfrm>
          <a:off x="16230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107785</xdr:rowOff>
    </xdr:from>
    <xdr:ext cx="405111" cy="259045"/>
    <xdr:sp macro="" textlink="">
      <xdr:nvSpPr>
        <xdr:cNvPr id="863" name="【公民館】&#10;有形固定資産減価償却率最大値テキスト">
          <a:extLst>
            <a:ext uri="{FF2B5EF4-FFF2-40B4-BE49-F238E27FC236}">
              <a16:creationId xmlns:a16="http://schemas.microsoft.com/office/drawing/2014/main" id="{00000000-0008-0000-0E00-00005F030000}"/>
            </a:ext>
          </a:extLst>
        </xdr:cNvPr>
        <xdr:cNvSpPr txBox="1"/>
      </xdr:nvSpPr>
      <xdr:spPr>
        <a:xfrm>
          <a:off x="16357600" y="1708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161108</xdr:rowOff>
    </xdr:from>
    <xdr:to>
      <xdr:col>86</xdr:col>
      <xdr:colOff>25400</xdr:colOff>
      <xdr:row>100</xdr:row>
      <xdr:rowOff>161108</xdr:rowOff>
    </xdr:to>
    <xdr:cxnSp macro="">
      <xdr:nvCxnSpPr>
        <xdr:cNvPr id="864" name="直線コネクタ 863">
          <a:extLst>
            <a:ext uri="{FF2B5EF4-FFF2-40B4-BE49-F238E27FC236}">
              <a16:creationId xmlns:a16="http://schemas.microsoft.com/office/drawing/2014/main" id="{00000000-0008-0000-0E00-000060030000}"/>
            </a:ext>
          </a:extLst>
        </xdr:cNvPr>
        <xdr:cNvCxnSpPr/>
      </xdr:nvCxnSpPr>
      <xdr:spPr>
        <a:xfrm>
          <a:off x="16230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20156</xdr:rowOff>
    </xdr:from>
    <xdr:ext cx="405111" cy="259045"/>
    <xdr:sp macro="" textlink="">
      <xdr:nvSpPr>
        <xdr:cNvPr id="865" name="【公民館】&#10;有形固定資産減価償却率平均値テキスト">
          <a:extLst>
            <a:ext uri="{FF2B5EF4-FFF2-40B4-BE49-F238E27FC236}">
              <a16:creationId xmlns:a16="http://schemas.microsoft.com/office/drawing/2014/main" id="{00000000-0008-0000-0E00-000061030000}"/>
            </a:ext>
          </a:extLst>
        </xdr:cNvPr>
        <xdr:cNvSpPr txBox="1"/>
      </xdr:nvSpPr>
      <xdr:spPr>
        <a:xfrm>
          <a:off x="16357600" y="1802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41729</xdr:rowOff>
    </xdr:from>
    <xdr:to>
      <xdr:col>85</xdr:col>
      <xdr:colOff>177800</xdr:colOff>
      <xdr:row>105</xdr:row>
      <xdr:rowOff>143329</xdr:rowOff>
    </xdr:to>
    <xdr:sp macro="" textlink="">
      <xdr:nvSpPr>
        <xdr:cNvPr id="866" name="フローチャート: 判断 865">
          <a:extLst>
            <a:ext uri="{FF2B5EF4-FFF2-40B4-BE49-F238E27FC236}">
              <a16:creationId xmlns:a16="http://schemas.microsoft.com/office/drawing/2014/main" id="{00000000-0008-0000-0E00-000062030000}"/>
            </a:ext>
          </a:extLst>
        </xdr:cNvPr>
        <xdr:cNvSpPr/>
      </xdr:nvSpPr>
      <xdr:spPr>
        <a:xfrm>
          <a:off x="162687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165826</xdr:rowOff>
    </xdr:from>
    <xdr:to>
      <xdr:col>81</xdr:col>
      <xdr:colOff>101600</xdr:colOff>
      <xdr:row>105</xdr:row>
      <xdr:rowOff>95976</xdr:rowOff>
    </xdr:to>
    <xdr:sp macro="" textlink="">
      <xdr:nvSpPr>
        <xdr:cNvPr id="867" name="フローチャート: 判断 866">
          <a:extLst>
            <a:ext uri="{FF2B5EF4-FFF2-40B4-BE49-F238E27FC236}">
              <a16:creationId xmlns:a16="http://schemas.microsoft.com/office/drawing/2014/main" id="{00000000-0008-0000-0E00-000063030000}"/>
            </a:ext>
          </a:extLst>
        </xdr:cNvPr>
        <xdr:cNvSpPr/>
      </xdr:nvSpPr>
      <xdr:spPr>
        <a:xfrm>
          <a:off x="15430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868" name="フローチャート: 判断 867">
          <a:extLst>
            <a:ext uri="{FF2B5EF4-FFF2-40B4-BE49-F238E27FC236}">
              <a16:creationId xmlns:a16="http://schemas.microsoft.com/office/drawing/2014/main" id="{00000000-0008-0000-0E00-000064030000}"/>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xdr:rowOff>
    </xdr:from>
    <xdr:to>
      <xdr:col>72</xdr:col>
      <xdr:colOff>38100</xdr:colOff>
      <xdr:row>105</xdr:row>
      <xdr:rowOff>102507</xdr:rowOff>
    </xdr:to>
    <xdr:sp macro="" textlink="">
      <xdr:nvSpPr>
        <xdr:cNvPr id="869" name="フローチャート: 判断 868">
          <a:extLst>
            <a:ext uri="{FF2B5EF4-FFF2-40B4-BE49-F238E27FC236}">
              <a16:creationId xmlns:a16="http://schemas.microsoft.com/office/drawing/2014/main" id="{00000000-0008-0000-0E00-000065030000}"/>
            </a:ext>
          </a:extLst>
        </xdr:cNvPr>
        <xdr:cNvSpPr/>
      </xdr:nvSpPr>
      <xdr:spPr>
        <a:xfrm>
          <a:off x="13652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870" name="フローチャート: 判断 869">
          <a:extLst>
            <a:ext uri="{FF2B5EF4-FFF2-40B4-BE49-F238E27FC236}">
              <a16:creationId xmlns:a16="http://schemas.microsoft.com/office/drawing/2014/main" id="{00000000-0008-0000-0E00-000066030000}"/>
            </a:ext>
          </a:extLst>
        </xdr:cNvPr>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E00-00006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E00-00006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E00-00006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E00-00006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E00-00006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35198</xdr:rowOff>
    </xdr:from>
    <xdr:to>
      <xdr:col>85</xdr:col>
      <xdr:colOff>177800</xdr:colOff>
      <xdr:row>104</xdr:row>
      <xdr:rowOff>136798</xdr:rowOff>
    </xdr:to>
    <xdr:sp macro="" textlink="">
      <xdr:nvSpPr>
        <xdr:cNvPr id="876" name="楕円 875">
          <a:extLst>
            <a:ext uri="{FF2B5EF4-FFF2-40B4-BE49-F238E27FC236}">
              <a16:creationId xmlns:a16="http://schemas.microsoft.com/office/drawing/2014/main" id="{00000000-0008-0000-0E00-00006C030000}"/>
            </a:ext>
          </a:extLst>
        </xdr:cNvPr>
        <xdr:cNvSpPr/>
      </xdr:nvSpPr>
      <xdr:spPr>
        <a:xfrm>
          <a:off x="162687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58075</xdr:rowOff>
    </xdr:from>
    <xdr:ext cx="405111" cy="259045"/>
    <xdr:sp macro="" textlink="">
      <xdr:nvSpPr>
        <xdr:cNvPr id="877" name="【公民館】&#10;有形固定資産減価償却率該当値テキスト">
          <a:extLst>
            <a:ext uri="{FF2B5EF4-FFF2-40B4-BE49-F238E27FC236}">
              <a16:creationId xmlns:a16="http://schemas.microsoft.com/office/drawing/2014/main" id="{00000000-0008-0000-0E00-00006D030000}"/>
            </a:ext>
          </a:extLst>
        </xdr:cNvPr>
        <xdr:cNvSpPr txBox="1"/>
      </xdr:nvSpPr>
      <xdr:spPr>
        <a:xfrm>
          <a:off x="16357600" y="17717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9071</xdr:rowOff>
    </xdr:from>
    <xdr:to>
      <xdr:col>81</xdr:col>
      <xdr:colOff>101600</xdr:colOff>
      <xdr:row>104</xdr:row>
      <xdr:rowOff>110671</xdr:rowOff>
    </xdr:to>
    <xdr:sp macro="" textlink="">
      <xdr:nvSpPr>
        <xdr:cNvPr id="878" name="楕円 877">
          <a:extLst>
            <a:ext uri="{FF2B5EF4-FFF2-40B4-BE49-F238E27FC236}">
              <a16:creationId xmlns:a16="http://schemas.microsoft.com/office/drawing/2014/main" id="{00000000-0008-0000-0E00-00006E030000}"/>
            </a:ext>
          </a:extLst>
        </xdr:cNvPr>
        <xdr:cNvSpPr/>
      </xdr:nvSpPr>
      <xdr:spPr>
        <a:xfrm>
          <a:off x="15430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59871</xdr:rowOff>
    </xdr:from>
    <xdr:to>
      <xdr:col>85</xdr:col>
      <xdr:colOff>127000</xdr:colOff>
      <xdr:row>104</xdr:row>
      <xdr:rowOff>85998</xdr:rowOff>
    </xdr:to>
    <xdr:cxnSp macro="">
      <xdr:nvCxnSpPr>
        <xdr:cNvPr id="879" name="直線コネクタ 878">
          <a:extLst>
            <a:ext uri="{FF2B5EF4-FFF2-40B4-BE49-F238E27FC236}">
              <a16:creationId xmlns:a16="http://schemas.microsoft.com/office/drawing/2014/main" id="{00000000-0008-0000-0E00-00006F030000}"/>
            </a:ext>
          </a:extLst>
        </xdr:cNvPr>
        <xdr:cNvCxnSpPr/>
      </xdr:nvCxnSpPr>
      <xdr:spPr>
        <a:xfrm>
          <a:off x="15481300" y="17890671"/>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147864</xdr:rowOff>
    </xdr:from>
    <xdr:to>
      <xdr:col>76</xdr:col>
      <xdr:colOff>165100</xdr:colOff>
      <xdr:row>104</xdr:row>
      <xdr:rowOff>78014</xdr:rowOff>
    </xdr:to>
    <xdr:sp macro="" textlink="">
      <xdr:nvSpPr>
        <xdr:cNvPr id="880" name="楕円 879">
          <a:extLst>
            <a:ext uri="{FF2B5EF4-FFF2-40B4-BE49-F238E27FC236}">
              <a16:creationId xmlns:a16="http://schemas.microsoft.com/office/drawing/2014/main" id="{00000000-0008-0000-0E00-000070030000}"/>
            </a:ext>
          </a:extLst>
        </xdr:cNvPr>
        <xdr:cNvSpPr/>
      </xdr:nvSpPr>
      <xdr:spPr>
        <a:xfrm>
          <a:off x="145415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27214</xdr:rowOff>
    </xdr:from>
    <xdr:to>
      <xdr:col>81</xdr:col>
      <xdr:colOff>50800</xdr:colOff>
      <xdr:row>104</xdr:row>
      <xdr:rowOff>59871</xdr:rowOff>
    </xdr:to>
    <xdr:cxnSp macro="">
      <xdr:nvCxnSpPr>
        <xdr:cNvPr id="881" name="直線コネクタ 880">
          <a:extLst>
            <a:ext uri="{FF2B5EF4-FFF2-40B4-BE49-F238E27FC236}">
              <a16:creationId xmlns:a16="http://schemas.microsoft.com/office/drawing/2014/main" id="{00000000-0008-0000-0E00-000071030000}"/>
            </a:ext>
          </a:extLst>
        </xdr:cNvPr>
        <xdr:cNvCxnSpPr/>
      </xdr:nvCxnSpPr>
      <xdr:spPr>
        <a:xfrm>
          <a:off x="14592300" y="178580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12337</xdr:rowOff>
    </xdr:from>
    <xdr:to>
      <xdr:col>72</xdr:col>
      <xdr:colOff>38100</xdr:colOff>
      <xdr:row>105</xdr:row>
      <xdr:rowOff>113937</xdr:rowOff>
    </xdr:to>
    <xdr:sp macro="" textlink="">
      <xdr:nvSpPr>
        <xdr:cNvPr id="882" name="楕円 881">
          <a:extLst>
            <a:ext uri="{FF2B5EF4-FFF2-40B4-BE49-F238E27FC236}">
              <a16:creationId xmlns:a16="http://schemas.microsoft.com/office/drawing/2014/main" id="{00000000-0008-0000-0E00-000072030000}"/>
            </a:ext>
          </a:extLst>
        </xdr:cNvPr>
        <xdr:cNvSpPr/>
      </xdr:nvSpPr>
      <xdr:spPr>
        <a:xfrm>
          <a:off x="13652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27214</xdr:rowOff>
    </xdr:from>
    <xdr:to>
      <xdr:col>76</xdr:col>
      <xdr:colOff>114300</xdr:colOff>
      <xdr:row>105</xdr:row>
      <xdr:rowOff>63137</xdr:rowOff>
    </xdr:to>
    <xdr:cxnSp macro="">
      <xdr:nvCxnSpPr>
        <xdr:cNvPr id="883" name="直線コネクタ 882">
          <a:extLst>
            <a:ext uri="{FF2B5EF4-FFF2-40B4-BE49-F238E27FC236}">
              <a16:creationId xmlns:a16="http://schemas.microsoft.com/office/drawing/2014/main" id="{00000000-0008-0000-0E00-000073030000}"/>
            </a:ext>
          </a:extLst>
        </xdr:cNvPr>
        <xdr:cNvCxnSpPr/>
      </xdr:nvCxnSpPr>
      <xdr:spPr>
        <a:xfrm flipV="1">
          <a:off x="13703300" y="17858014"/>
          <a:ext cx="889000" cy="20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154395</xdr:rowOff>
    </xdr:from>
    <xdr:to>
      <xdr:col>67</xdr:col>
      <xdr:colOff>101600</xdr:colOff>
      <xdr:row>105</xdr:row>
      <xdr:rowOff>84545</xdr:rowOff>
    </xdr:to>
    <xdr:sp macro="" textlink="">
      <xdr:nvSpPr>
        <xdr:cNvPr id="884" name="楕円 883">
          <a:extLst>
            <a:ext uri="{FF2B5EF4-FFF2-40B4-BE49-F238E27FC236}">
              <a16:creationId xmlns:a16="http://schemas.microsoft.com/office/drawing/2014/main" id="{00000000-0008-0000-0E00-000074030000}"/>
            </a:ext>
          </a:extLst>
        </xdr:cNvPr>
        <xdr:cNvSpPr/>
      </xdr:nvSpPr>
      <xdr:spPr>
        <a:xfrm>
          <a:off x="12763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33745</xdr:rowOff>
    </xdr:from>
    <xdr:to>
      <xdr:col>71</xdr:col>
      <xdr:colOff>177800</xdr:colOff>
      <xdr:row>105</xdr:row>
      <xdr:rowOff>63137</xdr:rowOff>
    </xdr:to>
    <xdr:cxnSp macro="">
      <xdr:nvCxnSpPr>
        <xdr:cNvPr id="885" name="直線コネクタ 884">
          <a:extLst>
            <a:ext uri="{FF2B5EF4-FFF2-40B4-BE49-F238E27FC236}">
              <a16:creationId xmlns:a16="http://schemas.microsoft.com/office/drawing/2014/main" id="{00000000-0008-0000-0E00-000075030000}"/>
            </a:ext>
          </a:extLst>
        </xdr:cNvPr>
        <xdr:cNvCxnSpPr/>
      </xdr:nvCxnSpPr>
      <xdr:spPr>
        <a:xfrm>
          <a:off x="12814300" y="1803599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87103</xdr:rowOff>
    </xdr:from>
    <xdr:ext cx="405111" cy="259045"/>
    <xdr:sp macro="" textlink="">
      <xdr:nvSpPr>
        <xdr:cNvPr id="886" name="n_1aveValue【公民館】&#10;有形固定資産減価償却率">
          <a:extLst>
            <a:ext uri="{FF2B5EF4-FFF2-40B4-BE49-F238E27FC236}">
              <a16:creationId xmlns:a16="http://schemas.microsoft.com/office/drawing/2014/main" id="{00000000-0008-0000-0E00-000076030000}"/>
            </a:ext>
          </a:extLst>
        </xdr:cNvPr>
        <xdr:cNvSpPr txBox="1"/>
      </xdr:nvSpPr>
      <xdr:spPr>
        <a:xfrm>
          <a:off x="152660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887" name="n_2aveValue【公民館】&#10;有形固定資産減価償却率">
          <a:extLst>
            <a:ext uri="{FF2B5EF4-FFF2-40B4-BE49-F238E27FC236}">
              <a16:creationId xmlns:a16="http://schemas.microsoft.com/office/drawing/2014/main" id="{00000000-0008-0000-0E00-000077030000}"/>
            </a:ext>
          </a:extLst>
        </xdr:cNvPr>
        <xdr:cNvSpPr txBox="1"/>
      </xdr:nvSpPr>
      <xdr:spPr>
        <a:xfrm>
          <a:off x="14389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119034</xdr:rowOff>
    </xdr:from>
    <xdr:ext cx="405111" cy="259045"/>
    <xdr:sp macro="" textlink="">
      <xdr:nvSpPr>
        <xdr:cNvPr id="888" name="n_3aveValue【公民館】&#10;有形固定資産減価償却率">
          <a:extLst>
            <a:ext uri="{FF2B5EF4-FFF2-40B4-BE49-F238E27FC236}">
              <a16:creationId xmlns:a16="http://schemas.microsoft.com/office/drawing/2014/main" id="{00000000-0008-0000-0E00-000078030000}"/>
            </a:ext>
          </a:extLst>
        </xdr:cNvPr>
        <xdr:cNvSpPr txBox="1"/>
      </xdr:nvSpPr>
      <xdr:spPr>
        <a:xfrm>
          <a:off x="135007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889" name="n_4aveValue【公民館】&#10;有形固定資産減価償却率">
          <a:extLst>
            <a:ext uri="{FF2B5EF4-FFF2-40B4-BE49-F238E27FC236}">
              <a16:creationId xmlns:a16="http://schemas.microsoft.com/office/drawing/2014/main" id="{00000000-0008-0000-0E00-000079030000}"/>
            </a:ext>
          </a:extLst>
        </xdr:cNvPr>
        <xdr:cNvSpPr txBox="1"/>
      </xdr:nvSpPr>
      <xdr:spPr>
        <a:xfrm>
          <a:off x="12611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127198</xdr:rowOff>
    </xdr:from>
    <xdr:ext cx="405111" cy="259045"/>
    <xdr:sp macro="" textlink="">
      <xdr:nvSpPr>
        <xdr:cNvPr id="890" name="n_1mainValue【公民館】&#10;有形固定資産減価償却率">
          <a:extLst>
            <a:ext uri="{FF2B5EF4-FFF2-40B4-BE49-F238E27FC236}">
              <a16:creationId xmlns:a16="http://schemas.microsoft.com/office/drawing/2014/main" id="{00000000-0008-0000-0E00-00007A030000}"/>
            </a:ext>
          </a:extLst>
        </xdr:cNvPr>
        <xdr:cNvSpPr txBox="1"/>
      </xdr:nvSpPr>
      <xdr:spPr>
        <a:xfrm>
          <a:off x="152660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94541</xdr:rowOff>
    </xdr:from>
    <xdr:ext cx="405111" cy="259045"/>
    <xdr:sp macro="" textlink="">
      <xdr:nvSpPr>
        <xdr:cNvPr id="891" name="n_2mainValue【公民館】&#10;有形固定資産減価償却率">
          <a:extLst>
            <a:ext uri="{FF2B5EF4-FFF2-40B4-BE49-F238E27FC236}">
              <a16:creationId xmlns:a16="http://schemas.microsoft.com/office/drawing/2014/main" id="{00000000-0008-0000-0E00-00007B030000}"/>
            </a:ext>
          </a:extLst>
        </xdr:cNvPr>
        <xdr:cNvSpPr txBox="1"/>
      </xdr:nvSpPr>
      <xdr:spPr>
        <a:xfrm>
          <a:off x="14389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105064</xdr:rowOff>
    </xdr:from>
    <xdr:ext cx="405111" cy="259045"/>
    <xdr:sp macro="" textlink="">
      <xdr:nvSpPr>
        <xdr:cNvPr id="892" name="n_3mainValue【公民館】&#10;有形固定資産減価償却率">
          <a:extLst>
            <a:ext uri="{FF2B5EF4-FFF2-40B4-BE49-F238E27FC236}">
              <a16:creationId xmlns:a16="http://schemas.microsoft.com/office/drawing/2014/main" id="{00000000-0008-0000-0E00-00007C030000}"/>
            </a:ext>
          </a:extLst>
        </xdr:cNvPr>
        <xdr:cNvSpPr txBox="1"/>
      </xdr:nvSpPr>
      <xdr:spPr>
        <a:xfrm>
          <a:off x="13500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893" name="n_4mainValue【公民館】&#10;有形固定資産減価償却率">
          <a:extLst>
            <a:ext uri="{FF2B5EF4-FFF2-40B4-BE49-F238E27FC236}">
              <a16:creationId xmlns:a16="http://schemas.microsoft.com/office/drawing/2014/main" id="{00000000-0008-0000-0E00-00007D030000}"/>
            </a:ext>
          </a:extLst>
        </xdr:cNvPr>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00000000-0008-0000-0E00-00007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00000000-0008-0000-0E00-00007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00000000-0008-0000-0E00-00008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00000000-0008-0000-0E00-00008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00000000-0008-0000-0E00-00008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00000000-0008-0000-0E00-00008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00000000-0008-0000-0E00-00008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4" name="直線コネクタ 903">
          <a:extLst>
            <a:ext uri="{FF2B5EF4-FFF2-40B4-BE49-F238E27FC236}">
              <a16:creationId xmlns:a16="http://schemas.microsoft.com/office/drawing/2014/main" id="{00000000-0008-0000-0E00-000088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5" name="テキスト ボックス 904">
          <a:extLst>
            <a:ext uri="{FF2B5EF4-FFF2-40B4-BE49-F238E27FC236}">
              <a16:creationId xmlns:a16="http://schemas.microsoft.com/office/drawing/2014/main" id="{00000000-0008-0000-0E00-000089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6" name="直線コネクタ 905">
          <a:extLst>
            <a:ext uri="{FF2B5EF4-FFF2-40B4-BE49-F238E27FC236}">
              <a16:creationId xmlns:a16="http://schemas.microsoft.com/office/drawing/2014/main" id="{00000000-0008-0000-0E00-00008A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7" name="テキスト ボックス 906">
          <a:extLst>
            <a:ext uri="{FF2B5EF4-FFF2-40B4-BE49-F238E27FC236}">
              <a16:creationId xmlns:a16="http://schemas.microsoft.com/office/drawing/2014/main" id="{00000000-0008-0000-0E00-00008B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8" name="直線コネクタ 907">
          <a:extLst>
            <a:ext uri="{FF2B5EF4-FFF2-40B4-BE49-F238E27FC236}">
              <a16:creationId xmlns:a16="http://schemas.microsoft.com/office/drawing/2014/main" id="{00000000-0008-0000-0E00-00008C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9" name="テキスト ボックス 908">
          <a:extLst>
            <a:ext uri="{FF2B5EF4-FFF2-40B4-BE49-F238E27FC236}">
              <a16:creationId xmlns:a16="http://schemas.microsoft.com/office/drawing/2014/main" id="{00000000-0008-0000-0E00-00008D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0" name="直線コネクタ 909">
          <a:extLst>
            <a:ext uri="{FF2B5EF4-FFF2-40B4-BE49-F238E27FC236}">
              <a16:creationId xmlns:a16="http://schemas.microsoft.com/office/drawing/2014/main" id="{00000000-0008-0000-0E00-00008E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1" name="テキスト ボックス 910">
          <a:extLst>
            <a:ext uri="{FF2B5EF4-FFF2-40B4-BE49-F238E27FC236}">
              <a16:creationId xmlns:a16="http://schemas.microsoft.com/office/drawing/2014/main" id="{00000000-0008-0000-0E00-00008F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00000000-0008-0000-0E00-00009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00000000-0008-0000-0E00-00009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a:extLst>
            <a:ext uri="{FF2B5EF4-FFF2-40B4-BE49-F238E27FC236}">
              <a16:creationId xmlns:a16="http://schemas.microsoft.com/office/drawing/2014/main" id="{00000000-0008-0000-0E00-00009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37337</xdr:rowOff>
    </xdr:to>
    <xdr:cxnSp macro="">
      <xdr:nvCxnSpPr>
        <xdr:cNvPr id="915" name="直線コネクタ 914">
          <a:extLst>
            <a:ext uri="{FF2B5EF4-FFF2-40B4-BE49-F238E27FC236}">
              <a16:creationId xmlns:a16="http://schemas.microsoft.com/office/drawing/2014/main" id="{00000000-0008-0000-0E00-000093030000}"/>
            </a:ext>
          </a:extLst>
        </xdr:cNvPr>
        <xdr:cNvCxnSpPr/>
      </xdr:nvCxnSpPr>
      <xdr:spPr>
        <a:xfrm flipV="1">
          <a:off x="22160864" y="17312639"/>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916" name="【公民館】&#10;一人当たり面積最小値テキスト">
          <a:extLst>
            <a:ext uri="{FF2B5EF4-FFF2-40B4-BE49-F238E27FC236}">
              <a16:creationId xmlns:a16="http://schemas.microsoft.com/office/drawing/2014/main" id="{00000000-0008-0000-0E00-000094030000}"/>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917" name="直線コネクタ 916">
          <a:extLst>
            <a:ext uri="{FF2B5EF4-FFF2-40B4-BE49-F238E27FC236}">
              <a16:creationId xmlns:a16="http://schemas.microsoft.com/office/drawing/2014/main" id="{00000000-0008-0000-0E00-000095030000}"/>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918" name="【公民館】&#10;一人当たり面積最大値テキスト">
          <a:extLst>
            <a:ext uri="{FF2B5EF4-FFF2-40B4-BE49-F238E27FC236}">
              <a16:creationId xmlns:a16="http://schemas.microsoft.com/office/drawing/2014/main" id="{00000000-0008-0000-0E00-000096030000}"/>
            </a:ext>
          </a:extLst>
        </xdr:cNvPr>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919" name="直線コネクタ 918">
          <a:extLst>
            <a:ext uri="{FF2B5EF4-FFF2-40B4-BE49-F238E27FC236}">
              <a16:creationId xmlns:a16="http://schemas.microsoft.com/office/drawing/2014/main" id="{00000000-0008-0000-0E00-000097030000}"/>
            </a:ext>
          </a:extLst>
        </xdr:cNvPr>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920" name="【公民館】&#10;一人当たり面積平均値テキスト">
          <a:extLst>
            <a:ext uri="{FF2B5EF4-FFF2-40B4-BE49-F238E27FC236}">
              <a16:creationId xmlns:a16="http://schemas.microsoft.com/office/drawing/2014/main" id="{00000000-0008-0000-0E00-000098030000}"/>
            </a:ext>
          </a:extLst>
        </xdr:cNvPr>
        <xdr:cNvSpPr txBox="1"/>
      </xdr:nvSpPr>
      <xdr:spPr>
        <a:xfrm>
          <a:off x="22199600" y="1800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1" name="フローチャート: 判断 920">
          <a:extLst>
            <a:ext uri="{FF2B5EF4-FFF2-40B4-BE49-F238E27FC236}">
              <a16:creationId xmlns:a16="http://schemas.microsoft.com/office/drawing/2014/main" id="{00000000-0008-0000-0E00-000099030000}"/>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160274</xdr:rowOff>
    </xdr:from>
    <xdr:to>
      <xdr:col>112</xdr:col>
      <xdr:colOff>38100</xdr:colOff>
      <xdr:row>106</xdr:row>
      <xdr:rowOff>90424</xdr:rowOff>
    </xdr:to>
    <xdr:sp macro="" textlink="">
      <xdr:nvSpPr>
        <xdr:cNvPr id="922" name="フローチャート: 判断 921">
          <a:extLst>
            <a:ext uri="{FF2B5EF4-FFF2-40B4-BE49-F238E27FC236}">
              <a16:creationId xmlns:a16="http://schemas.microsoft.com/office/drawing/2014/main" id="{00000000-0008-0000-0E00-00009A030000}"/>
            </a:ext>
          </a:extLst>
        </xdr:cNvPr>
        <xdr:cNvSpPr/>
      </xdr:nvSpPr>
      <xdr:spPr>
        <a:xfrm>
          <a:off x="21272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18542</xdr:rowOff>
    </xdr:from>
    <xdr:to>
      <xdr:col>107</xdr:col>
      <xdr:colOff>101600</xdr:colOff>
      <xdr:row>106</xdr:row>
      <xdr:rowOff>120142</xdr:rowOff>
    </xdr:to>
    <xdr:sp macro="" textlink="">
      <xdr:nvSpPr>
        <xdr:cNvPr id="923" name="フローチャート: 判断 922">
          <a:extLst>
            <a:ext uri="{FF2B5EF4-FFF2-40B4-BE49-F238E27FC236}">
              <a16:creationId xmlns:a16="http://schemas.microsoft.com/office/drawing/2014/main" id="{00000000-0008-0000-0E00-00009B030000}"/>
            </a:ext>
          </a:extLst>
        </xdr:cNvPr>
        <xdr:cNvSpPr/>
      </xdr:nvSpPr>
      <xdr:spPr>
        <a:xfrm>
          <a:off x="20383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924" name="フローチャート: 判断 923">
          <a:extLst>
            <a:ext uri="{FF2B5EF4-FFF2-40B4-BE49-F238E27FC236}">
              <a16:creationId xmlns:a16="http://schemas.microsoft.com/office/drawing/2014/main" id="{00000000-0008-0000-0E00-00009C030000}"/>
            </a:ext>
          </a:extLst>
        </xdr:cNvPr>
        <xdr:cNvSpPr/>
      </xdr:nvSpPr>
      <xdr:spPr>
        <a:xfrm>
          <a:off x="19494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925" name="フローチャート: 判断 924">
          <a:extLst>
            <a:ext uri="{FF2B5EF4-FFF2-40B4-BE49-F238E27FC236}">
              <a16:creationId xmlns:a16="http://schemas.microsoft.com/office/drawing/2014/main" id="{00000000-0008-0000-0E00-00009D030000}"/>
            </a:ext>
          </a:extLst>
        </xdr:cNvPr>
        <xdr:cNvSpPr/>
      </xdr:nvSpPr>
      <xdr:spPr>
        <a:xfrm>
          <a:off x="18605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E00-00009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E00-00009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E00-0000A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E00-0000A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E00-0000A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4826</xdr:rowOff>
    </xdr:from>
    <xdr:to>
      <xdr:col>116</xdr:col>
      <xdr:colOff>114300</xdr:colOff>
      <xdr:row>107</xdr:row>
      <xdr:rowOff>106426</xdr:rowOff>
    </xdr:to>
    <xdr:sp macro="" textlink="">
      <xdr:nvSpPr>
        <xdr:cNvPr id="931" name="楕円 930">
          <a:extLst>
            <a:ext uri="{FF2B5EF4-FFF2-40B4-BE49-F238E27FC236}">
              <a16:creationId xmlns:a16="http://schemas.microsoft.com/office/drawing/2014/main" id="{00000000-0008-0000-0E00-0000A3030000}"/>
            </a:ext>
          </a:extLst>
        </xdr:cNvPr>
        <xdr:cNvSpPr/>
      </xdr:nvSpPr>
      <xdr:spPr>
        <a:xfrm>
          <a:off x="221107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154703</xdr:rowOff>
    </xdr:from>
    <xdr:ext cx="469744" cy="259045"/>
    <xdr:sp macro="" textlink="">
      <xdr:nvSpPr>
        <xdr:cNvPr id="932" name="【公民館】&#10;一人当たり面積該当値テキスト">
          <a:extLst>
            <a:ext uri="{FF2B5EF4-FFF2-40B4-BE49-F238E27FC236}">
              <a16:creationId xmlns:a16="http://schemas.microsoft.com/office/drawing/2014/main" id="{00000000-0008-0000-0E00-0000A4030000}"/>
            </a:ext>
          </a:extLst>
        </xdr:cNvPr>
        <xdr:cNvSpPr txBox="1"/>
      </xdr:nvSpPr>
      <xdr:spPr>
        <a:xfrm>
          <a:off x="22199600"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169418</xdr:rowOff>
    </xdr:from>
    <xdr:to>
      <xdr:col>112</xdr:col>
      <xdr:colOff>38100</xdr:colOff>
      <xdr:row>107</xdr:row>
      <xdr:rowOff>99568</xdr:rowOff>
    </xdr:to>
    <xdr:sp macro="" textlink="">
      <xdr:nvSpPr>
        <xdr:cNvPr id="933" name="楕円 932">
          <a:extLst>
            <a:ext uri="{FF2B5EF4-FFF2-40B4-BE49-F238E27FC236}">
              <a16:creationId xmlns:a16="http://schemas.microsoft.com/office/drawing/2014/main" id="{00000000-0008-0000-0E00-0000A5030000}"/>
            </a:ext>
          </a:extLst>
        </xdr:cNvPr>
        <xdr:cNvSpPr/>
      </xdr:nvSpPr>
      <xdr:spPr>
        <a:xfrm>
          <a:off x="21272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48768</xdr:rowOff>
    </xdr:from>
    <xdr:to>
      <xdr:col>116</xdr:col>
      <xdr:colOff>63500</xdr:colOff>
      <xdr:row>107</xdr:row>
      <xdr:rowOff>55626</xdr:rowOff>
    </xdr:to>
    <xdr:cxnSp macro="">
      <xdr:nvCxnSpPr>
        <xdr:cNvPr id="934" name="直線コネクタ 933">
          <a:extLst>
            <a:ext uri="{FF2B5EF4-FFF2-40B4-BE49-F238E27FC236}">
              <a16:creationId xmlns:a16="http://schemas.microsoft.com/office/drawing/2014/main" id="{00000000-0008-0000-0E00-0000A6030000}"/>
            </a:ext>
          </a:extLst>
        </xdr:cNvPr>
        <xdr:cNvCxnSpPr/>
      </xdr:nvCxnSpPr>
      <xdr:spPr>
        <a:xfrm>
          <a:off x="21323300" y="1839391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167132</xdr:rowOff>
    </xdr:from>
    <xdr:to>
      <xdr:col>107</xdr:col>
      <xdr:colOff>101600</xdr:colOff>
      <xdr:row>107</xdr:row>
      <xdr:rowOff>97282</xdr:rowOff>
    </xdr:to>
    <xdr:sp macro="" textlink="">
      <xdr:nvSpPr>
        <xdr:cNvPr id="935" name="楕円 934">
          <a:extLst>
            <a:ext uri="{FF2B5EF4-FFF2-40B4-BE49-F238E27FC236}">
              <a16:creationId xmlns:a16="http://schemas.microsoft.com/office/drawing/2014/main" id="{00000000-0008-0000-0E00-0000A7030000}"/>
            </a:ext>
          </a:extLst>
        </xdr:cNvPr>
        <xdr:cNvSpPr/>
      </xdr:nvSpPr>
      <xdr:spPr>
        <a:xfrm>
          <a:off x="20383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46482</xdr:rowOff>
    </xdr:from>
    <xdr:to>
      <xdr:col>111</xdr:col>
      <xdr:colOff>177800</xdr:colOff>
      <xdr:row>107</xdr:row>
      <xdr:rowOff>48768</xdr:rowOff>
    </xdr:to>
    <xdr:cxnSp macro="">
      <xdr:nvCxnSpPr>
        <xdr:cNvPr id="936" name="直線コネクタ 935">
          <a:extLst>
            <a:ext uri="{FF2B5EF4-FFF2-40B4-BE49-F238E27FC236}">
              <a16:creationId xmlns:a16="http://schemas.microsoft.com/office/drawing/2014/main" id="{00000000-0008-0000-0E00-0000A8030000}"/>
            </a:ext>
          </a:extLst>
        </xdr:cNvPr>
        <xdr:cNvCxnSpPr/>
      </xdr:nvCxnSpPr>
      <xdr:spPr>
        <a:xfrm>
          <a:off x="20434300" y="183916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167132</xdr:rowOff>
    </xdr:from>
    <xdr:to>
      <xdr:col>102</xdr:col>
      <xdr:colOff>165100</xdr:colOff>
      <xdr:row>107</xdr:row>
      <xdr:rowOff>97282</xdr:rowOff>
    </xdr:to>
    <xdr:sp macro="" textlink="">
      <xdr:nvSpPr>
        <xdr:cNvPr id="937" name="楕円 936">
          <a:extLst>
            <a:ext uri="{FF2B5EF4-FFF2-40B4-BE49-F238E27FC236}">
              <a16:creationId xmlns:a16="http://schemas.microsoft.com/office/drawing/2014/main" id="{00000000-0008-0000-0E00-0000A9030000}"/>
            </a:ext>
          </a:extLst>
        </xdr:cNvPr>
        <xdr:cNvSpPr/>
      </xdr:nvSpPr>
      <xdr:spPr>
        <a:xfrm>
          <a:off x="19494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46482</xdr:rowOff>
    </xdr:from>
    <xdr:to>
      <xdr:col>107</xdr:col>
      <xdr:colOff>50800</xdr:colOff>
      <xdr:row>107</xdr:row>
      <xdr:rowOff>46482</xdr:rowOff>
    </xdr:to>
    <xdr:cxnSp macro="">
      <xdr:nvCxnSpPr>
        <xdr:cNvPr id="938" name="直線コネクタ 937">
          <a:extLst>
            <a:ext uri="{FF2B5EF4-FFF2-40B4-BE49-F238E27FC236}">
              <a16:creationId xmlns:a16="http://schemas.microsoft.com/office/drawing/2014/main" id="{00000000-0008-0000-0E00-0000AA030000}"/>
            </a:ext>
          </a:extLst>
        </xdr:cNvPr>
        <xdr:cNvCxnSpPr/>
      </xdr:nvCxnSpPr>
      <xdr:spPr>
        <a:xfrm>
          <a:off x="19545300" y="1839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169418</xdr:rowOff>
    </xdr:from>
    <xdr:to>
      <xdr:col>98</xdr:col>
      <xdr:colOff>38100</xdr:colOff>
      <xdr:row>107</xdr:row>
      <xdr:rowOff>99568</xdr:rowOff>
    </xdr:to>
    <xdr:sp macro="" textlink="">
      <xdr:nvSpPr>
        <xdr:cNvPr id="939" name="楕円 938">
          <a:extLst>
            <a:ext uri="{FF2B5EF4-FFF2-40B4-BE49-F238E27FC236}">
              <a16:creationId xmlns:a16="http://schemas.microsoft.com/office/drawing/2014/main" id="{00000000-0008-0000-0E00-0000AB030000}"/>
            </a:ext>
          </a:extLst>
        </xdr:cNvPr>
        <xdr:cNvSpPr/>
      </xdr:nvSpPr>
      <xdr:spPr>
        <a:xfrm>
          <a:off x="18605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46482</xdr:rowOff>
    </xdr:from>
    <xdr:to>
      <xdr:col>102</xdr:col>
      <xdr:colOff>114300</xdr:colOff>
      <xdr:row>107</xdr:row>
      <xdr:rowOff>48768</xdr:rowOff>
    </xdr:to>
    <xdr:cxnSp macro="">
      <xdr:nvCxnSpPr>
        <xdr:cNvPr id="940" name="直線コネクタ 939">
          <a:extLst>
            <a:ext uri="{FF2B5EF4-FFF2-40B4-BE49-F238E27FC236}">
              <a16:creationId xmlns:a16="http://schemas.microsoft.com/office/drawing/2014/main" id="{00000000-0008-0000-0E00-0000AC030000}"/>
            </a:ext>
          </a:extLst>
        </xdr:cNvPr>
        <xdr:cNvCxnSpPr/>
      </xdr:nvCxnSpPr>
      <xdr:spPr>
        <a:xfrm flipV="1">
          <a:off x="18656300" y="183916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106951</xdr:rowOff>
    </xdr:from>
    <xdr:ext cx="469744" cy="259045"/>
    <xdr:sp macro="" textlink="">
      <xdr:nvSpPr>
        <xdr:cNvPr id="941" name="n_1aveValue【公民館】&#10;一人当たり面積">
          <a:extLst>
            <a:ext uri="{FF2B5EF4-FFF2-40B4-BE49-F238E27FC236}">
              <a16:creationId xmlns:a16="http://schemas.microsoft.com/office/drawing/2014/main" id="{00000000-0008-0000-0E00-0000AD030000}"/>
            </a:ext>
          </a:extLst>
        </xdr:cNvPr>
        <xdr:cNvSpPr txBox="1"/>
      </xdr:nvSpPr>
      <xdr:spPr>
        <a:xfrm>
          <a:off x="210757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136669</xdr:rowOff>
    </xdr:from>
    <xdr:ext cx="469744" cy="259045"/>
    <xdr:sp macro="" textlink="">
      <xdr:nvSpPr>
        <xdr:cNvPr id="942" name="n_2aveValue【公民館】&#10;一人当たり面積">
          <a:extLst>
            <a:ext uri="{FF2B5EF4-FFF2-40B4-BE49-F238E27FC236}">
              <a16:creationId xmlns:a16="http://schemas.microsoft.com/office/drawing/2014/main" id="{00000000-0008-0000-0E00-0000AE030000}"/>
            </a:ext>
          </a:extLst>
        </xdr:cNvPr>
        <xdr:cNvSpPr txBox="1"/>
      </xdr:nvSpPr>
      <xdr:spPr>
        <a:xfrm>
          <a:off x="20199427" y="179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161814</xdr:rowOff>
    </xdr:from>
    <xdr:ext cx="469744" cy="259045"/>
    <xdr:sp macro="" textlink="">
      <xdr:nvSpPr>
        <xdr:cNvPr id="943" name="n_3aveValue【公民館】&#10;一人当たり面積">
          <a:extLst>
            <a:ext uri="{FF2B5EF4-FFF2-40B4-BE49-F238E27FC236}">
              <a16:creationId xmlns:a16="http://schemas.microsoft.com/office/drawing/2014/main" id="{00000000-0008-0000-0E00-0000AF030000}"/>
            </a:ext>
          </a:extLst>
        </xdr:cNvPr>
        <xdr:cNvSpPr txBox="1"/>
      </xdr:nvSpPr>
      <xdr:spPr>
        <a:xfrm>
          <a:off x="19310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157242</xdr:rowOff>
    </xdr:from>
    <xdr:ext cx="469744" cy="259045"/>
    <xdr:sp macro="" textlink="">
      <xdr:nvSpPr>
        <xdr:cNvPr id="944" name="n_4aveValue【公民館】&#10;一人当たり面積">
          <a:extLst>
            <a:ext uri="{FF2B5EF4-FFF2-40B4-BE49-F238E27FC236}">
              <a16:creationId xmlns:a16="http://schemas.microsoft.com/office/drawing/2014/main" id="{00000000-0008-0000-0E00-0000B0030000}"/>
            </a:ext>
          </a:extLst>
        </xdr:cNvPr>
        <xdr:cNvSpPr txBox="1"/>
      </xdr:nvSpPr>
      <xdr:spPr>
        <a:xfrm>
          <a:off x="18421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90695</xdr:rowOff>
    </xdr:from>
    <xdr:ext cx="469744" cy="259045"/>
    <xdr:sp macro="" textlink="">
      <xdr:nvSpPr>
        <xdr:cNvPr id="945" name="n_1mainValue【公民館】&#10;一人当たり面積">
          <a:extLst>
            <a:ext uri="{FF2B5EF4-FFF2-40B4-BE49-F238E27FC236}">
              <a16:creationId xmlns:a16="http://schemas.microsoft.com/office/drawing/2014/main" id="{00000000-0008-0000-0E00-0000B1030000}"/>
            </a:ext>
          </a:extLst>
        </xdr:cNvPr>
        <xdr:cNvSpPr txBox="1"/>
      </xdr:nvSpPr>
      <xdr:spPr>
        <a:xfrm>
          <a:off x="21075727"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88409</xdr:rowOff>
    </xdr:from>
    <xdr:ext cx="469744" cy="259045"/>
    <xdr:sp macro="" textlink="">
      <xdr:nvSpPr>
        <xdr:cNvPr id="946" name="n_2mainValue【公民館】&#10;一人当たり面積">
          <a:extLst>
            <a:ext uri="{FF2B5EF4-FFF2-40B4-BE49-F238E27FC236}">
              <a16:creationId xmlns:a16="http://schemas.microsoft.com/office/drawing/2014/main" id="{00000000-0008-0000-0E00-0000B2030000}"/>
            </a:ext>
          </a:extLst>
        </xdr:cNvPr>
        <xdr:cNvSpPr txBox="1"/>
      </xdr:nvSpPr>
      <xdr:spPr>
        <a:xfrm>
          <a:off x="20199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88409</xdr:rowOff>
    </xdr:from>
    <xdr:ext cx="469744" cy="259045"/>
    <xdr:sp macro="" textlink="">
      <xdr:nvSpPr>
        <xdr:cNvPr id="947" name="n_3mainValue【公民館】&#10;一人当たり面積">
          <a:extLst>
            <a:ext uri="{FF2B5EF4-FFF2-40B4-BE49-F238E27FC236}">
              <a16:creationId xmlns:a16="http://schemas.microsoft.com/office/drawing/2014/main" id="{00000000-0008-0000-0E00-0000B3030000}"/>
            </a:ext>
          </a:extLst>
        </xdr:cNvPr>
        <xdr:cNvSpPr txBox="1"/>
      </xdr:nvSpPr>
      <xdr:spPr>
        <a:xfrm>
          <a:off x="19310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90695</xdr:rowOff>
    </xdr:from>
    <xdr:ext cx="469744" cy="259045"/>
    <xdr:sp macro="" textlink="">
      <xdr:nvSpPr>
        <xdr:cNvPr id="948" name="n_4mainValue【公民館】&#10;一人当たり面積">
          <a:extLst>
            <a:ext uri="{FF2B5EF4-FFF2-40B4-BE49-F238E27FC236}">
              <a16:creationId xmlns:a16="http://schemas.microsoft.com/office/drawing/2014/main" id="{00000000-0008-0000-0E00-0000B4030000}"/>
            </a:ext>
          </a:extLst>
        </xdr:cNvPr>
        <xdr:cNvSpPr txBox="1"/>
      </xdr:nvSpPr>
      <xdr:spPr>
        <a:xfrm>
          <a:off x="18421427"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00000000-0008-0000-0E00-0000B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00000000-0008-0000-0E00-0000B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00000000-0008-0000-0E00-0000B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の有形固定資産減価償却率が類似団体平均値より高い状況であるため、有形固定資産減価償却率を下げるべく対応策を実行していく必要がある。</a:t>
          </a:r>
        </a:p>
        <a:p>
          <a:r>
            <a:rPr kumimoji="1" lang="ja-JP" altLang="en-US" sz="1300">
              <a:latin typeface="ＭＳ Ｐゴシック" panose="020B0600070205080204" pitchFamily="50" charset="-128"/>
              <a:ea typeface="ＭＳ Ｐゴシック" panose="020B0600070205080204" pitchFamily="50" charset="-128"/>
            </a:rPr>
            <a:t>道路、橋りょうについては、個別施設計画に基づく、長寿命化事業に取り組んでおり、今後、有形固定資産減価償却率の低下が見込まれる。</a:t>
          </a:r>
        </a:p>
        <a:p>
          <a:r>
            <a:rPr kumimoji="1" lang="ja-JP" altLang="en-US" sz="1300">
              <a:latin typeface="ＭＳ Ｐゴシック" panose="020B0600070205080204" pitchFamily="50" charset="-128"/>
              <a:ea typeface="ＭＳ Ｐゴシック" panose="020B0600070205080204" pitchFamily="50" charset="-128"/>
            </a:rPr>
            <a:t>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施設の統廃合や公立保育所再編計画に基づく老朽化への対応を進めており、令和４年度においては新公立公保育所整備事業を行ったこともあり、有形固定資産減価償却率が類似団体数値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ただし、本市全体でみると有形固定資産減価償却率は依然として高いため、今後も当該指標に注視しながら、中長期的な視点で施設の更新や統廃合、長寿命化等を検討していく。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54,746
54,197
135.66
30,631,172
29,454,028
876,482
13,722,919
28,088,706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144780</xdr:rowOff>
    </xdr:from>
    <xdr:to>
      <xdr:col>24</xdr:col>
      <xdr:colOff>62865</xdr:colOff>
      <xdr:row>41</xdr:row>
      <xdr:rowOff>72934</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0263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76761</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10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72934</xdr:rowOff>
    </xdr:from>
    <xdr:to>
      <xdr:col>24</xdr:col>
      <xdr:colOff>152400</xdr:colOff>
      <xdr:row>41</xdr:row>
      <xdr:rowOff>72934</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10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91457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144780</xdr:rowOff>
    </xdr:from>
    <xdr:to>
      <xdr:col>24</xdr:col>
      <xdr:colOff>152400</xdr:colOff>
      <xdr:row>33</xdr:row>
      <xdr:rowOff>144780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56424</xdr:rowOff>
    </xdr:from>
    <xdr:to>
      <xdr:col>24</xdr:col>
      <xdr:colOff>114300</xdr:colOff>
      <xdr:row>38</xdr:row>
      <xdr:rowOff>158024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34851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18869</xdr:rowOff>
    </xdr:from>
    <xdr:to>
      <xdr:col>20</xdr:col>
      <xdr:colOff>38100</xdr:colOff>
      <xdr:row>38</xdr:row>
      <xdr:rowOff>120469</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69669</xdr:rowOff>
    </xdr:from>
    <xdr:to>
      <xdr:col>24</xdr:col>
      <xdr:colOff>63500</xdr:colOff>
      <xdr:row>38</xdr:row>
      <xdr:rowOff>107224</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58476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151130</xdr:rowOff>
    </xdr:from>
    <xdr:to>
      <xdr:col>15</xdr:col>
      <xdr:colOff>101600</xdr:colOff>
      <xdr:row>38</xdr:row>
      <xdr:rowOff>81280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30480</xdr:rowOff>
    </xdr:from>
    <xdr:to>
      <xdr:col>19</xdr:col>
      <xdr:colOff>177800</xdr:colOff>
      <xdr:row>38</xdr:row>
      <xdr:rowOff>69669</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5455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111942</xdr:rowOff>
    </xdr:from>
    <xdr:to>
      <xdr:col>10</xdr:col>
      <xdr:colOff>165100</xdr:colOff>
      <xdr:row>38</xdr:row>
      <xdr:rowOff>42092</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162741</xdr:rowOff>
    </xdr:from>
    <xdr:to>
      <xdr:col>15</xdr:col>
      <xdr:colOff>50800</xdr:colOff>
      <xdr:row>38</xdr:row>
      <xdr:rowOff>30480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50639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79284</xdr:rowOff>
    </xdr:from>
    <xdr:to>
      <xdr:col>6</xdr:col>
      <xdr:colOff>38100</xdr:colOff>
      <xdr:row>38</xdr:row>
      <xdr:rowOff>9434</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130084</xdr:rowOff>
    </xdr:from>
    <xdr:to>
      <xdr:col>10</xdr:col>
      <xdr:colOff>114300</xdr:colOff>
      <xdr:row>37</xdr:row>
      <xdr:rowOff>162741</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4737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58619</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84744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111596</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33218</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561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23622</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6079236"/>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27449</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23622</xdr:rowOff>
    </xdr:from>
    <xdr:to>
      <xdr:col>55</xdr:col>
      <xdr:colOff>88900</xdr:colOff>
      <xdr:row>41</xdr:row>
      <xdr:rowOff>23622</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25417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71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xdr:rowOff>
    </xdr:from>
    <xdr:to>
      <xdr:col>50</xdr:col>
      <xdr:colOff>165100</xdr:colOff>
      <xdr:row>40</xdr:row>
      <xdr:rowOff>113284</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43688</xdr:rowOff>
    </xdr:from>
    <xdr:to>
      <xdr:col>46</xdr:col>
      <xdr:colOff>38100</xdr:colOff>
      <xdr:row>40</xdr:row>
      <xdr:rowOff>145288</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52832</xdr:rowOff>
    </xdr:from>
    <xdr:to>
      <xdr:col>41</xdr:col>
      <xdr:colOff>101600</xdr:colOff>
      <xdr:row>40</xdr:row>
      <xdr:rowOff>154432</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9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20828</xdr:rowOff>
    </xdr:from>
    <xdr:to>
      <xdr:col>55</xdr:col>
      <xdr:colOff>50800</xdr:colOff>
      <xdr:row>40</xdr:row>
      <xdr:rowOff>122428</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152417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71628</xdr:rowOff>
    </xdr:from>
    <xdr:to>
      <xdr:col>55</xdr:col>
      <xdr:colOff>0</xdr:colOff>
      <xdr:row>40</xdr:row>
      <xdr:rowOff>76200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6929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8750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29972</xdr:rowOff>
    </xdr:from>
    <xdr:to>
      <xdr:col>41</xdr:col>
      <xdr:colOff>101600</xdr:colOff>
      <xdr:row>40</xdr:row>
      <xdr:rowOff>131572</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80772</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693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34544</xdr:rowOff>
    </xdr:from>
    <xdr:to>
      <xdr:col>36</xdr:col>
      <xdr:colOff>165100</xdr:colOff>
      <xdr:row>40</xdr:row>
      <xdr:rowOff>136144</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80772</xdr:rowOff>
    </xdr:from>
    <xdr:to>
      <xdr:col>41</xdr:col>
      <xdr:colOff>50800</xdr:colOff>
      <xdr:row>40</xdr:row>
      <xdr:rowOff>85344</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72300" y="693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129811</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136415</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145559</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150131</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148099</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152671</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6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63</xdr:row>
      <xdr:rowOff>123825</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71931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127652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147320</xdr:rowOff>
    </xdr:from>
    <xdr:to>
      <xdr:col>24</xdr:col>
      <xdr:colOff>114300</xdr:colOff>
      <xdr:row>63</xdr:row>
      <xdr:rowOff>77470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62247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69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132080</xdr:rowOff>
    </xdr:from>
    <xdr:to>
      <xdr:col>20</xdr:col>
      <xdr:colOff>38100</xdr:colOff>
      <xdr:row>63</xdr:row>
      <xdr:rowOff>62230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11430</xdr:rowOff>
    </xdr:from>
    <xdr:to>
      <xdr:col>24</xdr:col>
      <xdr:colOff>63500</xdr:colOff>
      <xdr:row>63</xdr:row>
      <xdr:rowOff>26670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812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113030</xdr:rowOff>
    </xdr:from>
    <xdr:to>
      <xdr:col>15</xdr:col>
      <xdr:colOff>101600</xdr:colOff>
      <xdr:row>63</xdr:row>
      <xdr:rowOff>43180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163830</xdr:rowOff>
    </xdr:from>
    <xdr:to>
      <xdr:col>19</xdr:col>
      <xdr:colOff>177800</xdr:colOff>
      <xdr:row>63</xdr:row>
      <xdr:rowOff>11430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7937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34925</xdr:rowOff>
    </xdr:from>
    <xdr:to>
      <xdr:col>10</xdr:col>
      <xdr:colOff>165100</xdr:colOff>
      <xdr:row>63</xdr:row>
      <xdr:rowOff>136525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163830</xdr:rowOff>
    </xdr:from>
    <xdr:to>
      <xdr:col>15</xdr:col>
      <xdr:colOff>50800</xdr:colOff>
      <xdr:row>63</xdr:row>
      <xdr:rowOff>85725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flipV="1">
          <a:off x="2019300" y="1079373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25400</xdr:rowOff>
    </xdr:from>
    <xdr:to>
      <xdr:col>6</xdr:col>
      <xdr:colOff>38100</xdr:colOff>
      <xdr:row>63</xdr:row>
      <xdr:rowOff>127000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76200</xdr:rowOff>
    </xdr:from>
    <xdr:to>
      <xdr:col>10</xdr:col>
      <xdr:colOff>114300</xdr:colOff>
      <xdr:row>63</xdr:row>
      <xdr:rowOff>85725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8775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162577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128287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103522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53357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34307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127652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118127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149860</xdr:rowOff>
    </xdr:from>
    <xdr:to>
      <xdr:col>54</xdr:col>
      <xdr:colOff>189865</xdr:colOff>
      <xdr:row>64</xdr:row>
      <xdr:rowOff>54610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796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96537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35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149860</xdr:rowOff>
    </xdr:from>
    <xdr:to>
      <xdr:col>55</xdr:col>
      <xdr:colOff>88900</xdr:colOff>
      <xdr:row>55</xdr:row>
      <xdr:rowOff>149860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7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24147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482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xdr:rowOff>
    </xdr:from>
    <xdr:to>
      <xdr:col>55</xdr:col>
      <xdr:colOff>50800</xdr:colOff>
      <xdr:row>62</xdr:row>
      <xdr:rowOff>102870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15240</xdr:rowOff>
    </xdr:from>
    <xdr:to>
      <xdr:col>50</xdr:col>
      <xdr:colOff>165100</xdr:colOff>
      <xdr:row>62</xdr:row>
      <xdr:rowOff>116840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49530</xdr:rowOff>
    </xdr:from>
    <xdr:to>
      <xdr:col>46</xdr:col>
      <xdr:colOff>38100</xdr:colOff>
      <xdr:row>62</xdr:row>
      <xdr:rowOff>151130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38100</xdr:rowOff>
    </xdr:from>
    <xdr:to>
      <xdr:col>41</xdr:col>
      <xdr:colOff>101600</xdr:colOff>
      <xdr:row>62</xdr:row>
      <xdr:rowOff>139700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3810</xdr:rowOff>
    </xdr:from>
    <xdr:to>
      <xdr:col>55</xdr:col>
      <xdr:colOff>50800</xdr:colOff>
      <xdr:row>64</xdr:row>
      <xdr:rowOff>105410</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9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90187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89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3810</xdr:rowOff>
    </xdr:from>
    <xdr:to>
      <xdr:col>50</xdr:col>
      <xdr:colOff>165100</xdr:colOff>
      <xdr:row>64</xdr:row>
      <xdr:rowOff>105410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9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54610</xdr:rowOff>
    </xdr:from>
    <xdr:to>
      <xdr:col>55</xdr:col>
      <xdr:colOff>0</xdr:colOff>
      <xdr:row>64</xdr:row>
      <xdr:rowOff>54610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9639300" y="110274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3810</xdr:rowOff>
    </xdr:from>
    <xdr:to>
      <xdr:col>46</xdr:col>
      <xdr:colOff>38100</xdr:colOff>
      <xdr:row>64</xdr:row>
      <xdr:rowOff>105410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9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54610</xdr:rowOff>
    </xdr:from>
    <xdr:to>
      <xdr:col>50</xdr:col>
      <xdr:colOff>114300</xdr:colOff>
      <xdr:row>64</xdr:row>
      <xdr:rowOff>54610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8750300" y="110274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129540</xdr:rowOff>
    </xdr:from>
    <xdr:to>
      <xdr:col>41</xdr:col>
      <xdr:colOff>101600</xdr:colOff>
      <xdr:row>64</xdr:row>
      <xdr:rowOff>59690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9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8890</xdr:rowOff>
    </xdr:from>
    <xdr:to>
      <xdr:col>45</xdr:col>
      <xdr:colOff>177800</xdr:colOff>
      <xdr:row>64</xdr:row>
      <xdr:rowOff>54610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861300" y="109816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130810</xdr:rowOff>
    </xdr:from>
    <xdr:to>
      <xdr:col>36</xdr:col>
      <xdr:colOff>165100</xdr:colOff>
      <xdr:row>64</xdr:row>
      <xdr:rowOff>60960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9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8890</xdr:rowOff>
    </xdr:from>
    <xdr:to>
      <xdr:col>41</xdr:col>
      <xdr:colOff>50800</xdr:colOff>
      <xdr:row>64</xdr:row>
      <xdr:rowOff>10160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72300" y="109816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133367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167657</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156227</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96537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106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96537</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106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50817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102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52087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102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F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4634865" y="13369289"/>
          <a:ext cx="0" cy="148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00000000-0008-0000-0F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F00-000021010000}"/>
            </a:ext>
          </a:extLst>
        </xdr:cNvPr>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4463</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F00-000023010000}"/>
            </a:ext>
          </a:extLst>
        </xdr:cNvPr>
        <xdr:cNvSpPr txBox="1"/>
      </xdr:nvSpPr>
      <xdr:spPr>
        <a:xfrm>
          <a:off x="4673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4584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2857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4584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99077</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F00-00002F010000}"/>
            </a:ext>
          </a:extLst>
        </xdr:cNvPr>
        <xdr:cNvSpPr txBox="1"/>
      </xdr:nvSpPr>
      <xdr:spPr>
        <a:xfrm>
          <a:off x="4673600"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78739</xdr:rowOff>
    </xdr:from>
    <xdr:to>
      <xdr:col>20</xdr:col>
      <xdr:colOff>38100</xdr:colOff>
      <xdr:row>83</xdr:row>
      <xdr:rowOff>8889</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3746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129539</xdr:rowOff>
    </xdr:from>
    <xdr:to>
      <xdr:col>24</xdr:col>
      <xdr:colOff>63500</xdr:colOff>
      <xdr:row>83</xdr:row>
      <xdr:rowOff>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3797300" y="141884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36830</xdr:rowOff>
    </xdr:from>
    <xdr:to>
      <xdr:col>15</xdr:col>
      <xdr:colOff>101600</xdr:colOff>
      <xdr:row>82</xdr:row>
      <xdr:rowOff>138430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2857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87630</xdr:rowOff>
    </xdr:from>
    <xdr:to>
      <xdr:col>19</xdr:col>
      <xdr:colOff>177800</xdr:colOff>
      <xdr:row>82</xdr:row>
      <xdr:rowOff>129539</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908300" y="141465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166370</xdr:rowOff>
    </xdr:from>
    <xdr:to>
      <xdr:col>10</xdr:col>
      <xdr:colOff>165100</xdr:colOff>
      <xdr:row>82</xdr:row>
      <xdr:rowOff>96520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968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45720</xdr:rowOff>
    </xdr:from>
    <xdr:to>
      <xdr:col>15</xdr:col>
      <xdr:colOff>50800</xdr:colOff>
      <xdr:row>82</xdr:row>
      <xdr:rowOff>87630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019300" y="141046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10161</xdr:rowOff>
    </xdr:from>
    <xdr:to>
      <xdr:col>6</xdr:col>
      <xdr:colOff>38100</xdr:colOff>
      <xdr:row>83</xdr:row>
      <xdr:rowOff>111761</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079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45720</xdr:rowOff>
    </xdr:from>
    <xdr:to>
      <xdr:col>10</xdr:col>
      <xdr:colOff>114300</xdr:colOff>
      <xdr:row>83</xdr:row>
      <xdr:rowOff>60961</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flipV="1">
          <a:off x="1130300" y="14104620"/>
          <a:ext cx="8890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73041</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F00-000038010000}"/>
            </a:ext>
          </a:extLst>
        </xdr:cNvPr>
        <xdr:cNvSpPr txBox="1"/>
      </xdr:nvSpPr>
      <xdr:spPr>
        <a:xfrm>
          <a:off x="3582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F00-000039010000}"/>
            </a:ext>
          </a:extLst>
        </xdr:cNvPr>
        <xdr:cNvSpPr txBox="1"/>
      </xdr:nvSpPr>
      <xdr:spPr>
        <a:xfrm>
          <a:off x="2705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F00-00003A010000}"/>
            </a:ext>
          </a:extLst>
        </xdr:cNvPr>
        <xdr:cNvSpPr txBox="1"/>
      </xdr:nvSpPr>
      <xdr:spPr>
        <a:xfrm>
          <a:off x="1816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F00-00003B010000}"/>
            </a:ext>
          </a:extLst>
        </xdr:cNvPr>
        <xdr:cNvSpPr txBox="1"/>
      </xdr:nvSpPr>
      <xdr:spPr>
        <a:xfrm>
          <a:off x="927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129557</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87647</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102888</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F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95250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10476865" y="135407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F00-000058010000}"/>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F00-00005A010000}"/>
            </a:ext>
          </a:extLst>
        </xdr:cNvPr>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6366</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F00-00005C010000}"/>
            </a:ext>
          </a:extLst>
        </xdr:cNvPr>
        <xdr:cNvSpPr txBox="1"/>
      </xdr:nvSpPr>
      <xdr:spPr>
        <a:xfrm>
          <a:off x="10515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154939</xdr:rowOff>
    </xdr:from>
    <xdr:to>
      <xdr:col>55</xdr:col>
      <xdr:colOff>50800</xdr:colOff>
      <xdr:row>84</xdr:row>
      <xdr:rowOff>85089</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10426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9588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162561</xdr:rowOff>
    </xdr:from>
    <xdr:to>
      <xdr:col>41</xdr:col>
      <xdr:colOff>101600</xdr:colOff>
      <xdr:row>84</xdr:row>
      <xdr:rowOff>92711</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7810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692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162561</xdr:rowOff>
    </xdr:from>
    <xdr:to>
      <xdr:col>55</xdr:col>
      <xdr:colOff>50800</xdr:colOff>
      <xdr:row>84</xdr:row>
      <xdr:rowOff>92711</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104267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140988</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F00-000068010000}"/>
            </a:ext>
          </a:extLst>
        </xdr:cNvPr>
        <xdr:cNvSpPr txBox="1"/>
      </xdr:nvSpPr>
      <xdr:spPr>
        <a:xfrm>
          <a:off x="10515600"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166370</xdr:rowOff>
    </xdr:from>
    <xdr:to>
      <xdr:col>50</xdr:col>
      <xdr:colOff>165100</xdr:colOff>
      <xdr:row>84</xdr:row>
      <xdr:rowOff>96520</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9588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41911</xdr:rowOff>
    </xdr:from>
    <xdr:to>
      <xdr:col>55</xdr:col>
      <xdr:colOff>0</xdr:colOff>
      <xdr:row>84</xdr:row>
      <xdr:rowOff>45720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9639300" y="144437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2539</xdr:rowOff>
    </xdr:from>
    <xdr:to>
      <xdr:col>46</xdr:col>
      <xdr:colOff>38100</xdr:colOff>
      <xdr:row>84</xdr:row>
      <xdr:rowOff>104139</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8699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45720</xdr:rowOff>
    </xdr:from>
    <xdr:to>
      <xdr:col>50</xdr:col>
      <xdr:colOff>114300</xdr:colOff>
      <xdr:row>84</xdr:row>
      <xdr:rowOff>53339</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8750300" y="14447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6350</xdr:rowOff>
    </xdr:from>
    <xdr:to>
      <xdr:col>41</xdr:col>
      <xdr:colOff>101600</xdr:colOff>
      <xdr:row>84</xdr:row>
      <xdr:rowOff>107950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7810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53339</xdr:rowOff>
    </xdr:from>
    <xdr:to>
      <xdr:col>45</xdr:col>
      <xdr:colOff>177800</xdr:colOff>
      <xdr:row>84</xdr:row>
      <xdr:rowOff>57150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7861300" y="144551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2539</xdr:rowOff>
    </xdr:from>
    <xdr:to>
      <xdr:col>36</xdr:col>
      <xdr:colOff>165100</xdr:colOff>
      <xdr:row>84</xdr:row>
      <xdr:rowOff>104139</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6921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53339</xdr:rowOff>
    </xdr:from>
    <xdr:to>
      <xdr:col>41</xdr:col>
      <xdr:colOff>50800</xdr:colOff>
      <xdr:row>84</xdr:row>
      <xdr:rowOff>57150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6972300" y="144551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93997</xdr:rowOff>
    </xdr:from>
    <xdr:ext cx="469744" cy="259045"/>
    <xdr:sp macro="" textlink="">
      <xdr:nvSpPr>
        <xdr:cNvPr id="369" name="n_1aveValue【福祉施設】&#10;一人当たり面積">
          <a:extLst>
            <a:ext uri="{FF2B5EF4-FFF2-40B4-BE49-F238E27FC236}">
              <a16:creationId xmlns:a16="http://schemas.microsoft.com/office/drawing/2014/main" id="{00000000-0008-0000-0F00-000071010000}"/>
            </a:ext>
          </a:extLst>
        </xdr:cNvPr>
        <xdr:cNvSpPr txBox="1"/>
      </xdr:nvSpPr>
      <xdr:spPr>
        <a:xfrm>
          <a:off x="93917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370" name="n_2aveValue【福祉施設】&#10;一人当たり面積">
          <a:extLst>
            <a:ext uri="{FF2B5EF4-FFF2-40B4-BE49-F238E27FC236}">
              <a16:creationId xmlns:a16="http://schemas.microsoft.com/office/drawing/2014/main" id="{00000000-0008-0000-0F00-000072010000}"/>
            </a:ext>
          </a:extLst>
        </xdr:cNvPr>
        <xdr:cNvSpPr txBox="1"/>
      </xdr:nvSpPr>
      <xdr:spPr>
        <a:xfrm>
          <a:off x="8515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109238</xdr:rowOff>
    </xdr:from>
    <xdr:ext cx="469744" cy="259045"/>
    <xdr:sp macro="" textlink="">
      <xdr:nvSpPr>
        <xdr:cNvPr id="371" name="n_3aveValue【福祉施設】&#10;一人当たり面積">
          <a:extLst>
            <a:ext uri="{FF2B5EF4-FFF2-40B4-BE49-F238E27FC236}">
              <a16:creationId xmlns:a16="http://schemas.microsoft.com/office/drawing/2014/main" id="{00000000-0008-0000-0F00-000073010000}"/>
            </a:ext>
          </a:extLst>
        </xdr:cNvPr>
        <xdr:cNvSpPr txBox="1"/>
      </xdr:nvSpPr>
      <xdr:spPr>
        <a:xfrm>
          <a:off x="76264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113047</xdr:rowOff>
    </xdr:from>
    <xdr:ext cx="469744" cy="259045"/>
    <xdr:sp macro="" textlink="">
      <xdr:nvSpPr>
        <xdr:cNvPr id="372" name="n_4aveValue【福祉施設】&#10;一人当たり面積">
          <a:extLst>
            <a:ext uri="{FF2B5EF4-FFF2-40B4-BE49-F238E27FC236}">
              <a16:creationId xmlns:a16="http://schemas.microsoft.com/office/drawing/2014/main" id="{00000000-0008-0000-0F00-000074010000}"/>
            </a:ext>
          </a:extLst>
        </xdr:cNvPr>
        <xdr:cNvSpPr txBox="1"/>
      </xdr:nvSpPr>
      <xdr:spPr>
        <a:xfrm>
          <a:off x="67374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87647</xdr:rowOff>
    </xdr:from>
    <xdr:ext cx="469744" cy="259045"/>
    <xdr:sp macro="" textlink="">
      <xdr:nvSpPr>
        <xdr:cNvPr id="373" name="n_1mainValue【福祉施設】&#10;一人当たり面積">
          <a:extLst>
            <a:ext uri="{FF2B5EF4-FFF2-40B4-BE49-F238E27FC236}">
              <a16:creationId xmlns:a16="http://schemas.microsoft.com/office/drawing/2014/main" id="{00000000-0008-0000-0F00-000075010000}"/>
            </a:ext>
          </a:extLst>
        </xdr:cNvPr>
        <xdr:cNvSpPr txBox="1"/>
      </xdr:nvSpPr>
      <xdr:spPr>
        <a:xfrm>
          <a:off x="93917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95266</xdr:rowOff>
    </xdr:from>
    <xdr:ext cx="469744" cy="259045"/>
    <xdr:sp macro="" textlink="">
      <xdr:nvSpPr>
        <xdr:cNvPr id="374" name="n_2mainValue【福祉施設】&#10;一人当たり面積">
          <a:extLst>
            <a:ext uri="{FF2B5EF4-FFF2-40B4-BE49-F238E27FC236}">
              <a16:creationId xmlns:a16="http://schemas.microsoft.com/office/drawing/2014/main" id="{00000000-0008-0000-0F00-000076010000}"/>
            </a:ext>
          </a:extLst>
        </xdr:cNvPr>
        <xdr:cNvSpPr txBox="1"/>
      </xdr:nvSpPr>
      <xdr:spPr>
        <a:xfrm>
          <a:off x="85154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99077</xdr:rowOff>
    </xdr:from>
    <xdr:ext cx="469744" cy="259045"/>
    <xdr:sp macro="" textlink="">
      <xdr:nvSpPr>
        <xdr:cNvPr id="375" name="n_3mainValue【福祉施設】&#10;一人当たり面積">
          <a:extLst>
            <a:ext uri="{FF2B5EF4-FFF2-40B4-BE49-F238E27FC236}">
              <a16:creationId xmlns:a16="http://schemas.microsoft.com/office/drawing/2014/main" id="{00000000-0008-0000-0F00-000077010000}"/>
            </a:ext>
          </a:extLst>
        </xdr:cNvPr>
        <xdr:cNvSpPr txBox="1"/>
      </xdr:nvSpPr>
      <xdr:spPr>
        <a:xfrm>
          <a:off x="7626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95266</xdr:rowOff>
    </xdr:from>
    <xdr:ext cx="469744" cy="259045"/>
    <xdr:sp macro="" textlink="">
      <xdr:nvSpPr>
        <xdr:cNvPr id="376" name="n_4mainValue【福祉施設】&#10;一人当たり面積">
          <a:extLst>
            <a:ext uri="{FF2B5EF4-FFF2-40B4-BE49-F238E27FC236}">
              <a16:creationId xmlns:a16="http://schemas.microsoft.com/office/drawing/2014/main" id="{00000000-0008-0000-0F00-000078010000}"/>
            </a:ext>
          </a:extLst>
        </xdr:cNvPr>
        <xdr:cNvSpPr txBox="1"/>
      </xdr:nvSpPr>
      <xdr:spPr>
        <a:xfrm>
          <a:off x="67374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00000000-0008-0000-0F00-00009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00000000-0008-0000-0F00-000092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00000000-0008-0000-0F00-000094010000}"/>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00000000-0008-0000-0F00-000096010000}"/>
            </a:ext>
          </a:extLst>
        </xdr:cNvPr>
        <xdr:cNvSpPr txBox="1"/>
      </xdr:nvSpPr>
      <xdr:spPr>
        <a:xfrm>
          <a:off x="4673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156845</xdr:rowOff>
    </xdr:from>
    <xdr:to>
      <xdr:col>20</xdr:col>
      <xdr:colOff>38100</xdr:colOff>
      <xdr:row>103</xdr:row>
      <xdr:rowOff>86995</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3746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968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61595</xdr:rowOff>
    </xdr:from>
    <xdr:to>
      <xdr:col>6</xdr:col>
      <xdr:colOff>38100</xdr:colOff>
      <xdr:row>103</xdr:row>
      <xdr:rowOff>163195</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079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93980</xdr:rowOff>
    </xdr:from>
    <xdr:to>
      <xdr:col>24</xdr:col>
      <xdr:colOff>114300</xdr:colOff>
      <xdr:row>107</xdr:row>
      <xdr:rowOff>24130</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4584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72407</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00000000-0008-0000-0F00-0000A2010000}"/>
            </a:ext>
          </a:extLst>
        </xdr:cNvPr>
        <xdr:cNvSpPr txBox="1"/>
      </xdr:nvSpPr>
      <xdr:spPr>
        <a:xfrm>
          <a:off x="4673600"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55880</xdr:rowOff>
    </xdr:from>
    <xdr:to>
      <xdr:col>20</xdr:col>
      <xdr:colOff>38100</xdr:colOff>
      <xdr:row>106</xdr:row>
      <xdr:rowOff>157480</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3746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106680</xdr:rowOff>
    </xdr:from>
    <xdr:to>
      <xdr:col>24</xdr:col>
      <xdr:colOff>63500</xdr:colOff>
      <xdr:row>106</xdr:row>
      <xdr:rowOff>144780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3797300" y="18280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17780</xdr:rowOff>
    </xdr:from>
    <xdr:to>
      <xdr:col>15</xdr:col>
      <xdr:colOff>101600</xdr:colOff>
      <xdr:row>106</xdr:row>
      <xdr:rowOff>119380</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2857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68580</xdr:rowOff>
    </xdr:from>
    <xdr:to>
      <xdr:col>19</xdr:col>
      <xdr:colOff>177800</xdr:colOff>
      <xdr:row>106</xdr:row>
      <xdr:rowOff>106680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2908300" y="18242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149225</xdr:rowOff>
    </xdr:from>
    <xdr:to>
      <xdr:col>10</xdr:col>
      <xdr:colOff>165100</xdr:colOff>
      <xdr:row>106</xdr:row>
      <xdr:rowOff>79375</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1968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28575</xdr:rowOff>
    </xdr:from>
    <xdr:to>
      <xdr:col>15</xdr:col>
      <xdr:colOff>50800</xdr:colOff>
      <xdr:row>106</xdr:row>
      <xdr:rowOff>68580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2019300" y="182022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116839</xdr:rowOff>
    </xdr:from>
    <xdr:to>
      <xdr:col>6</xdr:col>
      <xdr:colOff>38100</xdr:colOff>
      <xdr:row>106</xdr:row>
      <xdr:rowOff>46989</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079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167639</xdr:rowOff>
    </xdr:from>
    <xdr:to>
      <xdr:col>10</xdr:col>
      <xdr:colOff>114300</xdr:colOff>
      <xdr:row>106</xdr:row>
      <xdr:rowOff>28575</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130300" y="181698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103522</xdr:rowOff>
    </xdr:from>
    <xdr:ext cx="405111" cy="259045"/>
    <xdr:sp macro="" textlink="">
      <xdr:nvSpPr>
        <xdr:cNvPr id="427" name="n_1aveValue【市民会館】&#10;有形固定資産減価償却率">
          <a:extLst>
            <a:ext uri="{FF2B5EF4-FFF2-40B4-BE49-F238E27FC236}">
              <a16:creationId xmlns:a16="http://schemas.microsoft.com/office/drawing/2014/main" id="{00000000-0008-0000-0F00-0000AB010000}"/>
            </a:ext>
          </a:extLst>
        </xdr:cNvPr>
        <xdr:cNvSpPr txBox="1"/>
      </xdr:nvSpPr>
      <xdr:spPr>
        <a:xfrm>
          <a:off x="35820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428" name="n_2aveValue【市民会館】&#10;有形固定資産減価償却率">
          <a:extLst>
            <a:ext uri="{FF2B5EF4-FFF2-40B4-BE49-F238E27FC236}">
              <a16:creationId xmlns:a16="http://schemas.microsoft.com/office/drawing/2014/main" id="{00000000-0008-0000-0F00-0000AC010000}"/>
            </a:ext>
          </a:extLst>
        </xdr:cNvPr>
        <xdr:cNvSpPr txBox="1"/>
      </xdr:nvSpPr>
      <xdr:spPr>
        <a:xfrm>
          <a:off x="2705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13988</xdr:rowOff>
    </xdr:from>
    <xdr:ext cx="405111" cy="259045"/>
    <xdr:sp macro="" textlink="">
      <xdr:nvSpPr>
        <xdr:cNvPr id="429" name="n_3aveValue【市民会館】&#10;有形固定資産減価償却率">
          <a:extLst>
            <a:ext uri="{FF2B5EF4-FFF2-40B4-BE49-F238E27FC236}">
              <a16:creationId xmlns:a16="http://schemas.microsoft.com/office/drawing/2014/main" id="{00000000-0008-0000-0F00-0000AD010000}"/>
            </a:ext>
          </a:extLst>
        </xdr:cNvPr>
        <xdr:cNvSpPr txBox="1"/>
      </xdr:nvSpPr>
      <xdr:spPr>
        <a:xfrm>
          <a:off x="1816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8272</xdr:rowOff>
    </xdr:from>
    <xdr:ext cx="405111" cy="259045"/>
    <xdr:sp macro="" textlink="">
      <xdr:nvSpPr>
        <xdr:cNvPr id="430" name="n_4aveValue【市民会館】&#10;有形固定資産減価償却率">
          <a:extLst>
            <a:ext uri="{FF2B5EF4-FFF2-40B4-BE49-F238E27FC236}">
              <a16:creationId xmlns:a16="http://schemas.microsoft.com/office/drawing/2014/main" id="{00000000-0008-0000-0F00-0000AE010000}"/>
            </a:ext>
          </a:extLst>
        </xdr:cNvPr>
        <xdr:cNvSpPr txBox="1"/>
      </xdr:nvSpPr>
      <xdr:spPr>
        <a:xfrm>
          <a:off x="927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148607</xdr:rowOff>
    </xdr:from>
    <xdr:ext cx="405111" cy="259045"/>
    <xdr:sp macro="" textlink="">
      <xdr:nvSpPr>
        <xdr:cNvPr id="431" name="n_1mainValue【市民会館】&#10;有形固定資産減価償却率">
          <a:extLst>
            <a:ext uri="{FF2B5EF4-FFF2-40B4-BE49-F238E27FC236}">
              <a16:creationId xmlns:a16="http://schemas.microsoft.com/office/drawing/2014/main" id="{00000000-0008-0000-0F00-0000AF010000}"/>
            </a:ext>
          </a:extLst>
        </xdr:cNvPr>
        <xdr:cNvSpPr txBox="1"/>
      </xdr:nvSpPr>
      <xdr:spPr>
        <a:xfrm>
          <a:off x="35820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110507</xdr:rowOff>
    </xdr:from>
    <xdr:ext cx="405111" cy="259045"/>
    <xdr:sp macro="" textlink="">
      <xdr:nvSpPr>
        <xdr:cNvPr id="432" name="n_2mainValue【市民会館】&#10;有形固定資産減価償却率">
          <a:extLst>
            <a:ext uri="{FF2B5EF4-FFF2-40B4-BE49-F238E27FC236}">
              <a16:creationId xmlns:a16="http://schemas.microsoft.com/office/drawing/2014/main" id="{00000000-0008-0000-0F00-0000B0010000}"/>
            </a:ext>
          </a:extLst>
        </xdr:cNvPr>
        <xdr:cNvSpPr txBox="1"/>
      </xdr:nvSpPr>
      <xdr:spPr>
        <a:xfrm>
          <a:off x="2705744"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70502</xdr:rowOff>
    </xdr:from>
    <xdr:ext cx="405111" cy="259045"/>
    <xdr:sp macro="" textlink="">
      <xdr:nvSpPr>
        <xdr:cNvPr id="433" name="n_3mainValue【市民会館】&#10;有形固定資産減価償却率">
          <a:extLst>
            <a:ext uri="{FF2B5EF4-FFF2-40B4-BE49-F238E27FC236}">
              <a16:creationId xmlns:a16="http://schemas.microsoft.com/office/drawing/2014/main" id="{00000000-0008-0000-0F00-0000B1010000}"/>
            </a:ext>
          </a:extLst>
        </xdr:cNvPr>
        <xdr:cNvSpPr txBox="1"/>
      </xdr:nvSpPr>
      <xdr:spPr>
        <a:xfrm>
          <a:off x="1816744" y="182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38116</xdr:rowOff>
    </xdr:from>
    <xdr:ext cx="405111" cy="259045"/>
    <xdr:sp macro="" textlink="">
      <xdr:nvSpPr>
        <xdr:cNvPr id="434" name="n_4mainValue【市民会館】&#10;有形固定資産減価償却率">
          <a:extLst>
            <a:ext uri="{FF2B5EF4-FFF2-40B4-BE49-F238E27FC236}">
              <a16:creationId xmlns:a16="http://schemas.microsoft.com/office/drawing/2014/main" id="{00000000-0008-0000-0F00-0000B2010000}"/>
            </a:ext>
          </a:extLst>
        </xdr:cNvPr>
        <xdr:cNvSpPr txBox="1"/>
      </xdr:nvSpPr>
      <xdr:spPr>
        <a:xfrm>
          <a:off x="927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00000000-0008-0000-0F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118111</xdr:rowOff>
    </xdr:from>
    <xdr:to>
      <xdr:col>54</xdr:col>
      <xdr:colOff>189865</xdr:colOff>
      <xdr:row>108</xdr:row>
      <xdr:rowOff>87630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flipV="1">
          <a:off x="10476865" y="17091661"/>
          <a:ext cx="0" cy="1512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91457</xdr:rowOff>
    </xdr:from>
    <xdr:ext cx="469744" cy="259045"/>
    <xdr:sp macro="" textlink="">
      <xdr:nvSpPr>
        <xdr:cNvPr id="459" name="【市民会館】&#10;一人当たり面積最小値テキスト">
          <a:extLst>
            <a:ext uri="{FF2B5EF4-FFF2-40B4-BE49-F238E27FC236}">
              <a16:creationId xmlns:a16="http://schemas.microsoft.com/office/drawing/2014/main" id="{00000000-0008-0000-0F00-0000CB010000}"/>
            </a:ext>
          </a:extLst>
        </xdr:cNvPr>
        <xdr:cNvSpPr txBox="1"/>
      </xdr:nvSpPr>
      <xdr:spPr>
        <a:xfrm>
          <a:off x="1051560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87630</xdr:rowOff>
    </xdr:from>
    <xdr:to>
      <xdr:col>55</xdr:col>
      <xdr:colOff>88900</xdr:colOff>
      <xdr:row>108</xdr:row>
      <xdr:rowOff>87630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0388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64788</xdr:rowOff>
    </xdr:from>
    <xdr:ext cx="469744" cy="259045"/>
    <xdr:sp macro="" textlink="">
      <xdr:nvSpPr>
        <xdr:cNvPr id="461" name="【市民会館】&#10;一人当たり面積最大値テキスト">
          <a:extLst>
            <a:ext uri="{FF2B5EF4-FFF2-40B4-BE49-F238E27FC236}">
              <a16:creationId xmlns:a16="http://schemas.microsoft.com/office/drawing/2014/main" id="{00000000-0008-0000-0F00-0000CD010000}"/>
            </a:ext>
          </a:extLst>
        </xdr:cNvPr>
        <xdr:cNvSpPr txBox="1"/>
      </xdr:nvSpPr>
      <xdr:spPr>
        <a:xfrm>
          <a:off x="10515600" y="1686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118111</xdr:rowOff>
    </xdr:from>
    <xdr:to>
      <xdr:col>55</xdr:col>
      <xdr:colOff>88900</xdr:colOff>
      <xdr:row>99</xdr:row>
      <xdr:rowOff>118111</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0388600" y="170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133366</xdr:rowOff>
    </xdr:from>
    <xdr:ext cx="469744" cy="259045"/>
    <xdr:sp macro="" textlink="">
      <xdr:nvSpPr>
        <xdr:cNvPr id="463" name="【市民会館】&#10;一人当たり面積平均値テキスト">
          <a:extLst>
            <a:ext uri="{FF2B5EF4-FFF2-40B4-BE49-F238E27FC236}">
              <a16:creationId xmlns:a16="http://schemas.microsoft.com/office/drawing/2014/main" id="{00000000-0008-0000-0F00-0000CF010000}"/>
            </a:ext>
          </a:extLst>
        </xdr:cNvPr>
        <xdr:cNvSpPr txBox="1"/>
      </xdr:nvSpPr>
      <xdr:spPr>
        <a:xfrm>
          <a:off x="10515600" y="1813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104267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170180</xdr:rowOff>
    </xdr:from>
    <xdr:to>
      <xdr:col>50</xdr:col>
      <xdr:colOff>165100</xdr:colOff>
      <xdr:row>106</xdr:row>
      <xdr:rowOff>100330</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9588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7810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6921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93980</xdr:rowOff>
    </xdr:from>
    <xdr:to>
      <xdr:col>55</xdr:col>
      <xdr:colOff>50800</xdr:colOff>
      <xdr:row>106</xdr:row>
      <xdr:rowOff>24130</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10426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116857</xdr:rowOff>
    </xdr:from>
    <xdr:ext cx="469744" cy="259045"/>
    <xdr:sp macro="" textlink="">
      <xdr:nvSpPr>
        <xdr:cNvPr id="475" name="【市民会館】&#10;一人当たり面積該当値テキスト">
          <a:extLst>
            <a:ext uri="{FF2B5EF4-FFF2-40B4-BE49-F238E27FC236}">
              <a16:creationId xmlns:a16="http://schemas.microsoft.com/office/drawing/2014/main" id="{00000000-0008-0000-0F00-0000DB010000}"/>
            </a:ext>
          </a:extLst>
        </xdr:cNvPr>
        <xdr:cNvSpPr txBox="1"/>
      </xdr:nvSpPr>
      <xdr:spPr>
        <a:xfrm>
          <a:off x="10515600" y="1794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97789</xdr:rowOff>
    </xdr:from>
    <xdr:to>
      <xdr:col>50</xdr:col>
      <xdr:colOff>165100</xdr:colOff>
      <xdr:row>106</xdr:row>
      <xdr:rowOff>27939</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9588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144780</xdr:rowOff>
    </xdr:from>
    <xdr:to>
      <xdr:col>55</xdr:col>
      <xdr:colOff>0</xdr:colOff>
      <xdr:row>105</xdr:row>
      <xdr:rowOff>148589</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flipV="1">
          <a:off x="9639300" y="181470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105411</xdr:rowOff>
    </xdr:from>
    <xdr:to>
      <xdr:col>46</xdr:col>
      <xdr:colOff>38100</xdr:colOff>
      <xdr:row>106</xdr:row>
      <xdr:rowOff>35561</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8699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148589</xdr:rowOff>
    </xdr:from>
    <xdr:to>
      <xdr:col>50</xdr:col>
      <xdr:colOff>114300</xdr:colOff>
      <xdr:row>105</xdr:row>
      <xdr:rowOff>156211</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8750300" y="18150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113030</xdr:rowOff>
    </xdr:from>
    <xdr:to>
      <xdr:col>41</xdr:col>
      <xdr:colOff>101600</xdr:colOff>
      <xdr:row>106</xdr:row>
      <xdr:rowOff>43180</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7810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156211</xdr:rowOff>
    </xdr:from>
    <xdr:to>
      <xdr:col>45</xdr:col>
      <xdr:colOff>177800</xdr:colOff>
      <xdr:row>105</xdr:row>
      <xdr:rowOff>163830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7861300" y="18158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120650</xdr:rowOff>
    </xdr:from>
    <xdr:to>
      <xdr:col>36</xdr:col>
      <xdr:colOff>165100</xdr:colOff>
      <xdr:row>106</xdr:row>
      <xdr:rowOff>50800</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6921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163830</xdr:rowOff>
    </xdr:from>
    <xdr:to>
      <xdr:col>41</xdr:col>
      <xdr:colOff>50800</xdr:colOff>
      <xdr:row>106</xdr:row>
      <xdr:rowOff>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6972300" y="18166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91457</xdr:rowOff>
    </xdr:from>
    <xdr:ext cx="469744" cy="259045"/>
    <xdr:sp macro="" textlink="">
      <xdr:nvSpPr>
        <xdr:cNvPr id="484" name="n_1aveValue【市民会館】&#10;一人当たり面積">
          <a:extLst>
            <a:ext uri="{FF2B5EF4-FFF2-40B4-BE49-F238E27FC236}">
              <a16:creationId xmlns:a16="http://schemas.microsoft.com/office/drawing/2014/main" id="{00000000-0008-0000-0F00-0000E4010000}"/>
            </a:ext>
          </a:extLst>
        </xdr:cNvPr>
        <xdr:cNvSpPr txBox="1"/>
      </xdr:nvSpPr>
      <xdr:spPr>
        <a:xfrm>
          <a:off x="93917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85" name="n_2aveValue【市民会館】&#10;一人当たり面積">
          <a:extLst>
            <a:ext uri="{FF2B5EF4-FFF2-40B4-BE49-F238E27FC236}">
              <a16:creationId xmlns:a16="http://schemas.microsoft.com/office/drawing/2014/main" id="{00000000-0008-0000-0F00-0000E5010000}"/>
            </a:ext>
          </a:extLst>
        </xdr:cNvPr>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91457</xdr:rowOff>
    </xdr:from>
    <xdr:ext cx="469744" cy="259045"/>
    <xdr:sp macro="" textlink="">
      <xdr:nvSpPr>
        <xdr:cNvPr id="486" name="n_3aveValue【市民会館】&#10;一人当たり面積">
          <a:extLst>
            <a:ext uri="{FF2B5EF4-FFF2-40B4-BE49-F238E27FC236}">
              <a16:creationId xmlns:a16="http://schemas.microsoft.com/office/drawing/2014/main" id="{00000000-0008-0000-0F00-0000E6010000}"/>
            </a:ext>
          </a:extLst>
        </xdr:cNvPr>
        <xdr:cNvSpPr txBox="1"/>
      </xdr:nvSpPr>
      <xdr:spPr>
        <a:xfrm>
          <a:off x="7626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99077</xdr:rowOff>
    </xdr:from>
    <xdr:ext cx="469744" cy="259045"/>
    <xdr:sp macro="" textlink="">
      <xdr:nvSpPr>
        <xdr:cNvPr id="487" name="n_4aveValue【市民会館】&#10;一人当たり面積">
          <a:extLst>
            <a:ext uri="{FF2B5EF4-FFF2-40B4-BE49-F238E27FC236}">
              <a16:creationId xmlns:a16="http://schemas.microsoft.com/office/drawing/2014/main" id="{00000000-0008-0000-0F00-0000E7010000}"/>
            </a:ext>
          </a:extLst>
        </xdr:cNvPr>
        <xdr:cNvSpPr txBox="1"/>
      </xdr:nvSpPr>
      <xdr:spPr>
        <a:xfrm>
          <a:off x="6737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44466</xdr:rowOff>
    </xdr:from>
    <xdr:ext cx="469744" cy="259045"/>
    <xdr:sp macro="" textlink="">
      <xdr:nvSpPr>
        <xdr:cNvPr id="488" name="n_1mainValue【市民会館】&#10;一人当たり面積">
          <a:extLst>
            <a:ext uri="{FF2B5EF4-FFF2-40B4-BE49-F238E27FC236}">
              <a16:creationId xmlns:a16="http://schemas.microsoft.com/office/drawing/2014/main" id="{00000000-0008-0000-0F00-0000E8010000}"/>
            </a:ext>
          </a:extLst>
        </xdr:cNvPr>
        <xdr:cNvSpPr txBox="1"/>
      </xdr:nvSpPr>
      <xdr:spPr>
        <a:xfrm>
          <a:off x="93917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52088</xdr:rowOff>
    </xdr:from>
    <xdr:ext cx="469744" cy="259045"/>
    <xdr:sp macro="" textlink="">
      <xdr:nvSpPr>
        <xdr:cNvPr id="489" name="n_2mainValue【市民会館】&#10;一人当たり面積">
          <a:extLst>
            <a:ext uri="{FF2B5EF4-FFF2-40B4-BE49-F238E27FC236}">
              <a16:creationId xmlns:a16="http://schemas.microsoft.com/office/drawing/2014/main" id="{00000000-0008-0000-0F00-0000E9010000}"/>
            </a:ext>
          </a:extLst>
        </xdr:cNvPr>
        <xdr:cNvSpPr txBox="1"/>
      </xdr:nvSpPr>
      <xdr:spPr>
        <a:xfrm>
          <a:off x="8515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59707</xdr:rowOff>
    </xdr:from>
    <xdr:ext cx="469744" cy="259045"/>
    <xdr:sp macro="" textlink="">
      <xdr:nvSpPr>
        <xdr:cNvPr id="490" name="n_3mainValue【市民会館】&#10;一人当たり面積">
          <a:extLst>
            <a:ext uri="{FF2B5EF4-FFF2-40B4-BE49-F238E27FC236}">
              <a16:creationId xmlns:a16="http://schemas.microsoft.com/office/drawing/2014/main" id="{00000000-0008-0000-0F00-0000EA010000}"/>
            </a:ext>
          </a:extLst>
        </xdr:cNvPr>
        <xdr:cNvSpPr txBox="1"/>
      </xdr:nvSpPr>
      <xdr:spPr>
        <a:xfrm>
          <a:off x="7626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67327</xdr:rowOff>
    </xdr:from>
    <xdr:ext cx="469744" cy="259045"/>
    <xdr:sp macro="" textlink="">
      <xdr:nvSpPr>
        <xdr:cNvPr id="491" name="n_4mainValue【市民会館】&#10;一人当たり面積">
          <a:extLst>
            <a:ext uri="{FF2B5EF4-FFF2-40B4-BE49-F238E27FC236}">
              <a16:creationId xmlns:a16="http://schemas.microsoft.com/office/drawing/2014/main" id="{00000000-0008-0000-0F00-0000EB010000}"/>
            </a:ext>
          </a:extLst>
        </xdr:cNvPr>
        <xdr:cNvSpPr txBox="1"/>
      </xdr:nvSpPr>
      <xdr:spPr>
        <a:xfrm>
          <a:off x="6737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00000000-0008-0000-0F00-000003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36195</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flipV="1">
          <a:off x="16318864"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00000000-0008-0000-0F00-000005020000}"/>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00000000-0008-0000-0F00-000007020000}"/>
            </a:ext>
          </a:extLst>
        </xdr:cNvPr>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00000000-0008-0000-0F00-000009020000}"/>
            </a:ext>
          </a:extLst>
        </xdr:cNvPr>
        <xdr:cNvSpPr txBox="1"/>
      </xdr:nvSpPr>
      <xdr:spPr>
        <a:xfrm>
          <a:off x="16357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31115</xdr:rowOff>
    </xdr:from>
    <xdr:to>
      <xdr:col>81</xdr:col>
      <xdr:colOff>101600</xdr:colOff>
      <xdr:row>37</xdr:row>
      <xdr:rowOff>132715</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5430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4541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2763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38735</xdr:rowOff>
    </xdr:from>
    <xdr:to>
      <xdr:col>85</xdr:col>
      <xdr:colOff>177800</xdr:colOff>
      <xdr:row>36</xdr:row>
      <xdr:rowOff>140335</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62687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61612</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00000000-0008-0000-0F00-000015020000}"/>
            </a:ext>
          </a:extLst>
        </xdr:cNvPr>
        <xdr:cNvSpPr txBox="1"/>
      </xdr:nvSpPr>
      <xdr:spPr>
        <a:xfrm>
          <a:off x="16357600"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149225</xdr:rowOff>
    </xdr:from>
    <xdr:to>
      <xdr:col>81</xdr:col>
      <xdr:colOff>101600</xdr:colOff>
      <xdr:row>36</xdr:row>
      <xdr:rowOff>79375</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5430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28575</xdr:rowOff>
    </xdr:from>
    <xdr:to>
      <xdr:col>85</xdr:col>
      <xdr:colOff>127000</xdr:colOff>
      <xdr:row>36</xdr:row>
      <xdr:rowOff>89535</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5481300" y="620077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88265</xdr:rowOff>
    </xdr:from>
    <xdr:to>
      <xdr:col>76</xdr:col>
      <xdr:colOff>165100</xdr:colOff>
      <xdr:row>36</xdr:row>
      <xdr:rowOff>18415</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4541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139065</xdr:rowOff>
    </xdr:from>
    <xdr:to>
      <xdr:col>81</xdr:col>
      <xdr:colOff>50800</xdr:colOff>
      <xdr:row>36</xdr:row>
      <xdr:rowOff>28575</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4592300" y="613981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65405</xdr:rowOff>
    </xdr:from>
    <xdr:to>
      <xdr:col>72</xdr:col>
      <xdr:colOff>38100</xdr:colOff>
      <xdr:row>35</xdr:row>
      <xdr:rowOff>167005</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36525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116205</xdr:rowOff>
    </xdr:from>
    <xdr:to>
      <xdr:col>76</xdr:col>
      <xdr:colOff>114300</xdr:colOff>
      <xdr:row>35</xdr:row>
      <xdr:rowOff>139065</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3703300" y="61169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2540</xdr:rowOff>
    </xdr:from>
    <xdr:to>
      <xdr:col>67</xdr:col>
      <xdr:colOff>101600</xdr:colOff>
      <xdr:row>35</xdr:row>
      <xdr:rowOff>104140</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2763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53340</xdr:rowOff>
    </xdr:from>
    <xdr:to>
      <xdr:col>71</xdr:col>
      <xdr:colOff>177800</xdr:colOff>
      <xdr:row>35</xdr:row>
      <xdr:rowOff>116205</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814300" y="605409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123842</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526604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114317</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4389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156227</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3500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106697</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2611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95902</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52660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34942</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4389744"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12082</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3500744"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120667</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2611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00000000-0008-0000-0F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21532</xdr:rowOff>
    </xdr:from>
    <xdr:to>
      <xdr:col>116</xdr:col>
      <xdr:colOff>62864</xdr:colOff>
      <xdr:row>41</xdr:row>
      <xdr:rowOff>121065</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22160864" y="5850832"/>
          <a:ext cx="0" cy="129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124892</xdr:rowOff>
    </xdr:from>
    <xdr:ext cx="469744" cy="259045"/>
    <xdr:sp macro="" textlink="">
      <xdr:nvSpPr>
        <xdr:cNvPr id="572" name="【一般廃棄物処理施設】&#10;一人当たり有形固定資産（償却資産）額最小値テキスト">
          <a:extLst>
            <a:ext uri="{FF2B5EF4-FFF2-40B4-BE49-F238E27FC236}">
              <a16:creationId xmlns:a16="http://schemas.microsoft.com/office/drawing/2014/main" id="{00000000-0008-0000-0F00-00003C020000}"/>
            </a:ext>
          </a:extLst>
        </xdr:cNvPr>
        <xdr:cNvSpPr txBox="1"/>
      </xdr:nvSpPr>
      <xdr:spPr>
        <a:xfrm>
          <a:off x="22199600" y="715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121065</xdr:rowOff>
    </xdr:from>
    <xdr:to>
      <xdr:col>116</xdr:col>
      <xdr:colOff>152400</xdr:colOff>
      <xdr:row>41</xdr:row>
      <xdr:rowOff>121065</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22072600" y="715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139659</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00000000-0008-0000-0F00-00003E020000}"/>
            </a:ext>
          </a:extLst>
        </xdr:cNvPr>
        <xdr:cNvSpPr txBox="1"/>
      </xdr:nvSpPr>
      <xdr:spPr>
        <a:xfrm>
          <a:off x="22199600" y="562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21532</xdr:rowOff>
    </xdr:from>
    <xdr:to>
      <xdr:col>116</xdr:col>
      <xdr:colOff>152400</xdr:colOff>
      <xdr:row>34</xdr:row>
      <xdr:rowOff>21532</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22072600" y="58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163386</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00000000-0008-0000-0F00-000040020000}"/>
            </a:ext>
          </a:extLst>
        </xdr:cNvPr>
        <xdr:cNvSpPr txBox="1"/>
      </xdr:nvSpPr>
      <xdr:spPr>
        <a:xfrm>
          <a:off x="22199600" y="6507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140509</xdr:rowOff>
    </xdr:from>
    <xdr:to>
      <xdr:col>116</xdr:col>
      <xdr:colOff>114300</xdr:colOff>
      <xdr:row>39</xdr:row>
      <xdr:rowOff>70659</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2110700" y="665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118239</xdr:rowOff>
    </xdr:from>
    <xdr:to>
      <xdr:col>112</xdr:col>
      <xdr:colOff>38100</xdr:colOff>
      <xdr:row>39</xdr:row>
      <xdr:rowOff>48389</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1272500" y="66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1827</xdr:rowOff>
    </xdr:from>
    <xdr:to>
      <xdr:col>107</xdr:col>
      <xdr:colOff>101600</xdr:colOff>
      <xdr:row>39</xdr:row>
      <xdr:rowOff>103427</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0383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17522</xdr:rowOff>
    </xdr:from>
    <xdr:to>
      <xdr:col>102</xdr:col>
      <xdr:colOff>165100</xdr:colOff>
      <xdr:row>39</xdr:row>
      <xdr:rowOff>119122</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9494500" y="670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35138</xdr:rowOff>
    </xdr:from>
    <xdr:to>
      <xdr:col>98</xdr:col>
      <xdr:colOff>38100</xdr:colOff>
      <xdr:row>39</xdr:row>
      <xdr:rowOff>136738</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8605500" y="672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7167</xdr:rowOff>
    </xdr:from>
    <xdr:to>
      <xdr:col>116</xdr:col>
      <xdr:colOff>114300</xdr:colOff>
      <xdr:row>39</xdr:row>
      <xdr:rowOff>108767</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22110700" y="669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157044</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00000000-0008-0000-0F00-00004C020000}"/>
            </a:ext>
          </a:extLst>
        </xdr:cNvPr>
        <xdr:cNvSpPr txBox="1"/>
      </xdr:nvSpPr>
      <xdr:spPr>
        <a:xfrm>
          <a:off x="22199600" y="667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12598</xdr:rowOff>
    </xdr:from>
    <xdr:to>
      <xdr:col>112</xdr:col>
      <xdr:colOff>38100</xdr:colOff>
      <xdr:row>39</xdr:row>
      <xdr:rowOff>114198</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1272500" y="669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57967</xdr:rowOff>
    </xdr:from>
    <xdr:to>
      <xdr:col>116</xdr:col>
      <xdr:colOff>63500</xdr:colOff>
      <xdr:row>39</xdr:row>
      <xdr:rowOff>63398</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21323300" y="6744517"/>
          <a:ext cx="838200" cy="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18259</xdr:rowOff>
    </xdr:from>
    <xdr:to>
      <xdr:col>107</xdr:col>
      <xdr:colOff>101600</xdr:colOff>
      <xdr:row>39</xdr:row>
      <xdr:rowOff>119859</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0383500" y="67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63398</xdr:rowOff>
    </xdr:from>
    <xdr:to>
      <xdr:col>111</xdr:col>
      <xdr:colOff>177800</xdr:colOff>
      <xdr:row>39</xdr:row>
      <xdr:rowOff>69059</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20434300" y="6749948"/>
          <a:ext cx="889000" cy="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41809</xdr:rowOff>
    </xdr:from>
    <xdr:to>
      <xdr:col>102</xdr:col>
      <xdr:colOff>165100</xdr:colOff>
      <xdr:row>39</xdr:row>
      <xdr:rowOff>143409</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9494500" y="672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69059</xdr:rowOff>
    </xdr:from>
    <xdr:to>
      <xdr:col>107</xdr:col>
      <xdr:colOff>50800</xdr:colOff>
      <xdr:row>39</xdr:row>
      <xdr:rowOff>92609</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19545300" y="6755609"/>
          <a:ext cx="889000" cy="2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47583</xdr:rowOff>
    </xdr:from>
    <xdr:to>
      <xdr:col>98</xdr:col>
      <xdr:colOff>38100</xdr:colOff>
      <xdr:row>39</xdr:row>
      <xdr:rowOff>149183</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8605500" y="67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92609</xdr:rowOff>
    </xdr:from>
    <xdr:to>
      <xdr:col>102</xdr:col>
      <xdr:colOff>114300</xdr:colOff>
      <xdr:row>39</xdr:row>
      <xdr:rowOff>98383</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8656300" y="6779159"/>
          <a:ext cx="889000" cy="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64916</xdr:rowOff>
    </xdr:from>
    <xdr:ext cx="599010" cy="259045"/>
    <xdr:sp macro="" textlink="">
      <xdr:nvSpPr>
        <xdr:cNvPr id="597" name="n_1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1011095" y="6408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119954</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20167111" y="64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135649</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9278111" y="647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153265</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8389111" y="649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105325</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1043411" y="679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110986</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0167111" y="679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134536</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9278111" y="68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140310</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8389111" y="682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00000000-0008-0000-0F00-00008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85</xdr:row>
      <xdr:rowOff>41911</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flipV="1">
          <a:off x="16318864" y="13232130"/>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646" name="【消防施設】&#10;有形固定資産減価償却率最小値テキスト">
          <a:extLst>
            <a:ext uri="{FF2B5EF4-FFF2-40B4-BE49-F238E27FC236}">
              <a16:creationId xmlns:a16="http://schemas.microsoft.com/office/drawing/2014/main" id="{00000000-0008-0000-0F00-000086020000}"/>
            </a:ext>
          </a:extLst>
        </xdr:cNvPr>
        <xdr:cNvSpPr txBox="1"/>
      </xdr:nvSpPr>
      <xdr:spPr>
        <a:xfrm>
          <a:off x="16357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6230600" y="1461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648" name="【消防施設】&#10;有形固定資産減価償却率最大値テキスト">
          <a:extLst>
            <a:ext uri="{FF2B5EF4-FFF2-40B4-BE49-F238E27FC236}">
              <a16:creationId xmlns:a16="http://schemas.microsoft.com/office/drawing/2014/main" id="{00000000-0008-0000-0F00-000088020000}"/>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5732</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00000000-0008-0000-0F00-00008A020000}"/>
            </a:ext>
          </a:extLst>
        </xdr:cNvPr>
        <xdr:cNvSpPr txBox="1"/>
      </xdr:nvSpPr>
      <xdr:spPr>
        <a:xfrm>
          <a:off x="16357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27305</xdr:rowOff>
    </xdr:from>
    <xdr:to>
      <xdr:col>85</xdr:col>
      <xdr:colOff>177800</xdr:colOff>
      <xdr:row>82</xdr:row>
      <xdr:rowOff>128905</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16268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15430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4541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3652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31114</xdr:rowOff>
    </xdr:from>
    <xdr:to>
      <xdr:col>85</xdr:col>
      <xdr:colOff>177800</xdr:colOff>
      <xdr:row>79</xdr:row>
      <xdr:rowOff>132714</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6268700" y="135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53991</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00000000-0008-0000-0F00-000096020000}"/>
            </a:ext>
          </a:extLst>
        </xdr:cNvPr>
        <xdr:cNvSpPr txBox="1"/>
      </xdr:nvSpPr>
      <xdr:spPr>
        <a:xfrm>
          <a:off x="16357600"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166370</xdr:rowOff>
    </xdr:from>
    <xdr:to>
      <xdr:col>81</xdr:col>
      <xdr:colOff>101600</xdr:colOff>
      <xdr:row>80</xdr:row>
      <xdr:rowOff>96520</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54305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81914</xdr:rowOff>
    </xdr:from>
    <xdr:to>
      <xdr:col>85</xdr:col>
      <xdr:colOff>127000</xdr:colOff>
      <xdr:row>80</xdr:row>
      <xdr:rowOff>45720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flipV="1">
          <a:off x="15481300" y="13626464"/>
          <a:ext cx="838200" cy="1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25400</xdr:rowOff>
    </xdr:from>
    <xdr:to>
      <xdr:col>76</xdr:col>
      <xdr:colOff>165100</xdr:colOff>
      <xdr:row>80</xdr:row>
      <xdr:rowOff>127000</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4541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45720</xdr:rowOff>
    </xdr:from>
    <xdr:to>
      <xdr:col>81</xdr:col>
      <xdr:colOff>50800</xdr:colOff>
      <xdr:row>80</xdr:row>
      <xdr:rowOff>76200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flipV="1">
          <a:off x="14592300" y="13761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145414</xdr:rowOff>
    </xdr:from>
    <xdr:to>
      <xdr:col>72</xdr:col>
      <xdr:colOff>38100</xdr:colOff>
      <xdr:row>81</xdr:row>
      <xdr:rowOff>75564</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3652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76200</xdr:rowOff>
    </xdr:from>
    <xdr:to>
      <xdr:col>76</xdr:col>
      <xdr:colOff>114300</xdr:colOff>
      <xdr:row>81</xdr:row>
      <xdr:rowOff>24764</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flipV="1">
          <a:off x="13703300" y="13792200"/>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120650</xdr:rowOff>
    </xdr:from>
    <xdr:to>
      <xdr:col>67</xdr:col>
      <xdr:colOff>101600</xdr:colOff>
      <xdr:row>82</xdr:row>
      <xdr:rowOff>50800</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2763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24764</xdr:rowOff>
    </xdr:from>
    <xdr:to>
      <xdr:col>71</xdr:col>
      <xdr:colOff>177800</xdr:colOff>
      <xdr:row>82</xdr:row>
      <xdr:rowOff>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flipV="1">
          <a:off x="12814300" y="13912214"/>
          <a:ext cx="889000" cy="14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93363</xdr:rowOff>
    </xdr:from>
    <xdr:ext cx="405111" cy="259045"/>
    <xdr:sp macro="" textlink="">
      <xdr:nvSpPr>
        <xdr:cNvPr id="671" name="n_1aveValue【消防施設】&#10;有形固定資産減価償却率">
          <a:extLst>
            <a:ext uri="{FF2B5EF4-FFF2-40B4-BE49-F238E27FC236}">
              <a16:creationId xmlns:a16="http://schemas.microsoft.com/office/drawing/2014/main" id="{00000000-0008-0000-0F00-00009F020000}"/>
            </a:ext>
          </a:extLst>
        </xdr:cNvPr>
        <xdr:cNvSpPr txBox="1"/>
      </xdr:nvSpPr>
      <xdr:spPr>
        <a:xfrm>
          <a:off x="15266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70502</xdr:rowOff>
    </xdr:from>
    <xdr:ext cx="405111" cy="259045"/>
    <xdr:sp macro="" textlink="">
      <xdr:nvSpPr>
        <xdr:cNvPr id="672" name="n_2aveValue【消防施設】&#10;有形固定資産減価償却率">
          <a:extLst>
            <a:ext uri="{FF2B5EF4-FFF2-40B4-BE49-F238E27FC236}">
              <a16:creationId xmlns:a16="http://schemas.microsoft.com/office/drawing/2014/main" id="{00000000-0008-0000-0F00-0000A0020000}"/>
            </a:ext>
          </a:extLst>
        </xdr:cNvPr>
        <xdr:cNvSpPr txBox="1"/>
      </xdr:nvSpPr>
      <xdr:spPr>
        <a:xfrm>
          <a:off x="14389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32402</xdr:rowOff>
    </xdr:from>
    <xdr:ext cx="405111" cy="259045"/>
    <xdr:sp macro="" textlink="">
      <xdr:nvSpPr>
        <xdr:cNvPr id="673" name="n_3aveValue【消防施設】&#10;有形固定資産減価償却率">
          <a:extLst>
            <a:ext uri="{FF2B5EF4-FFF2-40B4-BE49-F238E27FC236}">
              <a16:creationId xmlns:a16="http://schemas.microsoft.com/office/drawing/2014/main" id="{00000000-0008-0000-0F00-0000A1020000}"/>
            </a:ext>
          </a:extLst>
        </xdr:cNvPr>
        <xdr:cNvSpPr txBox="1"/>
      </xdr:nvSpPr>
      <xdr:spPr>
        <a:xfrm>
          <a:off x="13500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50182</xdr:rowOff>
    </xdr:from>
    <xdr:ext cx="405111" cy="259045"/>
    <xdr:sp macro="" textlink="">
      <xdr:nvSpPr>
        <xdr:cNvPr id="674" name="n_4aveValue【消防施設】&#10;有形固定資産減価償却率">
          <a:extLst>
            <a:ext uri="{FF2B5EF4-FFF2-40B4-BE49-F238E27FC236}">
              <a16:creationId xmlns:a16="http://schemas.microsoft.com/office/drawing/2014/main" id="{00000000-0008-0000-0F00-0000A2020000}"/>
            </a:ext>
          </a:extLst>
        </xdr:cNvPr>
        <xdr:cNvSpPr txBox="1"/>
      </xdr:nvSpPr>
      <xdr:spPr>
        <a:xfrm>
          <a:off x="12611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113047</xdr:rowOff>
    </xdr:from>
    <xdr:ext cx="405111" cy="259045"/>
    <xdr:sp macro="" textlink="">
      <xdr:nvSpPr>
        <xdr:cNvPr id="675" name="n_1mainValue【消防施設】&#10;有形固定資産減価償却率">
          <a:extLst>
            <a:ext uri="{FF2B5EF4-FFF2-40B4-BE49-F238E27FC236}">
              <a16:creationId xmlns:a16="http://schemas.microsoft.com/office/drawing/2014/main" id="{00000000-0008-0000-0F00-0000A3020000}"/>
            </a:ext>
          </a:extLst>
        </xdr:cNvPr>
        <xdr:cNvSpPr txBox="1"/>
      </xdr:nvSpPr>
      <xdr:spPr>
        <a:xfrm>
          <a:off x="152660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143527</xdr:rowOff>
    </xdr:from>
    <xdr:ext cx="405111" cy="259045"/>
    <xdr:sp macro="" textlink="">
      <xdr:nvSpPr>
        <xdr:cNvPr id="676" name="n_2mainValue【消防施設】&#10;有形固定資産減価償却率">
          <a:extLst>
            <a:ext uri="{FF2B5EF4-FFF2-40B4-BE49-F238E27FC236}">
              <a16:creationId xmlns:a16="http://schemas.microsoft.com/office/drawing/2014/main" id="{00000000-0008-0000-0F00-0000A4020000}"/>
            </a:ext>
          </a:extLst>
        </xdr:cNvPr>
        <xdr:cNvSpPr txBox="1"/>
      </xdr:nvSpPr>
      <xdr:spPr>
        <a:xfrm>
          <a:off x="143897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92091</xdr:rowOff>
    </xdr:from>
    <xdr:ext cx="405111" cy="259045"/>
    <xdr:sp macro="" textlink="">
      <xdr:nvSpPr>
        <xdr:cNvPr id="677" name="n_3mainValue【消防施設】&#10;有形固定資産減価償却率">
          <a:extLst>
            <a:ext uri="{FF2B5EF4-FFF2-40B4-BE49-F238E27FC236}">
              <a16:creationId xmlns:a16="http://schemas.microsoft.com/office/drawing/2014/main" id="{00000000-0008-0000-0F00-0000A5020000}"/>
            </a:ext>
          </a:extLst>
        </xdr:cNvPr>
        <xdr:cNvSpPr txBox="1"/>
      </xdr:nvSpPr>
      <xdr:spPr>
        <a:xfrm>
          <a:off x="13500744"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41927</xdr:rowOff>
    </xdr:from>
    <xdr:ext cx="405111" cy="259045"/>
    <xdr:sp macro="" textlink="">
      <xdr:nvSpPr>
        <xdr:cNvPr id="678" name="n_4mainValue【消防施設】&#10;有形固定資産減価償却率">
          <a:extLst>
            <a:ext uri="{FF2B5EF4-FFF2-40B4-BE49-F238E27FC236}">
              <a16:creationId xmlns:a16="http://schemas.microsoft.com/office/drawing/2014/main" id="{00000000-0008-0000-0F00-0000A6020000}"/>
            </a:ext>
          </a:extLst>
        </xdr:cNvPr>
        <xdr:cNvSpPr txBox="1"/>
      </xdr:nvSpPr>
      <xdr:spPr>
        <a:xfrm>
          <a:off x="12611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00000000-0008-0000-0F00-0000B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96882</xdr:rowOff>
    </xdr:from>
    <xdr:to>
      <xdr:col>116</xdr:col>
      <xdr:colOff>62864</xdr:colOff>
      <xdr:row>85</xdr:row>
      <xdr:rowOff>111579</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flipV="1">
          <a:off x="22160864" y="13469982"/>
          <a:ext cx="0" cy="1214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705" name="【消防施設】&#10;一人当たり面積最小値テキスト">
          <a:extLst>
            <a:ext uri="{FF2B5EF4-FFF2-40B4-BE49-F238E27FC236}">
              <a16:creationId xmlns:a16="http://schemas.microsoft.com/office/drawing/2014/main" id="{00000000-0008-0000-0F00-0000C1020000}"/>
            </a:ext>
          </a:extLst>
        </xdr:cNvPr>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43559</xdr:rowOff>
    </xdr:from>
    <xdr:ext cx="469744" cy="259045"/>
    <xdr:sp macro="" textlink="">
      <xdr:nvSpPr>
        <xdr:cNvPr id="707" name="【消防施設】&#10;一人当たり面積最大値テキスト">
          <a:extLst>
            <a:ext uri="{FF2B5EF4-FFF2-40B4-BE49-F238E27FC236}">
              <a16:creationId xmlns:a16="http://schemas.microsoft.com/office/drawing/2014/main" id="{00000000-0008-0000-0F00-0000C3020000}"/>
            </a:ext>
          </a:extLst>
        </xdr:cNvPr>
        <xdr:cNvSpPr txBox="1"/>
      </xdr:nvSpPr>
      <xdr:spPr>
        <a:xfrm>
          <a:off x="22199600" y="132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96882</xdr:rowOff>
    </xdr:from>
    <xdr:to>
      <xdr:col>116</xdr:col>
      <xdr:colOff>152400</xdr:colOff>
      <xdr:row>78</xdr:row>
      <xdr:rowOff>96882</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22072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75491</xdr:rowOff>
    </xdr:from>
    <xdr:ext cx="469744" cy="259045"/>
    <xdr:sp macro="" textlink="">
      <xdr:nvSpPr>
        <xdr:cNvPr id="709" name="【消防施設】&#10;一人当たり面積平均値テキスト">
          <a:extLst>
            <a:ext uri="{FF2B5EF4-FFF2-40B4-BE49-F238E27FC236}">
              <a16:creationId xmlns:a16="http://schemas.microsoft.com/office/drawing/2014/main" id="{00000000-0008-0000-0F00-0000C5020000}"/>
            </a:ext>
          </a:extLst>
        </xdr:cNvPr>
        <xdr:cNvSpPr txBox="1"/>
      </xdr:nvSpPr>
      <xdr:spPr>
        <a:xfrm>
          <a:off x="22199600" y="1396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2038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157118</xdr:rowOff>
    </xdr:from>
    <xdr:to>
      <xdr:col>98</xdr:col>
      <xdr:colOff>38100</xdr:colOff>
      <xdr:row>83</xdr:row>
      <xdr:rowOff>87268</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18605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144055</xdr:rowOff>
    </xdr:from>
    <xdr:to>
      <xdr:col>116</xdr:col>
      <xdr:colOff>114300</xdr:colOff>
      <xdr:row>83</xdr:row>
      <xdr:rowOff>74205</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221107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122482</xdr:rowOff>
    </xdr:from>
    <xdr:ext cx="469744" cy="259045"/>
    <xdr:sp macro="" textlink="">
      <xdr:nvSpPr>
        <xdr:cNvPr id="721" name="【消防施設】&#10;一人当たり面積該当値テキスト">
          <a:extLst>
            <a:ext uri="{FF2B5EF4-FFF2-40B4-BE49-F238E27FC236}">
              <a16:creationId xmlns:a16="http://schemas.microsoft.com/office/drawing/2014/main" id="{00000000-0008-0000-0F00-0000D1020000}"/>
            </a:ext>
          </a:extLst>
        </xdr:cNvPr>
        <xdr:cNvSpPr txBox="1"/>
      </xdr:nvSpPr>
      <xdr:spPr>
        <a:xfrm>
          <a:off x="22199600" y="1418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150586</xdr:rowOff>
    </xdr:from>
    <xdr:to>
      <xdr:col>112</xdr:col>
      <xdr:colOff>38100</xdr:colOff>
      <xdr:row>83</xdr:row>
      <xdr:rowOff>80736</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21272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23405</xdr:rowOff>
    </xdr:from>
    <xdr:to>
      <xdr:col>116</xdr:col>
      <xdr:colOff>63500</xdr:colOff>
      <xdr:row>83</xdr:row>
      <xdr:rowOff>29936</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flipV="1">
          <a:off x="21323300" y="1425375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150586</xdr:rowOff>
    </xdr:from>
    <xdr:to>
      <xdr:col>107</xdr:col>
      <xdr:colOff>101600</xdr:colOff>
      <xdr:row>83</xdr:row>
      <xdr:rowOff>80736</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20383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29936</xdr:rowOff>
    </xdr:from>
    <xdr:to>
      <xdr:col>111</xdr:col>
      <xdr:colOff>177800</xdr:colOff>
      <xdr:row>83</xdr:row>
      <xdr:rowOff>29936</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20434300" y="1426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157118</xdr:rowOff>
    </xdr:from>
    <xdr:to>
      <xdr:col>102</xdr:col>
      <xdr:colOff>165100</xdr:colOff>
      <xdr:row>83</xdr:row>
      <xdr:rowOff>87268</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19494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29936</xdr:rowOff>
    </xdr:from>
    <xdr:to>
      <xdr:col>107</xdr:col>
      <xdr:colOff>50800</xdr:colOff>
      <xdr:row>83</xdr:row>
      <xdr:rowOff>36468</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flipV="1">
          <a:off x="19545300" y="142602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5262</xdr:rowOff>
    </xdr:from>
    <xdr:to>
      <xdr:col>98</xdr:col>
      <xdr:colOff>38100</xdr:colOff>
      <xdr:row>83</xdr:row>
      <xdr:rowOff>106862</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18605500" y="142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36468</xdr:rowOff>
    </xdr:from>
    <xdr:to>
      <xdr:col>102</xdr:col>
      <xdr:colOff>114300</xdr:colOff>
      <xdr:row>83</xdr:row>
      <xdr:rowOff>56062</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flipV="1">
          <a:off x="18656300" y="1426681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170741</xdr:rowOff>
    </xdr:from>
    <xdr:ext cx="469744" cy="259045"/>
    <xdr:sp macro="" textlink="">
      <xdr:nvSpPr>
        <xdr:cNvPr id="730" name="n_1aveValue【消防施設】&#10;一人当たり面積">
          <a:extLst>
            <a:ext uri="{FF2B5EF4-FFF2-40B4-BE49-F238E27FC236}">
              <a16:creationId xmlns:a16="http://schemas.microsoft.com/office/drawing/2014/main" id="{00000000-0008-0000-0F00-0000DA020000}"/>
            </a:ext>
          </a:extLst>
        </xdr:cNvPr>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731" name="n_2aveValue【消防施設】&#10;一人当たり面積">
          <a:extLst>
            <a:ext uri="{FF2B5EF4-FFF2-40B4-BE49-F238E27FC236}">
              <a16:creationId xmlns:a16="http://schemas.microsoft.com/office/drawing/2014/main" id="{00000000-0008-0000-0F00-0000DB020000}"/>
            </a:ext>
          </a:extLst>
        </xdr:cNvPr>
        <xdr:cNvSpPr txBox="1"/>
      </xdr:nvSpPr>
      <xdr:spPr>
        <a:xfrm>
          <a:off x="20199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732" name="n_3aveValue【消防施設】&#10;一人当たり面積">
          <a:extLst>
            <a:ext uri="{FF2B5EF4-FFF2-40B4-BE49-F238E27FC236}">
              <a16:creationId xmlns:a16="http://schemas.microsoft.com/office/drawing/2014/main" id="{00000000-0008-0000-0F00-0000DC020000}"/>
            </a:ext>
          </a:extLst>
        </xdr:cNvPr>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103795</xdr:rowOff>
    </xdr:from>
    <xdr:ext cx="469744" cy="259045"/>
    <xdr:sp macro="" textlink="">
      <xdr:nvSpPr>
        <xdr:cNvPr id="733" name="n_4aveValue【消防施設】&#10;一人当たり面積">
          <a:extLst>
            <a:ext uri="{FF2B5EF4-FFF2-40B4-BE49-F238E27FC236}">
              <a16:creationId xmlns:a16="http://schemas.microsoft.com/office/drawing/2014/main" id="{00000000-0008-0000-0F00-0000DD020000}"/>
            </a:ext>
          </a:extLst>
        </xdr:cNvPr>
        <xdr:cNvSpPr txBox="1"/>
      </xdr:nvSpPr>
      <xdr:spPr>
        <a:xfrm>
          <a:off x="18421427" y="1399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71863</xdr:rowOff>
    </xdr:from>
    <xdr:ext cx="469744" cy="259045"/>
    <xdr:sp macro="" textlink="">
      <xdr:nvSpPr>
        <xdr:cNvPr id="734" name="n_1mainValue【消防施設】&#10;一人当たり面積">
          <a:extLst>
            <a:ext uri="{FF2B5EF4-FFF2-40B4-BE49-F238E27FC236}">
              <a16:creationId xmlns:a16="http://schemas.microsoft.com/office/drawing/2014/main" id="{00000000-0008-0000-0F00-0000DE020000}"/>
            </a:ext>
          </a:extLst>
        </xdr:cNvPr>
        <xdr:cNvSpPr txBox="1"/>
      </xdr:nvSpPr>
      <xdr:spPr>
        <a:xfrm>
          <a:off x="21075727"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71863</xdr:rowOff>
    </xdr:from>
    <xdr:ext cx="469744" cy="259045"/>
    <xdr:sp macro="" textlink="">
      <xdr:nvSpPr>
        <xdr:cNvPr id="735" name="n_2mainValue【消防施設】&#10;一人当たり面積">
          <a:extLst>
            <a:ext uri="{FF2B5EF4-FFF2-40B4-BE49-F238E27FC236}">
              <a16:creationId xmlns:a16="http://schemas.microsoft.com/office/drawing/2014/main" id="{00000000-0008-0000-0F00-0000DF020000}"/>
            </a:ext>
          </a:extLst>
        </xdr:cNvPr>
        <xdr:cNvSpPr txBox="1"/>
      </xdr:nvSpPr>
      <xdr:spPr>
        <a:xfrm>
          <a:off x="20199427"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78395</xdr:rowOff>
    </xdr:from>
    <xdr:ext cx="469744" cy="259045"/>
    <xdr:sp macro="" textlink="">
      <xdr:nvSpPr>
        <xdr:cNvPr id="736" name="n_3mainValue【消防施設】&#10;一人当たり面積">
          <a:extLst>
            <a:ext uri="{FF2B5EF4-FFF2-40B4-BE49-F238E27FC236}">
              <a16:creationId xmlns:a16="http://schemas.microsoft.com/office/drawing/2014/main" id="{00000000-0008-0000-0F00-0000E0020000}"/>
            </a:ext>
          </a:extLst>
        </xdr:cNvPr>
        <xdr:cNvSpPr txBox="1"/>
      </xdr:nvSpPr>
      <xdr:spPr>
        <a:xfrm>
          <a:off x="19310427" y="1430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97989</xdr:rowOff>
    </xdr:from>
    <xdr:ext cx="469744" cy="259045"/>
    <xdr:sp macro="" textlink="">
      <xdr:nvSpPr>
        <xdr:cNvPr id="737" name="n_4mainValue【消防施設】&#10;一人当たり面積">
          <a:extLst>
            <a:ext uri="{FF2B5EF4-FFF2-40B4-BE49-F238E27FC236}">
              <a16:creationId xmlns:a16="http://schemas.microsoft.com/office/drawing/2014/main" id="{00000000-0008-0000-0F00-0000E1020000}"/>
            </a:ext>
          </a:extLst>
        </xdr:cNvPr>
        <xdr:cNvSpPr txBox="1"/>
      </xdr:nvSpPr>
      <xdr:spPr>
        <a:xfrm>
          <a:off x="18421427" y="1432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00000000-0008-0000-0F00-0000F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23949</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flipV="1">
          <a:off x="16318864" y="17281616"/>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27776</xdr:rowOff>
    </xdr:from>
    <xdr:ext cx="405111" cy="259045"/>
    <xdr:sp macro="" textlink="">
      <xdr:nvSpPr>
        <xdr:cNvPr id="764" name="【庁舎】&#10;有形固定資産減価償却率最小値テキスト">
          <a:extLst>
            <a:ext uri="{FF2B5EF4-FFF2-40B4-BE49-F238E27FC236}">
              <a16:creationId xmlns:a16="http://schemas.microsoft.com/office/drawing/2014/main" id="{00000000-0008-0000-0F00-0000FC020000}"/>
            </a:ext>
          </a:extLst>
        </xdr:cNvPr>
        <xdr:cNvSpPr txBox="1"/>
      </xdr:nvSpPr>
      <xdr:spPr>
        <a:xfrm>
          <a:off x="16357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23949</xdr:rowOff>
    </xdr:from>
    <xdr:to>
      <xdr:col>86</xdr:col>
      <xdr:colOff>25400</xdr:colOff>
      <xdr:row>108</xdr:row>
      <xdr:rowOff>23949</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6230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766" name="【庁舎】&#10;有形固定資産減価償却率最大値テキスト">
          <a:extLst>
            <a:ext uri="{FF2B5EF4-FFF2-40B4-BE49-F238E27FC236}">
              <a16:creationId xmlns:a16="http://schemas.microsoft.com/office/drawing/2014/main" id="{00000000-0008-0000-0F00-0000FE020000}"/>
            </a:ext>
          </a:extLst>
        </xdr:cNvPr>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768" name="【庁舎】&#10;有形固定資産減価償却率平均値テキスト">
          <a:extLst>
            <a:ext uri="{FF2B5EF4-FFF2-40B4-BE49-F238E27FC236}">
              <a16:creationId xmlns:a16="http://schemas.microsoft.com/office/drawing/2014/main" id="{00000000-0008-0000-0F00-000000030000}"/>
            </a:ext>
          </a:extLst>
        </xdr:cNvPr>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3652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2763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144599</xdr:rowOff>
    </xdr:from>
    <xdr:to>
      <xdr:col>85</xdr:col>
      <xdr:colOff>177800</xdr:colOff>
      <xdr:row>108</xdr:row>
      <xdr:rowOff>74749</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62687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59526</xdr:rowOff>
    </xdr:from>
    <xdr:ext cx="405111" cy="259045"/>
    <xdr:sp macro="" textlink="">
      <xdr:nvSpPr>
        <xdr:cNvPr id="780" name="【庁舎】&#10;有形固定資産減価償却率該当値テキスト">
          <a:extLst>
            <a:ext uri="{FF2B5EF4-FFF2-40B4-BE49-F238E27FC236}">
              <a16:creationId xmlns:a16="http://schemas.microsoft.com/office/drawing/2014/main" id="{00000000-0008-0000-0F00-00000C030000}"/>
            </a:ext>
          </a:extLst>
        </xdr:cNvPr>
        <xdr:cNvSpPr txBox="1"/>
      </xdr:nvSpPr>
      <xdr:spPr>
        <a:xfrm>
          <a:off x="16357600" y="18404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133169</xdr:rowOff>
    </xdr:from>
    <xdr:to>
      <xdr:col>81</xdr:col>
      <xdr:colOff>101600</xdr:colOff>
      <xdr:row>108</xdr:row>
      <xdr:rowOff>63319</xdr:rowOff>
    </xdr:to>
    <xdr:sp macro="" textlink="">
      <xdr:nvSpPr>
        <xdr:cNvPr id="781" name="楕円 780">
          <a:extLst>
            <a:ext uri="{FF2B5EF4-FFF2-40B4-BE49-F238E27FC236}">
              <a16:creationId xmlns:a16="http://schemas.microsoft.com/office/drawing/2014/main" id="{00000000-0008-0000-0F00-00000D030000}"/>
            </a:ext>
          </a:extLst>
        </xdr:cNvPr>
        <xdr:cNvSpPr/>
      </xdr:nvSpPr>
      <xdr:spPr>
        <a:xfrm>
          <a:off x="15430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12519</xdr:rowOff>
    </xdr:from>
    <xdr:to>
      <xdr:col>85</xdr:col>
      <xdr:colOff>127000</xdr:colOff>
      <xdr:row>108</xdr:row>
      <xdr:rowOff>23949</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5481300" y="18529119"/>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110308</xdr:rowOff>
    </xdr:from>
    <xdr:to>
      <xdr:col>76</xdr:col>
      <xdr:colOff>165100</xdr:colOff>
      <xdr:row>108</xdr:row>
      <xdr:rowOff>40458</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4541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161108</xdr:rowOff>
    </xdr:from>
    <xdr:to>
      <xdr:col>81</xdr:col>
      <xdr:colOff>50800</xdr:colOff>
      <xdr:row>108</xdr:row>
      <xdr:rowOff>12519</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4592300" y="1850625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100512</xdr:rowOff>
    </xdr:from>
    <xdr:to>
      <xdr:col>72</xdr:col>
      <xdr:colOff>38100</xdr:colOff>
      <xdr:row>108</xdr:row>
      <xdr:rowOff>30662</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3652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151312</xdr:rowOff>
    </xdr:from>
    <xdr:to>
      <xdr:col>76</xdr:col>
      <xdr:colOff>114300</xdr:colOff>
      <xdr:row>107</xdr:row>
      <xdr:rowOff>161108</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3703300" y="1849646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77651</xdr:rowOff>
    </xdr:from>
    <xdr:to>
      <xdr:col>67</xdr:col>
      <xdr:colOff>101600</xdr:colOff>
      <xdr:row>108</xdr:row>
      <xdr:rowOff>7801</xdr:rowOff>
    </xdr:to>
    <xdr:sp macro="" textlink="">
      <xdr:nvSpPr>
        <xdr:cNvPr id="787" name="楕円 786">
          <a:extLst>
            <a:ext uri="{FF2B5EF4-FFF2-40B4-BE49-F238E27FC236}">
              <a16:creationId xmlns:a16="http://schemas.microsoft.com/office/drawing/2014/main" id="{00000000-0008-0000-0F00-000013030000}"/>
            </a:ext>
          </a:extLst>
        </xdr:cNvPr>
        <xdr:cNvSpPr/>
      </xdr:nvSpPr>
      <xdr:spPr>
        <a:xfrm>
          <a:off x="12763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128451</xdr:rowOff>
    </xdr:from>
    <xdr:to>
      <xdr:col>71</xdr:col>
      <xdr:colOff>177800</xdr:colOff>
      <xdr:row>107</xdr:row>
      <xdr:rowOff>151312</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2814300" y="1847360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789" name="n_1aveValue【庁舎】&#10;有形固定資産減価償却率">
          <a:extLst>
            <a:ext uri="{FF2B5EF4-FFF2-40B4-BE49-F238E27FC236}">
              <a16:creationId xmlns:a16="http://schemas.microsoft.com/office/drawing/2014/main" id="{00000000-0008-0000-0F00-000015030000}"/>
            </a:ext>
          </a:extLst>
        </xdr:cNvPr>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790" name="n_2aveValue【庁舎】&#10;有形固定資産減価償却率">
          <a:extLst>
            <a:ext uri="{FF2B5EF4-FFF2-40B4-BE49-F238E27FC236}">
              <a16:creationId xmlns:a16="http://schemas.microsoft.com/office/drawing/2014/main" id="{00000000-0008-0000-0F00-000016030000}"/>
            </a:ext>
          </a:extLst>
        </xdr:cNvPr>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791" name="n_3aveValue【庁舎】&#10;有形固定資産減価償却率">
          <a:extLst>
            <a:ext uri="{FF2B5EF4-FFF2-40B4-BE49-F238E27FC236}">
              <a16:creationId xmlns:a16="http://schemas.microsoft.com/office/drawing/2014/main" id="{00000000-0008-0000-0F00-000017030000}"/>
            </a:ext>
          </a:extLst>
        </xdr:cNvPr>
        <xdr:cNvSpPr txBox="1"/>
      </xdr:nvSpPr>
      <xdr:spPr>
        <a:xfrm>
          <a:off x="13500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792" name="n_4aveValue【庁舎】&#10;有形固定資産減価償却率">
          <a:extLst>
            <a:ext uri="{FF2B5EF4-FFF2-40B4-BE49-F238E27FC236}">
              <a16:creationId xmlns:a16="http://schemas.microsoft.com/office/drawing/2014/main" id="{00000000-0008-0000-0F00-000018030000}"/>
            </a:ext>
          </a:extLst>
        </xdr:cNvPr>
        <xdr:cNvSpPr txBox="1"/>
      </xdr:nvSpPr>
      <xdr:spPr>
        <a:xfrm>
          <a:off x="12611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54446</xdr:rowOff>
    </xdr:from>
    <xdr:ext cx="405111" cy="259045"/>
    <xdr:sp macro="" textlink="">
      <xdr:nvSpPr>
        <xdr:cNvPr id="793" name="n_1mainValue【庁舎】&#10;有形固定資産減価償却率">
          <a:extLst>
            <a:ext uri="{FF2B5EF4-FFF2-40B4-BE49-F238E27FC236}">
              <a16:creationId xmlns:a16="http://schemas.microsoft.com/office/drawing/2014/main" id="{00000000-0008-0000-0F00-000019030000}"/>
            </a:ext>
          </a:extLst>
        </xdr:cNvPr>
        <xdr:cNvSpPr txBox="1"/>
      </xdr:nvSpPr>
      <xdr:spPr>
        <a:xfrm>
          <a:off x="15266044" y="185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31585</xdr:rowOff>
    </xdr:from>
    <xdr:ext cx="405111" cy="259045"/>
    <xdr:sp macro="" textlink="">
      <xdr:nvSpPr>
        <xdr:cNvPr id="794" name="n_2mainValue【庁舎】&#10;有形固定資産減価償却率">
          <a:extLst>
            <a:ext uri="{FF2B5EF4-FFF2-40B4-BE49-F238E27FC236}">
              <a16:creationId xmlns:a16="http://schemas.microsoft.com/office/drawing/2014/main" id="{00000000-0008-0000-0F00-00001A030000}"/>
            </a:ext>
          </a:extLst>
        </xdr:cNvPr>
        <xdr:cNvSpPr txBox="1"/>
      </xdr:nvSpPr>
      <xdr:spPr>
        <a:xfrm>
          <a:off x="14389744" y="185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21789</xdr:rowOff>
    </xdr:from>
    <xdr:ext cx="405111" cy="259045"/>
    <xdr:sp macro="" textlink="">
      <xdr:nvSpPr>
        <xdr:cNvPr id="795" name="n_3mainValue【庁舎】&#10;有形固定資産減価償却率">
          <a:extLst>
            <a:ext uri="{FF2B5EF4-FFF2-40B4-BE49-F238E27FC236}">
              <a16:creationId xmlns:a16="http://schemas.microsoft.com/office/drawing/2014/main" id="{00000000-0008-0000-0F00-00001B030000}"/>
            </a:ext>
          </a:extLst>
        </xdr:cNvPr>
        <xdr:cNvSpPr txBox="1"/>
      </xdr:nvSpPr>
      <xdr:spPr>
        <a:xfrm>
          <a:off x="135007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170378</xdr:rowOff>
    </xdr:from>
    <xdr:ext cx="405111" cy="259045"/>
    <xdr:sp macro="" textlink="">
      <xdr:nvSpPr>
        <xdr:cNvPr id="796" name="n_4mainValue【庁舎】&#10;有形固定資産減価償却率">
          <a:extLst>
            <a:ext uri="{FF2B5EF4-FFF2-40B4-BE49-F238E27FC236}">
              <a16:creationId xmlns:a16="http://schemas.microsoft.com/office/drawing/2014/main" id="{00000000-0008-0000-0F00-00001C030000}"/>
            </a:ext>
          </a:extLst>
        </xdr:cNvPr>
        <xdr:cNvSpPr txBox="1"/>
      </xdr:nvSpPr>
      <xdr:spPr>
        <a:xfrm>
          <a:off x="12611744" y="185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a:extLst>
            <a:ext uri="{FF2B5EF4-FFF2-40B4-BE49-F238E27FC236}">
              <a16:creationId xmlns:a16="http://schemas.microsoft.com/office/drawing/2014/main" id="{00000000-0008-0000-0F00-00003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24764</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flipV="1">
          <a:off x="22160864" y="17316450"/>
          <a:ext cx="0" cy="1224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821" name="【庁舎】&#10;一人当たり面積最小値テキスト">
          <a:extLst>
            <a:ext uri="{FF2B5EF4-FFF2-40B4-BE49-F238E27FC236}">
              <a16:creationId xmlns:a16="http://schemas.microsoft.com/office/drawing/2014/main" id="{00000000-0008-0000-0F00-000035030000}"/>
            </a:ext>
          </a:extLst>
        </xdr:cNvPr>
        <xdr:cNvSpPr txBox="1"/>
      </xdr:nvSpPr>
      <xdr:spPr>
        <a:xfrm>
          <a:off x="221996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22072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823" name="【庁舎】&#10;一人当たり面積最大値テキスト">
          <a:extLst>
            <a:ext uri="{FF2B5EF4-FFF2-40B4-BE49-F238E27FC236}">
              <a16:creationId xmlns:a16="http://schemas.microsoft.com/office/drawing/2014/main" id="{00000000-0008-0000-0F00-000037030000}"/>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31132</xdr:rowOff>
    </xdr:from>
    <xdr:ext cx="469744" cy="259045"/>
    <xdr:sp macro="" textlink="">
      <xdr:nvSpPr>
        <xdr:cNvPr id="825" name="【庁舎】&#10;一人当たり面積平均値テキスト">
          <a:extLst>
            <a:ext uri="{FF2B5EF4-FFF2-40B4-BE49-F238E27FC236}">
              <a16:creationId xmlns:a16="http://schemas.microsoft.com/office/drawing/2014/main" id="{00000000-0008-0000-0F00-000039030000}"/>
            </a:ext>
          </a:extLst>
        </xdr:cNvPr>
        <xdr:cNvSpPr txBox="1"/>
      </xdr:nvSpPr>
      <xdr:spPr>
        <a:xfrm>
          <a:off x="22199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22110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19686</xdr:rowOff>
    </xdr:from>
    <xdr:to>
      <xdr:col>112</xdr:col>
      <xdr:colOff>38100</xdr:colOff>
      <xdr:row>105</xdr:row>
      <xdr:rowOff>121286</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21272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99695</xdr:rowOff>
    </xdr:from>
    <xdr:to>
      <xdr:col>107</xdr:col>
      <xdr:colOff>101600</xdr:colOff>
      <xdr:row>106</xdr:row>
      <xdr:rowOff>29845</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20383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88264</xdr:rowOff>
    </xdr:from>
    <xdr:to>
      <xdr:col>102</xdr:col>
      <xdr:colOff>165100</xdr:colOff>
      <xdr:row>106</xdr:row>
      <xdr:rowOff>18414</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19494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107314</xdr:rowOff>
    </xdr:from>
    <xdr:to>
      <xdr:col>98</xdr:col>
      <xdr:colOff>38100</xdr:colOff>
      <xdr:row>106</xdr:row>
      <xdr:rowOff>37464</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18605500" y="18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82550</xdr:rowOff>
    </xdr:from>
    <xdr:to>
      <xdr:col>116</xdr:col>
      <xdr:colOff>114300</xdr:colOff>
      <xdr:row>107</xdr:row>
      <xdr:rowOff>12700</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22110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60977</xdr:rowOff>
    </xdr:from>
    <xdr:ext cx="469744" cy="259045"/>
    <xdr:sp macro="" textlink="">
      <xdr:nvSpPr>
        <xdr:cNvPr id="837" name="【庁舎】&#10;一人当たり面積該当値テキスト">
          <a:extLst>
            <a:ext uri="{FF2B5EF4-FFF2-40B4-BE49-F238E27FC236}">
              <a16:creationId xmlns:a16="http://schemas.microsoft.com/office/drawing/2014/main" id="{00000000-0008-0000-0F00-000045030000}"/>
            </a:ext>
          </a:extLst>
        </xdr:cNvPr>
        <xdr:cNvSpPr txBox="1"/>
      </xdr:nvSpPr>
      <xdr:spPr>
        <a:xfrm>
          <a:off x="22199600"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40639</xdr:rowOff>
    </xdr:from>
    <xdr:to>
      <xdr:col>112</xdr:col>
      <xdr:colOff>38100</xdr:colOff>
      <xdr:row>106</xdr:row>
      <xdr:rowOff>142239</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21272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91439</xdr:rowOff>
    </xdr:from>
    <xdr:to>
      <xdr:col>116</xdr:col>
      <xdr:colOff>63500</xdr:colOff>
      <xdr:row>106</xdr:row>
      <xdr:rowOff>133350</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21323300" y="182651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92075</xdr:rowOff>
    </xdr:from>
    <xdr:to>
      <xdr:col>107</xdr:col>
      <xdr:colOff>101600</xdr:colOff>
      <xdr:row>107</xdr:row>
      <xdr:rowOff>22225</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20383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91439</xdr:rowOff>
    </xdr:from>
    <xdr:to>
      <xdr:col>111</xdr:col>
      <xdr:colOff>177800</xdr:colOff>
      <xdr:row>106</xdr:row>
      <xdr:rowOff>142875</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flipV="1">
          <a:off x="20434300" y="1826513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42" name="楕円 841">
          <a:extLst>
            <a:ext uri="{FF2B5EF4-FFF2-40B4-BE49-F238E27FC236}">
              <a16:creationId xmlns:a16="http://schemas.microsoft.com/office/drawing/2014/main" id="{00000000-0008-0000-0F00-00004A030000}"/>
            </a:ext>
          </a:extLst>
        </xdr:cNvPr>
        <xdr:cNvSpPr/>
      </xdr:nvSpPr>
      <xdr:spPr>
        <a:xfrm>
          <a:off x="19494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110489</xdr:rowOff>
    </xdr:from>
    <xdr:to>
      <xdr:col>107</xdr:col>
      <xdr:colOff>50800</xdr:colOff>
      <xdr:row>106</xdr:row>
      <xdr:rowOff>142875</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9545300" y="182841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65405</xdr:rowOff>
    </xdr:from>
    <xdr:to>
      <xdr:col>98</xdr:col>
      <xdr:colOff>38100</xdr:colOff>
      <xdr:row>106</xdr:row>
      <xdr:rowOff>167005</xdr:rowOff>
    </xdr:to>
    <xdr:sp macro="" textlink="">
      <xdr:nvSpPr>
        <xdr:cNvPr id="844" name="楕円 843">
          <a:extLst>
            <a:ext uri="{FF2B5EF4-FFF2-40B4-BE49-F238E27FC236}">
              <a16:creationId xmlns:a16="http://schemas.microsoft.com/office/drawing/2014/main" id="{00000000-0008-0000-0F00-00004C030000}"/>
            </a:ext>
          </a:extLst>
        </xdr:cNvPr>
        <xdr:cNvSpPr/>
      </xdr:nvSpPr>
      <xdr:spPr>
        <a:xfrm>
          <a:off x="18605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110489</xdr:rowOff>
    </xdr:from>
    <xdr:to>
      <xdr:col>102</xdr:col>
      <xdr:colOff>114300</xdr:colOff>
      <xdr:row>106</xdr:row>
      <xdr:rowOff>116205</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flipV="1">
          <a:off x="18656300" y="182841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137813</xdr:rowOff>
    </xdr:from>
    <xdr:ext cx="469744" cy="259045"/>
    <xdr:sp macro="" textlink="">
      <xdr:nvSpPr>
        <xdr:cNvPr id="846" name="n_1aveValue【庁舎】&#10;一人当たり面積">
          <a:extLst>
            <a:ext uri="{FF2B5EF4-FFF2-40B4-BE49-F238E27FC236}">
              <a16:creationId xmlns:a16="http://schemas.microsoft.com/office/drawing/2014/main" id="{00000000-0008-0000-0F00-00004E030000}"/>
            </a:ext>
          </a:extLst>
        </xdr:cNvPr>
        <xdr:cNvSpPr txBox="1"/>
      </xdr:nvSpPr>
      <xdr:spPr>
        <a:xfrm>
          <a:off x="21075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46372</xdr:rowOff>
    </xdr:from>
    <xdr:ext cx="469744" cy="259045"/>
    <xdr:sp macro="" textlink="">
      <xdr:nvSpPr>
        <xdr:cNvPr id="847" name="n_2aveValue【庁舎】&#10;一人当たり面積">
          <a:extLst>
            <a:ext uri="{FF2B5EF4-FFF2-40B4-BE49-F238E27FC236}">
              <a16:creationId xmlns:a16="http://schemas.microsoft.com/office/drawing/2014/main" id="{00000000-0008-0000-0F00-00004F030000}"/>
            </a:ext>
          </a:extLst>
        </xdr:cNvPr>
        <xdr:cNvSpPr txBox="1"/>
      </xdr:nvSpPr>
      <xdr:spPr>
        <a:xfrm>
          <a:off x="20199427" y="178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34941</xdr:rowOff>
    </xdr:from>
    <xdr:ext cx="469744" cy="259045"/>
    <xdr:sp macro="" textlink="">
      <xdr:nvSpPr>
        <xdr:cNvPr id="848" name="n_3aveValue【庁舎】&#10;一人当たり面積">
          <a:extLst>
            <a:ext uri="{FF2B5EF4-FFF2-40B4-BE49-F238E27FC236}">
              <a16:creationId xmlns:a16="http://schemas.microsoft.com/office/drawing/2014/main" id="{00000000-0008-0000-0F00-000050030000}"/>
            </a:ext>
          </a:extLst>
        </xdr:cNvPr>
        <xdr:cNvSpPr txBox="1"/>
      </xdr:nvSpPr>
      <xdr:spPr>
        <a:xfrm>
          <a:off x="19310427" y="178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53991</xdr:rowOff>
    </xdr:from>
    <xdr:ext cx="469744" cy="259045"/>
    <xdr:sp macro="" textlink="">
      <xdr:nvSpPr>
        <xdr:cNvPr id="849" name="n_4aveValue【庁舎】&#10;一人当たり面積">
          <a:extLst>
            <a:ext uri="{FF2B5EF4-FFF2-40B4-BE49-F238E27FC236}">
              <a16:creationId xmlns:a16="http://schemas.microsoft.com/office/drawing/2014/main" id="{00000000-0008-0000-0F00-000051030000}"/>
            </a:ext>
          </a:extLst>
        </xdr:cNvPr>
        <xdr:cNvSpPr txBox="1"/>
      </xdr:nvSpPr>
      <xdr:spPr>
        <a:xfrm>
          <a:off x="18421427" y="1788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133366</xdr:rowOff>
    </xdr:from>
    <xdr:ext cx="469744" cy="259045"/>
    <xdr:sp macro="" textlink="">
      <xdr:nvSpPr>
        <xdr:cNvPr id="850" name="n_1mainValue【庁舎】&#10;一人当たり面積">
          <a:extLst>
            <a:ext uri="{FF2B5EF4-FFF2-40B4-BE49-F238E27FC236}">
              <a16:creationId xmlns:a16="http://schemas.microsoft.com/office/drawing/2014/main" id="{00000000-0008-0000-0F00-000052030000}"/>
            </a:ext>
          </a:extLst>
        </xdr:cNvPr>
        <xdr:cNvSpPr txBox="1"/>
      </xdr:nvSpPr>
      <xdr:spPr>
        <a:xfrm>
          <a:off x="210757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13352</xdr:rowOff>
    </xdr:from>
    <xdr:ext cx="469744" cy="259045"/>
    <xdr:sp macro="" textlink="">
      <xdr:nvSpPr>
        <xdr:cNvPr id="851" name="n_2mainValue【庁舎】&#10;一人当たり面積">
          <a:extLst>
            <a:ext uri="{FF2B5EF4-FFF2-40B4-BE49-F238E27FC236}">
              <a16:creationId xmlns:a16="http://schemas.microsoft.com/office/drawing/2014/main" id="{00000000-0008-0000-0F00-000053030000}"/>
            </a:ext>
          </a:extLst>
        </xdr:cNvPr>
        <xdr:cNvSpPr txBox="1"/>
      </xdr:nvSpPr>
      <xdr:spPr>
        <a:xfrm>
          <a:off x="20199427"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852" name="n_3mainValue【庁舎】&#10;一人当たり面積">
          <a:extLst>
            <a:ext uri="{FF2B5EF4-FFF2-40B4-BE49-F238E27FC236}">
              <a16:creationId xmlns:a16="http://schemas.microsoft.com/office/drawing/2014/main" id="{00000000-0008-0000-0F00-000054030000}"/>
            </a:ext>
          </a:extLst>
        </xdr:cNvPr>
        <xdr:cNvSpPr txBox="1"/>
      </xdr:nvSpPr>
      <xdr:spPr>
        <a:xfrm>
          <a:off x="19310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158132</xdr:rowOff>
    </xdr:from>
    <xdr:ext cx="469744" cy="259045"/>
    <xdr:sp macro="" textlink="">
      <xdr:nvSpPr>
        <xdr:cNvPr id="853" name="n_4mainValue【庁舎】&#10;一人当たり面積">
          <a:extLst>
            <a:ext uri="{FF2B5EF4-FFF2-40B4-BE49-F238E27FC236}">
              <a16:creationId xmlns:a16="http://schemas.microsoft.com/office/drawing/2014/main" id="{00000000-0008-0000-0F00-000055030000}"/>
            </a:ext>
          </a:extLst>
        </xdr:cNvPr>
        <xdr:cNvSpPr txBox="1"/>
      </xdr:nvSpPr>
      <xdr:spPr>
        <a:xfrm>
          <a:off x="1842142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F00-00005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F00-00005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本市においては、類似団体と比べ、主に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の一人当たりの面積が小さく、</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を除く施設で有形固定資産減価償却率が高い状況である。</a:t>
          </a:r>
        </a:p>
        <a:p>
          <a:r>
            <a:rPr kumimoji="1" lang="ja-JP" altLang="en-US" sz="1300">
              <a:latin typeface="ＭＳ Ｐゴシック" panose="020B0600070205080204" pitchFamily="50" charset="-128"/>
              <a:ea typeface="ＭＳ Ｐゴシック" panose="020B0600070205080204" pitchFamily="50" charset="-128"/>
            </a:rPr>
            <a:t>消防施設については、分団の建て替え等を実施してきたため、有形固定資産減価償却率が低下している。</a:t>
          </a:r>
        </a:p>
        <a:p>
          <a:r>
            <a:rPr kumimoji="1" lang="ja-JP" altLang="en-US" sz="1300">
              <a:latin typeface="ＭＳ Ｐゴシック" panose="020B0600070205080204" pitchFamily="50" charset="-128"/>
              <a:ea typeface="ＭＳ Ｐゴシック" panose="020B0600070205080204" pitchFamily="50" charset="-128"/>
            </a:rPr>
            <a:t>有形固定資産減価償却率が高い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（本市文化会館など）や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については、耐震化・改築等の対応時期が来ており、市民サービスの向上や、災害時の拠点施設となることを見据え、有利な財源等を研究しながら、施設整備を進める必要がある。</a:t>
          </a:r>
        </a:p>
        <a:p>
          <a:r>
            <a:rPr kumimoji="1" lang="ja-JP" altLang="en-US" sz="1300">
              <a:latin typeface="ＭＳ Ｐゴシック" panose="020B0600070205080204" pitchFamily="50" charset="-128"/>
              <a:ea typeface="ＭＳ Ｐゴシック" panose="020B0600070205080204" pitchFamily="50" charset="-128"/>
            </a:rPr>
            <a:t>新庁舎整備事業には着手しているため、今後は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の有形固定資産減価償却率は低下することが見込まれる。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30631172</v>
      </c>
      <c r="BO4" s="407"/>
      <c r="BP4" s="407"/>
      <c r="BQ4" s="407"/>
      <c r="BR4" s="407"/>
      <c r="BS4" s="407"/>
      <c r="BT4" s="407"/>
      <c r="BU4" s="408"/>
      <c r="BV4" s="406">
        <v>35732895</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6.4</v>
      </c>
      <c r="CU4" s="413"/>
      <c r="CV4" s="413"/>
      <c r="CW4" s="413"/>
      <c r="CX4" s="413"/>
      <c r="CY4" s="413"/>
      <c r="CZ4" s="413"/>
      <c r="DA4" s="414"/>
      <c r="DB4" s="412">
        <v>6.2</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29454028</v>
      </c>
      <c r="BO5" s="444"/>
      <c r="BP5" s="444"/>
      <c r="BQ5" s="444"/>
      <c r="BR5" s="444"/>
      <c r="BS5" s="444"/>
      <c r="BT5" s="444"/>
      <c r="BU5" s="445"/>
      <c r="BV5" s="443">
        <v>34504209</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97.8</v>
      </c>
      <c r="CU5" s="441"/>
      <c r="CV5" s="441"/>
      <c r="CW5" s="441"/>
      <c r="CX5" s="441"/>
      <c r="CY5" s="441"/>
      <c r="CZ5" s="441"/>
      <c r="DA5" s="442"/>
      <c r="DB5" s="440">
        <v>93.9</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1177144</v>
      </c>
      <c r="BO6" s="444"/>
      <c r="BP6" s="444"/>
      <c r="BQ6" s="444"/>
      <c r="BR6" s="444"/>
      <c r="BS6" s="444"/>
      <c r="BT6" s="444"/>
      <c r="BU6" s="445"/>
      <c r="BV6" s="443">
        <v>1228686</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99.7</v>
      </c>
      <c r="CU6" s="481"/>
      <c r="CV6" s="481"/>
      <c r="CW6" s="481"/>
      <c r="CX6" s="481"/>
      <c r="CY6" s="481"/>
      <c r="CZ6" s="481"/>
      <c r="DA6" s="482"/>
      <c r="DB6" s="480">
        <v>100.6</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96</v>
      </c>
      <c r="AV7" s="476"/>
      <c r="AW7" s="476"/>
      <c r="AX7" s="476"/>
      <c r="AY7" s="477" t="s">
        <v>108</v>
      </c>
      <c r="AZ7" s="478"/>
      <c r="BA7" s="478"/>
      <c r="BB7" s="478"/>
      <c r="BC7" s="478"/>
      <c r="BD7" s="478"/>
      <c r="BE7" s="478"/>
      <c r="BF7" s="478"/>
      <c r="BG7" s="478"/>
      <c r="BH7" s="478"/>
      <c r="BI7" s="478"/>
      <c r="BJ7" s="478"/>
      <c r="BK7" s="478"/>
      <c r="BL7" s="478"/>
      <c r="BM7" s="479"/>
      <c r="BN7" s="443">
        <v>300662</v>
      </c>
      <c r="BO7" s="444"/>
      <c r="BP7" s="444"/>
      <c r="BQ7" s="444"/>
      <c r="BR7" s="444"/>
      <c r="BS7" s="444"/>
      <c r="BT7" s="444"/>
      <c r="BU7" s="445"/>
      <c r="BV7" s="443">
        <v>345554</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13722919</v>
      </c>
      <c r="CU7" s="444"/>
      <c r="CV7" s="444"/>
      <c r="CW7" s="444"/>
      <c r="CX7" s="444"/>
      <c r="CY7" s="444"/>
      <c r="CZ7" s="444"/>
      <c r="DA7" s="445"/>
      <c r="DB7" s="443">
        <v>14210638</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876482</v>
      </c>
      <c r="BO8" s="444"/>
      <c r="BP8" s="444"/>
      <c r="BQ8" s="444"/>
      <c r="BR8" s="444"/>
      <c r="BS8" s="444"/>
      <c r="BT8" s="444"/>
      <c r="BU8" s="445"/>
      <c r="BV8" s="443">
        <v>883132</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0.61</v>
      </c>
      <c r="CU8" s="484"/>
      <c r="CV8" s="484"/>
      <c r="CW8" s="484"/>
      <c r="CX8" s="484"/>
      <c r="CY8" s="484"/>
      <c r="CZ8" s="484"/>
      <c r="DA8" s="485"/>
      <c r="DB8" s="483">
        <v>0.62</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54622</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111</v>
      </c>
      <c r="AV9" s="476"/>
      <c r="AW9" s="476"/>
      <c r="AX9" s="476"/>
      <c r="AY9" s="477" t="s">
        <v>118</v>
      </c>
      <c r="AZ9" s="478"/>
      <c r="BA9" s="478"/>
      <c r="BB9" s="478"/>
      <c r="BC9" s="478"/>
      <c r="BD9" s="478"/>
      <c r="BE9" s="478"/>
      <c r="BF9" s="478"/>
      <c r="BG9" s="478"/>
      <c r="BH9" s="478"/>
      <c r="BI9" s="478"/>
      <c r="BJ9" s="478"/>
      <c r="BK9" s="478"/>
      <c r="BL9" s="478"/>
      <c r="BM9" s="479"/>
      <c r="BN9" s="443">
        <v>-6650</v>
      </c>
      <c r="BO9" s="444"/>
      <c r="BP9" s="444"/>
      <c r="BQ9" s="444"/>
      <c r="BR9" s="444"/>
      <c r="BS9" s="444"/>
      <c r="BT9" s="444"/>
      <c r="BU9" s="445"/>
      <c r="BV9" s="443">
        <v>28977</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13.9</v>
      </c>
      <c r="CU9" s="441"/>
      <c r="CV9" s="441"/>
      <c r="CW9" s="441"/>
      <c r="CX9" s="441"/>
      <c r="CY9" s="441"/>
      <c r="CZ9" s="441"/>
      <c r="DA9" s="442"/>
      <c r="DB9" s="440">
        <v>11.9</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59101</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1610745</v>
      </c>
      <c r="BO10" s="444"/>
      <c r="BP10" s="444"/>
      <c r="BQ10" s="444"/>
      <c r="BR10" s="444"/>
      <c r="BS10" s="444"/>
      <c r="BT10" s="444"/>
      <c r="BU10" s="445"/>
      <c r="BV10" s="443">
        <v>1810081</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122</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131</v>
      </c>
      <c r="DC11" s="484"/>
      <c r="DD11" s="484"/>
      <c r="DE11" s="484"/>
      <c r="DF11" s="484"/>
      <c r="DG11" s="484"/>
      <c r="DH11" s="484"/>
      <c r="DI11" s="485"/>
    </row>
    <row r="12" spans="1:119" ht="18.75" customHeight="1" x14ac:dyDescent="0.15">
      <c r="A12" s="181"/>
      <c r="B12" s="503" t="s">
        <v>132</v>
      </c>
      <c r="C12" s="504"/>
      <c r="D12" s="504"/>
      <c r="E12" s="504"/>
      <c r="F12" s="504"/>
      <c r="G12" s="504"/>
      <c r="H12" s="504"/>
      <c r="I12" s="504"/>
      <c r="J12" s="504"/>
      <c r="K12" s="505"/>
      <c r="L12" s="512" t="s">
        <v>133</v>
      </c>
      <c r="M12" s="513"/>
      <c r="N12" s="513"/>
      <c r="O12" s="513"/>
      <c r="P12" s="513"/>
      <c r="Q12" s="514"/>
      <c r="R12" s="515">
        <v>54746</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104</v>
      </c>
      <c r="AV12" s="476"/>
      <c r="AW12" s="476"/>
      <c r="AX12" s="476"/>
      <c r="AY12" s="477" t="s">
        <v>137</v>
      </c>
      <c r="AZ12" s="478"/>
      <c r="BA12" s="478"/>
      <c r="BB12" s="478"/>
      <c r="BC12" s="478"/>
      <c r="BD12" s="478"/>
      <c r="BE12" s="478"/>
      <c r="BF12" s="478"/>
      <c r="BG12" s="478"/>
      <c r="BH12" s="478"/>
      <c r="BI12" s="478"/>
      <c r="BJ12" s="478"/>
      <c r="BK12" s="478"/>
      <c r="BL12" s="478"/>
      <c r="BM12" s="479"/>
      <c r="BN12" s="443">
        <v>925295</v>
      </c>
      <c r="BO12" s="444"/>
      <c r="BP12" s="444"/>
      <c r="BQ12" s="444"/>
      <c r="BR12" s="444"/>
      <c r="BS12" s="444"/>
      <c r="BT12" s="444"/>
      <c r="BU12" s="445"/>
      <c r="BV12" s="443">
        <v>300000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139</v>
      </c>
      <c r="CU12" s="484"/>
      <c r="CV12" s="484"/>
      <c r="CW12" s="484"/>
      <c r="CX12" s="484"/>
      <c r="CY12" s="484"/>
      <c r="CZ12" s="484"/>
      <c r="DA12" s="485"/>
      <c r="DB12" s="483" t="s">
        <v>130</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140</v>
      </c>
      <c r="N13" s="535"/>
      <c r="O13" s="535"/>
      <c r="P13" s="535"/>
      <c r="Q13" s="536"/>
      <c r="R13" s="527">
        <v>54197</v>
      </c>
      <c r="S13" s="528"/>
      <c r="T13" s="528"/>
      <c r="U13" s="528"/>
      <c r="V13" s="529"/>
      <c r="W13" s="459" t="s">
        <v>141</v>
      </c>
      <c r="X13" s="460"/>
      <c r="Y13" s="460"/>
      <c r="Z13" s="460"/>
      <c r="AA13" s="460"/>
      <c r="AB13" s="450"/>
      <c r="AC13" s="494">
        <v>2421</v>
      </c>
      <c r="AD13" s="495"/>
      <c r="AE13" s="495"/>
      <c r="AF13" s="495"/>
      <c r="AG13" s="537"/>
      <c r="AH13" s="494">
        <v>2647</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678800</v>
      </c>
      <c r="BO13" s="444"/>
      <c r="BP13" s="444"/>
      <c r="BQ13" s="444"/>
      <c r="BR13" s="444"/>
      <c r="BS13" s="444"/>
      <c r="BT13" s="444"/>
      <c r="BU13" s="445"/>
      <c r="BV13" s="443">
        <v>1539058</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12.3</v>
      </c>
      <c r="CU13" s="441"/>
      <c r="CV13" s="441"/>
      <c r="CW13" s="441"/>
      <c r="CX13" s="441"/>
      <c r="CY13" s="441"/>
      <c r="CZ13" s="441"/>
      <c r="DA13" s="442"/>
      <c r="DB13" s="440">
        <v>12.5</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146</v>
      </c>
      <c r="M14" s="525"/>
      <c r="N14" s="525"/>
      <c r="O14" s="525"/>
      <c r="P14" s="525"/>
      <c r="Q14" s="526"/>
      <c r="R14" s="527">
        <v>55466</v>
      </c>
      <c r="S14" s="528"/>
      <c r="T14" s="528"/>
      <c r="U14" s="528"/>
      <c r="V14" s="529"/>
      <c r="W14" s="433"/>
      <c r="X14" s="434"/>
      <c r="Y14" s="434"/>
      <c r="Z14" s="434"/>
      <c r="AA14" s="434"/>
      <c r="AB14" s="423"/>
      <c r="AC14" s="530">
        <v>9.9</v>
      </c>
      <c r="AD14" s="531"/>
      <c r="AE14" s="531"/>
      <c r="AF14" s="531"/>
      <c r="AG14" s="532"/>
      <c r="AH14" s="530">
        <v>10.199999999999999</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v>89.7</v>
      </c>
      <c r="CU14" s="542"/>
      <c r="CV14" s="542"/>
      <c r="CW14" s="542"/>
      <c r="CX14" s="542"/>
      <c r="CY14" s="542"/>
      <c r="CZ14" s="542"/>
      <c r="DA14" s="543"/>
      <c r="DB14" s="541">
        <v>87.6</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148</v>
      </c>
      <c r="N15" s="535"/>
      <c r="O15" s="535"/>
      <c r="P15" s="535"/>
      <c r="Q15" s="536"/>
      <c r="R15" s="527">
        <v>55026</v>
      </c>
      <c r="S15" s="528"/>
      <c r="T15" s="528"/>
      <c r="U15" s="528"/>
      <c r="V15" s="529"/>
      <c r="W15" s="459" t="s">
        <v>149</v>
      </c>
      <c r="X15" s="460"/>
      <c r="Y15" s="460"/>
      <c r="Z15" s="460"/>
      <c r="AA15" s="460"/>
      <c r="AB15" s="450"/>
      <c r="AC15" s="494">
        <v>5946</v>
      </c>
      <c r="AD15" s="495"/>
      <c r="AE15" s="495"/>
      <c r="AF15" s="495"/>
      <c r="AG15" s="537"/>
      <c r="AH15" s="494">
        <v>6600</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7051331</v>
      </c>
      <c r="BO15" s="407"/>
      <c r="BP15" s="407"/>
      <c r="BQ15" s="407"/>
      <c r="BR15" s="407"/>
      <c r="BS15" s="407"/>
      <c r="BT15" s="407"/>
      <c r="BU15" s="408"/>
      <c r="BV15" s="406">
        <v>6749469</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24.2</v>
      </c>
      <c r="AD16" s="531"/>
      <c r="AE16" s="531"/>
      <c r="AF16" s="531"/>
      <c r="AG16" s="532"/>
      <c r="AH16" s="530">
        <v>25.4</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11558965</v>
      </c>
      <c r="BO16" s="444"/>
      <c r="BP16" s="444"/>
      <c r="BQ16" s="444"/>
      <c r="BR16" s="444"/>
      <c r="BS16" s="444"/>
      <c r="BT16" s="444"/>
      <c r="BU16" s="445"/>
      <c r="BV16" s="443">
        <v>11401487</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16211</v>
      </c>
      <c r="AD17" s="495"/>
      <c r="AE17" s="495"/>
      <c r="AF17" s="495"/>
      <c r="AG17" s="537"/>
      <c r="AH17" s="494">
        <v>16728</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8945961</v>
      </c>
      <c r="BO17" s="444"/>
      <c r="BP17" s="444"/>
      <c r="BQ17" s="444"/>
      <c r="BR17" s="444"/>
      <c r="BS17" s="444"/>
      <c r="BT17" s="444"/>
      <c r="BU17" s="445"/>
      <c r="BV17" s="443">
        <v>8537623</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159</v>
      </c>
      <c r="C18" s="486"/>
      <c r="D18" s="486"/>
      <c r="E18" s="566"/>
      <c r="F18" s="566"/>
      <c r="G18" s="566"/>
      <c r="H18" s="566"/>
      <c r="I18" s="566"/>
      <c r="J18" s="566"/>
      <c r="K18" s="566"/>
      <c r="L18" s="567">
        <v>135.66</v>
      </c>
      <c r="M18" s="567"/>
      <c r="N18" s="567"/>
      <c r="O18" s="567"/>
      <c r="P18" s="567"/>
      <c r="Q18" s="567"/>
      <c r="R18" s="568"/>
      <c r="S18" s="568"/>
      <c r="T18" s="568"/>
      <c r="U18" s="568"/>
      <c r="V18" s="569"/>
      <c r="W18" s="461"/>
      <c r="X18" s="462"/>
      <c r="Y18" s="462"/>
      <c r="Z18" s="462"/>
      <c r="AA18" s="462"/>
      <c r="AB18" s="453"/>
      <c r="AC18" s="570">
        <v>66</v>
      </c>
      <c r="AD18" s="571"/>
      <c r="AE18" s="571"/>
      <c r="AF18" s="571"/>
      <c r="AG18" s="572"/>
      <c r="AH18" s="570">
        <v>64.400000000000006</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13741981</v>
      </c>
      <c r="BO18" s="444"/>
      <c r="BP18" s="444"/>
      <c r="BQ18" s="444"/>
      <c r="BR18" s="444"/>
      <c r="BS18" s="444"/>
      <c r="BT18" s="444"/>
      <c r="BU18" s="445"/>
      <c r="BV18" s="443">
        <v>13980065</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161</v>
      </c>
      <c r="C19" s="486"/>
      <c r="D19" s="486"/>
      <c r="E19" s="566"/>
      <c r="F19" s="566"/>
      <c r="G19" s="566"/>
      <c r="H19" s="566"/>
      <c r="I19" s="566"/>
      <c r="J19" s="566"/>
      <c r="K19" s="566"/>
      <c r="L19" s="574">
        <v>403</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18977504</v>
      </c>
      <c r="BO19" s="444"/>
      <c r="BP19" s="444"/>
      <c r="BQ19" s="444"/>
      <c r="BR19" s="444"/>
      <c r="BS19" s="444"/>
      <c r="BT19" s="444"/>
      <c r="BU19" s="445"/>
      <c r="BV19" s="443">
        <v>22907527</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163</v>
      </c>
      <c r="C20" s="486"/>
      <c r="D20" s="486"/>
      <c r="E20" s="566"/>
      <c r="F20" s="566"/>
      <c r="G20" s="566"/>
      <c r="H20" s="566"/>
      <c r="I20" s="566"/>
      <c r="J20" s="566"/>
      <c r="K20" s="566"/>
      <c r="L20" s="574">
        <v>22472</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28088706</v>
      </c>
      <c r="BO22" s="407"/>
      <c r="BP22" s="407"/>
      <c r="BQ22" s="407"/>
      <c r="BR22" s="407"/>
      <c r="BS22" s="407"/>
      <c r="BT22" s="407"/>
      <c r="BU22" s="408"/>
      <c r="BV22" s="406">
        <v>27626566</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21006559</v>
      </c>
      <c r="BO23" s="444"/>
      <c r="BP23" s="444"/>
      <c r="BQ23" s="444"/>
      <c r="BR23" s="444"/>
      <c r="BS23" s="444"/>
      <c r="BT23" s="444"/>
      <c r="BU23" s="445"/>
      <c r="BV23" s="443">
        <v>20137313</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173</v>
      </c>
      <c r="F24" s="473"/>
      <c r="G24" s="473"/>
      <c r="H24" s="473"/>
      <c r="I24" s="473"/>
      <c r="J24" s="473"/>
      <c r="K24" s="474"/>
      <c r="L24" s="494">
        <v>1</v>
      </c>
      <c r="M24" s="495"/>
      <c r="N24" s="495"/>
      <c r="O24" s="495"/>
      <c r="P24" s="537"/>
      <c r="Q24" s="494">
        <v>8046</v>
      </c>
      <c r="R24" s="495"/>
      <c r="S24" s="495"/>
      <c r="T24" s="495"/>
      <c r="U24" s="495"/>
      <c r="V24" s="537"/>
      <c r="W24" s="589"/>
      <c r="X24" s="590"/>
      <c r="Y24" s="591"/>
      <c r="Z24" s="493" t="s">
        <v>174</v>
      </c>
      <c r="AA24" s="473"/>
      <c r="AB24" s="473"/>
      <c r="AC24" s="473"/>
      <c r="AD24" s="473"/>
      <c r="AE24" s="473"/>
      <c r="AF24" s="473"/>
      <c r="AG24" s="474"/>
      <c r="AH24" s="494">
        <v>453</v>
      </c>
      <c r="AI24" s="495"/>
      <c r="AJ24" s="495"/>
      <c r="AK24" s="495"/>
      <c r="AL24" s="537"/>
      <c r="AM24" s="494">
        <v>1344504</v>
      </c>
      <c r="AN24" s="495"/>
      <c r="AO24" s="495"/>
      <c r="AP24" s="495"/>
      <c r="AQ24" s="495"/>
      <c r="AR24" s="537"/>
      <c r="AS24" s="494">
        <v>2968</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17946657</v>
      </c>
      <c r="BO24" s="444"/>
      <c r="BP24" s="444"/>
      <c r="BQ24" s="444"/>
      <c r="BR24" s="444"/>
      <c r="BS24" s="444"/>
      <c r="BT24" s="444"/>
      <c r="BU24" s="445"/>
      <c r="BV24" s="443">
        <v>16903544</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176</v>
      </c>
      <c r="F25" s="473"/>
      <c r="G25" s="473"/>
      <c r="H25" s="473"/>
      <c r="I25" s="473"/>
      <c r="J25" s="473"/>
      <c r="K25" s="474"/>
      <c r="L25" s="494">
        <v>1</v>
      </c>
      <c r="M25" s="495"/>
      <c r="N25" s="495"/>
      <c r="O25" s="495"/>
      <c r="P25" s="537"/>
      <c r="Q25" s="494">
        <v>6640</v>
      </c>
      <c r="R25" s="495"/>
      <c r="S25" s="495"/>
      <c r="T25" s="495"/>
      <c r="U25" s="495"/>
      <c r="V25" s="537"/>
      <c r="W25" s="589"/>
      <c r="X25" s="590"/>
      <c r="Y25" s="591"/>
      <c r="Z25" s="493" t="s">
        <v>177</v>
      </c>
      <c r="AA25" s="473"/>
      <c r="AB25" s="473"/>
      <c r="AC25" s="473"/>
      <c r="AD25" s="473"/>
      <c r="AE25" s="473"/>
      <c r="AF25" s="473"/>
      <c r="AG25" s="474"/>
      <c r="AH25" s="494">
        <v>76</v>
      </c>
      <c r="AI25" s="495"/>
      <c r="AJ25" s="495"/>
      <c r="AK25" s="495"/>
      <c r="AL25" s="537"/>
      <c r="AM25" s="494">
        <v>205808</v>
      </c>
      <c r="AN25" s="495"/>
      <c r="AO25" s="495"/>
      <c r="AP25" s="495"/>
      <c r="AQ25" s="495"/>
      <c r="AR25" s="537"/>
      <c r="AS25" s="494">
        <v>2708</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1974313</v>
      </c>
      <c r="BO25" s="407"/>
      <c r="BP25" s="407"/>
      <c r="BQ25" s="407"/>
      <c r="BR25" s="407"/>
      <c r="BS25" s="407"/>
      <c r="BT25" s="407"/>
      <c r="BU25" s="408"/>
      <c r="BV25" s="406">
        <v>1193099</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179</v>
      </c>
      <c r="F26" s="473"/>
      <c r="G26" s="473"/>
      <c r="H26" s="473"/>
      <c r="I26" s="473"/>
      <c r="J26" s="473"/>
      <c r="K26" s="474"/>
      <c r="L26" s="494">
        <v>1</v>
      </c>
      <c r="M26" s="495"/>
      <c r="N26" s="495"/>
      <c r="O26" s="495"/>
      <c r="P26" s="537"/>
      <c r="Q26" s="494">
        <v>6125</v>
      </c>
      <c r="R26" s="495"/>
      <c r="S26" s="495"/>
      <c r="T26" s="495"/>
      <c r="U26" s="495"/>
      <c r="V26" s="537"/>
      <c r="W26" s="589"/>
      <c r="X26" s="590"/>
      <c r="Y26" s="591"/>
      <c r="Z26" s="493" t="s">
        <v>180</v>
      </c>
      <c r="AA26" s="595"/>
      <c r="AB26" s="595"/>
      <c r="AC26" s="595"/>
      <c r="AD26" s="595"/>
      <c r="AE26" s="595"/>
      <c r="AF26" s="595"/>
      <c r="AG26" s="596"/>
      <c r="AH26" s="494">
        <v>46</v>
      </c>
      <c r="AI26" s="495"/>
      <c r="AJ26" s="495"/>
      <c r="AK26" s="495"/>
      <c r="AL26" s="537"/>
      <c r="AM26" s="494">
        <v>155618</v>
      </c>
      <c r="AN26" s="495"/>
      <c r="AO26" s="495"/>
      <c r="AP26" s="495"/>
      <c r="AQ26" s="495"/>
      <c r="AR26" s="537"/>
      <c r="AS26" s="494">
        <v>3383</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v>200000</v>
      </c>
      <c r="BO26" s="444"/>
      <c r="BP26" s="444"/>
      <c r="BQ26" s="444"/>
      <c r="BR26" s="444"/>
      <c r="BS26" s="444"/>
      <c r="BT26" s="444"/>
      <c r="BU26" s="445"/>
      <c r="BV26" s="443">
        <v>5000000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182</v>
      </c>
      <c r="F27" s="473"/>
      <c r="G27" s="473"/>
      <c r="H27" s="473"/>
      <c r="I27" s="473"/>
      <c r="J27" s="473"/>
      <c r="K27" s="474"/>
      <c r="L27" s="494">
        <v>1</v>
      </c>
      <c r="M27" s="495"/>
      <c r="N27" s="495"/>
      <c r="O27" s="495"/>
      <c r="P27" s="537"/>
      <c r="Q27" s="494">
        <v>4770</v>
      </c>
      <c r="R27" s="495"/>
      <c r="S27" s="495"/>
      <c r="T27" s="495"/>
      <c r="U27" s="495"/>
      <c r="V27" s="537"/>
      <c r="W27" s="589"/>
      <c r="X27" s="590"/>
      <c r="Y27" s="591"/>
      <c r="Z27" s="493" t="s">
        <v>183</v>
      </c>
      <c r="AA27" s="473"/>
      <c r="AB27" s="473"/>
      <c r="AC27" s="473"/>
      <c r="AD27" s="473"/>
      <c r="AE27" s="473"/>
      <c r="AF27" s="473"/>
      <c r="AG27" s="474"/>
      <c r="AH27" s="494">
        <v>46</v>
      </c>
      <c r="AI27" s="495"/>
      <c r="AJ27" s="495"/>
      <c r="AK27" s="495"/>
      <c r="AL27" s="537"/>
      <c r="AM27" s="494">
        <v>146036</v>
      </c>
      <c r="AN27" s="495"/>
      <c r="AO27" s="495"/>
      <c r="AP27" s="495"/>
      <c r="AQ27" s="495"/>
      <c r="AR27" s="537"/>
      <c r="AS27" s="494">
        <v>3175</v>
      </c>
      <c r="AT27" s="495"/>
      <c r="AU27" s="495"/>
      <c r="AV27" s="495"/>
      <c r="AW27" s="495"/>
      <c r="AX27" s="496"/>
      <c r="AY27" s="538" t="s">
        <v>184</v>
      </c>
      <c r="AZ27" s="539"/>
      <c r="BA27" s="539"/>
      <c r="BB27" s="539"/>
      <c r="BC27" s="539"/>
      <c r="BD27" s="539"/>
      <c r="BE27" s="539"/>
      <c r="BF27" s="539"/>
      <c r="BG27" s="539"/>
      <c r="BH27" s="539"/>
      <c r="BI27" s="539"/>
      <c r="BJ27" s="539"/>
      <c r="BK27" s="539"/>
      <c r="BL27" s="539"/>
      <c r="BM27" s="540"/>
      <c r="BN27" s="562">
        <v>1100000</v>
      </c>
      <c r="BO27" s="563"/>
      <c r="BP27" s="563"/>
      <c r="BQ27" s="563"/>
      <c r="BR27" s="563"/>
      <c r="BS27" s="563"/>
      <c r="BT27" s="563"/>
      <c r="BU27" s="564"/>
      <c r="BV27" s="562">
        <v>1100000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185</v>
      </c>
      <c r="F28" s="473"/>
      <c r="G28" s="473"/>
      <c r="H28" s="473"/>
      <c r="I28" s="473"/>
      <c r="J28" s="473"/>
      <c r="K28" s="474"/>
      <c r="L28" s="494">
        <v>1</v>
      </c>
      <c r="M28" s="495"/>
      <c r="N28" s="495"/>
      <c r="O28" s="495"/>
      <c r="P28" s="537"/>
      <c r="Q28" s="494">
        <v>4110</v>
      </c>
      <c r="R28" s="495"/>
      <c r="S28" s="495"/>
      <c r="T28" s="495"/>
      <c r="U28" s="495"/>
      <c r="V28" s="537"/>
      <c r="W28" s="589"/>
      <c r="X28" s="590"/>
      <c r="Y28" s="591"/>
      <c r="Z28" s="493" t="s">
        <v>186</v>
      </c>
      <c r="AA28" s="473"/>
      <c r="AB28" s="473"/>
      <c r="AC28" s="473"/>
      <c r="AD28" s="473"/>
      <c r="AE28" s="473"/>
      <c r="AF28" s="473"/>
      <c r="AG28" s="474"/>
      <c r="AH28" s="494" t="s">
        <v>139</v>
      </c>
      <c r="AI28" s="495"/>
      <c r="AJ28" s="495"/>
      <c r="AK28" s="495"/>
      <c r="AL28" s="537"/>
      <c r="AM28" s="494" t="s">
        <v>187</v>
      </c>
      <c r="AN28" s="495"/>
      <c r="AO28" s="495"/>
      <c r="AP28" s="495"/>
      <c r="AQ28" s="495"/>
      <c r="AR28" s="537"/>
      <c r="AS28" s="494" t="s">
        <v>187</v>
      </c>
      <c r="AT28" s="495"/>
      <c r="AU28" s="495"/>
      <c r="AV28" s="495"/>
      <c r="AW28" s="495"/>
      <c r="AX28" s="496"/>
      <c r="AY28" s="597" t="s">
        <v>188</v>
      </c>
      <c r="AZ28" s="598"/>
      <c r="BA28" s="598"/>
      <c r="BB28" s="599"/>
      <c r="BC28" s="403" t="s">
        <v>50</v>
      </c>
      <c r="BD28" s="404"/>
      <c r="BE28" s="404"/>
      <c r="BF28" s="404"/>
      <c r="BG28" s="404"/>
      <c r="BH28" s="404"/>
      <c r="BI28" s="404"/>
      <c r="BJ28" s="404"/>
      <c r="BK28" s="404"/>
      <c r="BL28" s="404"/>
      <c r="BM28" s="405"/>
      <c r="BN28" s="406">
        <v>3558708</v>
      </c>
      <c r="BO28" s="407"/>
      <c r="BP28" s="407"/>
      <c r="BQ28" s="407"/>
      <c r="BR28" s="407"/>
      <c r="BS28" s="407"/>
      <c r="BT28" s="407"/>
      <c r="BU28" s="408"/>
      <c r="BV28" s="406">
        <v>2873258</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189</v>
      </c>
      <c r="F29" s="473"/>
      <c r="G29" s="473"/>
      <c r="H29" s="473"/>
      <c r="I29" s="473"/>
      <c r="J29" s="473"/>
      <c r="K29" s="474"/>
      <c r="L29" s="494">
        <v>20</v>
      </c>
      <c r="M29" s="495"/>
      <c r="N29" s="495"/>
      <c r="O29" s="495"/>
      <c r="P29" s="537"/>
      <c r="Q29" s="494">
        <v>3890</v>
      </c>
      <c r="R29" s="495"/>
      <c r="S29" s="495"/>
      <c r="T29" s="495"/>
      <c r="U29" s="495"/>
      <c r="V29" s="537"/>
      <c r="W29" s="592"/>
      <c r="X29" s="593"/>
      <c r="Y29" s="594"/>
      <c r="Z29" s="493" t="s">
        <v>190</v>
      </c>
      <c r="AA29" s="473"/>
      <c r="AB29" s="473"/>
      <c r="AC29" s="473"/>
      <c r="AD29" s="473"/>
      <c r="AE29" s="473"/>
      <c r="AF29" s="473"/>
      <c r="AG29" s="474"/>
      <c r="AH29" s="494">
        <v>499</v>
      </c>
      <c r="AI29" s="495"/>
      <c r="AJ29" s="495"/>
      <c r="AK29" s="495"/>
      <c r="AL29" s="537"/>
      <c r="AM29" s="494">
        <v>1490540</v>
      </c>
      <c r="AN29" s="495"/>
      <c r="AO29" s="495"/>
      <c r="AP29" s="495"/>
      <c r="AQ29" s="495"/>
      <c r="AR29" s="537"/>
      <c r="AS29" s="494">
        <v>2987</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1670365</v>
      </c>
      <c r="BO29" s="444"/>
      <c r="BP29" s="444"/>
      <c r="BQ29" s="444"/>
      <c r="BR29" s="444"/>
      <c r="BS29" s="444"/>
      <c r="BT29" s="444"/>
      <c r="BU29" s="445"/>
      <c r="BV29" s="443">
        <v>1878155</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96.9</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4273099</v>
      </c>
      <c r="BO30" s="563"/>
      <c r="BP30" s="563"/>
      <c r="BQ30" s="563"/>
      <c r="BR30" s="563"/>
      <c r="BS30" s="563"/>
      <c r="BT30" s="563"/>
      <c r="BU30" s="564"/>
      <c r="BV30" s="562">
        <v>4391080</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199</v>
      </c>
      <c r="D33" s="467"/>
      <c r="E33" s="432" t="s">
        <v>200</v>
      </c>
      <c r="F33" s="432"/>
      <c r="G33" s="432"/>
      <c r="H33" s="432"/>
      <c r="I33" s="432"/>
      <c r="J33" s="432"/>
      <c r="K33" s="432"/>
      <c r="L33" s="432"/>
      <c r="M33" s="432"/>
      <c r="N33" s="432"/>
      <c r="O33" s="432"/>
      <c r="P33" s="432"/>
      <c r="Q33" s="432"/>
      <c r="R33" s="432"/>
      <c r="S33" s="432"/>
      <c r="T33" s="206"/>
      <c r="U33" s="467" t="s">
        <v>199</v>
      </c>
      <c r="V33" s="467"/>
      <c r="W33" s="432" t="s">
        <v>200</v>
      </c>
      <c r="X33" s="432"/>
      <c r="Y33" s="432"/>
      <c r="Z33" s="432"/>
      <c r="AA33" s="432"/>
      <c r="AB33" s="432"/>
      <c r="AC33" s="432"/>
      <c r="AD33" s="432"/>
      <c r="AE33" s="432"/>
      <c r="AF33" s="432"/>
      <c r="AG33" s="432"/>
      <c r="AH33" s="432"/>
      <c r="AI33" s="432"/>
      <c r="AJ33" s="432"/>
      <c r="AK33" s="432"/>
      <c r="AL33" s="206"/>
      <c r="AM33" s="467" t="s">
        <v>201</v>
      </c>
      <c r="AN33" s="467"/>
      <c r="AO33" s="432" t="s">
        <v>200</v>
      </c>
      <c r="AP33" s="432"/>
      <c r="AQ33" s="432"/>
      <c r="AR33" s="432"/>
      <c r="AS33" s="432"/>
      <c r="AT33" s="432"/>
      <c r="AU33" s="432"/>
      <c r="AV33" s="432"/>
      <c r="AW33" s="432"/>
      <c r="AX33" s="432"/>
      <c r="AY33" s="432"/>
      <c r="AZ33" s="432"/>
      <c r="BA33" s="432"/>
      <c r="BB33" s="432"/>
      <c r="BC33" s="432"/>
      <c r="BD33" s="207"/>
      <c r="BE33" s="432" t="s">
        <v>202</v>
      </c>
      <c r="BF33" s="432"/>
      <c r="BG33" s="432" t="s">
        <v>203</v>
      </c>
      <c r="BH33" s="432"/>
      <c r="BI33" s="432"/>
      <c r="BJ33" s="432"/>
      <c r="BK33" s="432"/>
      <c r="BL33" s="432"/>
      <c r="BM33" s="432"/>
      <c r="BN33" s="432"/>
      <c r="BO33" s="432"/>
      <c r="BP33" s="432"/>
      <c r="BQ33" s="432"/>
      <c r="BR33" s="432"/>
      <c r="BS33" s="432"/>
      <c r="BT33" s="432"/>
      <c r="BU33" s="432"/>
      <c r="BV33" s="207"/>
      <c r="BW33" s="467" t="s">
        <v>202</v>
      </c>
      <c r="BX33" s="467"/>
      <c r="BY33" s="432" t="s">
        <v>204</v>
      </c>
      <c r="BZ33" s="432"/>
      <c r="CA33" s="432"/>
      <c r="CB33" s="432"/>
      <c r="CC33" s="432"/>
      <c r="CD33" s="432"/>
      <c r="CE33" s="432"/>
      <c r="CF33" s="432"/>
      <c r="CG33" s="432"/>
      <c r="CH33" s="432"/>
      <c r="CI33" s="432"/>
      <c r="CJ33" s="432"/>
      <c r="CK33" s="432"/>
      <c r="CL33" s="432"/>
      <c r="CM33" s="432"/>
      <c r="CN33" s="206"/>
      <c r="CO33" s="467" t="s">
        <v>201</v>
      </c>
      <c r="CP33" s="467"/>
      <c r="CQ33" s="432" t="s">
        <v>205</v>
      </c>
      <c r="CR33" s="432"/>
      <c r="CS33" s="432"/>
      <c r="CT33" s="432"/>
      <c r="CU33" s="432"/>
      <c r="CV33" s="432"/>
      <c r="CW33" s="432"/>
      <c r="CX33" s="432"/>
      <c r="CY33" s="432"/>
      <c r="CZ33" s="432"/>
      <c r="DA33" s="432"/>
      <c r="DB33" s="432"/>
      <c r="DC33" s="432"/>
      <c r="DD33" s="432"/>
      <c r="DE33" s="432"/>
      <c r="DF33" s="206"/>
      <c r="DG33" s="632" t="s">
        <v>206</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5</v>
      </c>
      <c r="V34" s="633"/>
      <c r="W34" s="634" t="str">
        <f>IF('各会計、関係団体の財政状況及び健全化判断比率'!B28="","",'各会計、関係団体の財政状況及び健全化判断比率'!B28)</f>
        <v>鳴門市国民健康保険事業特別会計</v>
      </c>
      <c r="X34" s="634"/>
      <c r="Y34" s="634"/>
      <c r="Z34" s="634"/>
      <c r="AA34" s="634"/>
      <c r="AB34" s="634"/>
      <c r="AC34" s="634"/>
      <c r="AD34" s="634"/>
      <c r="AE34" s="634"/>
      <c r="AF34" s="634"/>
      <c r="AG34" s="634"/>
      <c r="AH34" s="634"/>
      <c r="AI34" s="634"/>
      <c r="AJ34" s="634"/>
      <c r="AK34" s="634"/>
      <c r="AL34" s="181"/>
      <c r="AM34" s="633">
        <f>IF(AO34="","",MAX(C34:D43,U34:V43)+1)</f>
        <v>8</v>
      </c>
      <c r="AN34" s="633"/>
      <c r="AO34" s="634" t="str">
        <f>IF('各会計、関係団体の財政状況及び健全化判断比率'!B31="","",'各会計、関係団体の財政状況及び健全化判断比率'!B31)</f>
        <v>鳴門市水道事業会計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11</v>
      </c>
      <c r="BX34" s="633"/>
      <c r="BY34" s="634" t="str">
        <f>IF('各会計、関係団体の財政状況及び健全化判断比率'!B68="","",'各会計、関係団体の財政状況及び健全化判断比率'!B68)</f>
        <v>徳島県市町村総合事務組合</v>
      </c>
      <c r="BZ34" s="634"/>
      <c r="CA34" s="634"/>
      <c r="CB34" s="634"/>
      <c r="CC34" s="634"/>
      <c r="CD34" s="634"/>
      <c r="CE34" s="634"/>
      <c r="CF34" s="634"/>
      <c r="CG34" s="634"/>
      <c r="CH34" s="634"/>
      <c r="CI34" s="634"/>
      <c r="CJ34" s="634"/>
      <c r="CK34" s="634"/>
      <c r="CL34" s="634"/>
      <c r="CM34" s="634"/>
      <c r="CN34" s="181"/>
      <c r="CO34" s="633">
        <f>IF(CQ34="","",MAX(C34:D43,U34:V43,AM34:AN43,BE34:BF43,BW34:BX43)+1)</f>
        <v>15</v>
      </c>
      <c r="CP34" s="633"/>
      <c r="CQ34" s="634" t="str">
        <f>IF('各会計、関係団体の財政状況及び健全化判断比率'!BS7="","",'各会計、関係団体の財政状況及び健全化判断比率'!BS7)</f>
        <v>鳴門市観光コンベンション</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鳴門市光熱水費等支出特別会計</v>
      </c>
      <c r="F35" s="634"/>
      <c r="G35" s="634"/>
      <c r="H35" s="634"/>
      <c r="I35" s="634"/>
      <c r="J35" s="634"/>
      <c r="K35" s="634"/>
      <c r="L35" s="634"/>
      <c r="M35" s="634"/>
      <c r="N35" s="634"/>
      <c r="O35" s="634"/>
      <c r="P35" s="634"/>
      <c r="Q35" s="634"/>
      <c r="R35" s="634"/>
      <c r="S35" s="634"/>
      <c r="T35" s="181"/>
      <c r="U35" s="633">
        <f>IF(W35="","",U34+1)</f>
        <v>6</v>
      </c>
      <c r="V35" s="633"/>
      <c r="W35" s="634" t="str">
        <f>IF('各会計、関係団体の財政状況及び健全化判断比率'!B29="","",'各会計、関係団体の財政状況及び健全化判断比率'!B29)</f>
        <v>鳴門市後期高齢者医療特別会計</v>
      </c>
      <c r="X35" s="634"/>
      <c r="Y35" s="634"/>
      <c r="Z35" s="634"/>
      <c r="AA35" s="634"/>
      <c r="AB35" s="634"/>
      <c r="AC35" s="634"/>
      <c r="AD35" s="634"/>
      <c r="AE35" s="634"/>
      <c r="AF35" s="634"/>
      <c r="AG35" s="634"/>
      <c r="AH35" s="634"/>
      <c r="AI35" s="634"/>
      <c r="AJ35" s="634"/>
      <c r="AK35" s="634"/>
      <c r="AL35" s="181"/>
      <c r="AM35" s="633">
        <f t="shared" ref="AM35:AM43" si="0">IF(AO35="","",AM34+1)</f>
        <v>9</v>
      </c>
      <c r="AN35" s="633"/>
      <c r="AO35" s="634" t="str">
        <f>IF('各会計、関係団体の財政状況及び健全化判断比率'!B32="","",'各会計、関係団体の財政状況及び健全化判断比率'!B32)</f>
        <v>鳴門市下水道事業会計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12</v>
      </c>
      <c r="BX35" s="633"/>
      <c r="BY35" s="634" t="str">
        <f>IF('各会計、関係団体の財政状況及び健全化判断比率'!B69="","",'各会計、関係団体の財政状況及び健全化判断比率'!B69)</f>
        <v>徳島県市町村総合事務組合（徳島滞納整理機構特別会計）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f>IF(E36="","",C35+1)</f>
        <v>3</v>
      </c>
      <c r="D36" s="633"/>
      <c r="E36" s="634" t="str">
        <f>IF('各会計、関係団体の財政状況及び健全化判断比率'!B9="","",'各会計、関係団体の財政状況及び健全化判断比率'!B9)</f>
        <v>鳴門市給与費等管理特別会計</v>
      </c>
      <c r="F36" s="634"/>
      <c r="G36" s="634"/>
      <c r="H36" s="634"/>
      <c r="I36" s="634"/>
      <c r="J36" s="634"/>
      <c r="K36" s="634"/>
      <c r="L36" s="634"/>
      <c r="M36" s="634"/>
      <c r="N36" s="634"/>
      <c r="O36" s="634"/>
      <c r="P36" s="634"/>
      <c r="Q36" s="634"/>
      <c r="R36" s="634"/>
      <c r="S36" s="634"/>
      <c r="T36" s="181"/>
      <c r="U36" s="633">
        <f t="shared" ref="U36:U43" si="4">IF(W36="","",U35+1)</f>
        <v>7</v>
      </c>
      <c r="V36" s="633"/>
      <c r="W36" s="634" t="str">
        <f>IF('各会計、関係団体の財政状況及び健全化判断比率'!B30="","",'各会計、関係団体の財政状況及び健全化判断比率'!B30)</f>
        <v>鳴門市介護保険事業特別会計</v>
      </c>
      <c r="X36" s="634"/>
      <c r="Y36" s="634"/>
      <c r="Z36" s="634"/>
      <c r="AA36" s="634"/>
      <c r="AB36" s="634"/>
      <c r="AC36" s="634"/>
      <c r="AD36" s="634"/>
      <c r="AE36" s="634"/>
      <c r="AF36" s="634"/>
      <c r="AG36" s="634"/>
      <c r="AH36" s="634"/>
      <c r="AI36" s="634"/>
      <c r="AJ36" s="634"/>
      <c r="AK36" s="634"/>
      <c r="AL36" s="181"/>
      <c r="AM36" s="633">
        <f t="shared" si="0"/>
        <v>10</v>
      </c>
      <c r="AN36" s="633"/>
      <c r="AO36" s="634" t="str">
        <f>IF('各会計、関係団体の財政状況及び健全化判断比率'!B33="","",'各会計、関係団体の財政状況及び健全化判断比率'!B33)</f>
        <v>鳴門市モーターボート競走事業会計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13</v>
      </c>
      <c r="BX36" s="633"/>
      <c r="BY36" s="634" t="str">
        <f>IF('各会計、関係団体の財政状況及び健全化判断比率'!B70="","",'各会計、関係団体の財政状況及び健全化判断比率'!B70)</f>
        <v>徳島県後期高齢者医療広域連合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f>IF(E37="","",C36+1)</f>
        <v>4</v>
      </c>
      <c r="D37" s="633"/>
      <c r="E37" s="634" t="str">
        <f>IF('各会計、関係団体の財政状況及び健全化判断比率'!B10="","",'各会計、関係団体の財政状況及び健全化判断比率'!B10)</f>
        <v>鳴門市公債費管理特別会計</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14</v>
      </c>
      <c r="BX37" s="633"/>
      <c r="BY37" s="634" t="str">
        <f>IF('各会計、関係団体の財政状況及び健全化判断比率'!B71="","",'各会計、関係団体の財政状況及び健全化判断比率'!B71)</f>
        <v>徳島県後期高齢者医療広域連合（後期高齢者医療事業会計）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36" t="s">
        <v>208</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209</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210</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211</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212</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213</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214</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215</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ZI+xLF77fALUpym/OIHnbTHwMi8KcbWRssKEbvXItWgvdvvqhHZGqAk5w6/ZRWaPucj1SjZWrEnYcQT0g/U4ag==" saltValue="FsWVrtiK46QupDM5xyFrN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216</v>
      </c>
      <c r="DI1" s="639"/>
      <c r="DJ1" s="639"/>
      <c r="DK1" s="639"/>
      <c r="DL1" s="639"/>
      <c r="DM1" s="639"/>
      <c r="DN1" s="640"/>
      <c r="DO1" s="214"/>
      <c r="DP1" s="638" t="s">
        <v>217</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219</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220</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222</v>
      </c>
      <c r="S4" s="642"/>
      <c r="T4" s="642"/>
      <c r="U4" s="642"/>
      <c r="V4" s="642"/>
      <c r="W4" s="642"/>
      <c r="X4" s="642"/>
      <c r="Y4" s="643"/>
      <c r="Z4" s="641" t="s">
        <v>223</v>
      </c>
      <c r="AA4" s="642"/>
      <c r="AB4" s="642"/>
      <c r="AC4" s="643"/>
      <c r="AD4" s="641" t="s">
        <v>224</v>
      </c>
      <c r="AE4" s="642"/>
      <c r="AF4" s="642"/>
      <c r="AG4" s="642"/>
      <c r="AH4" s="642"/>
      <c r="AI4" s="642"/>
      <c r="AJ4" s="642"/>
      <c r="AK4" s="643"/>
      <c r="AL4" s="641" t="s">
        <v>223</v>
      </c>
      <c r="AM4" s="642"/>
      <c r="AN4" s="642"/>
      <c r="AO4" s="643"/>
      <c r="AP4" s="644" t="s">
        <v>225</v>
      </c>
      <c r="AQ4" s="644"/>
      <c r="AR4" s="644"/>
      <c r="AS4" s="644"/>
      <c r="AT4" s="644"/>
      <c r="AU4" s="644"/>
      <c r="AV4" s="644"/>
      <c r="AW4" s="644"/>
      <c r="AX4" s="644"/>
      <c r="AY4" s="644"/>
      <c r="AZ4" s="644"/>
      <c r="BA4" s="644"/>
      <c r="BB4" s="644"/>
      <c r="BC4" s="644"/>
      <c r="BD4" s="644"/>
      <c r="BE4" s="644"/>
      <c r="BF4" s="644"/>
      <c r="BG4" s="644" t="s">
        <v>226</v>
      </c>
      <c r="BH4" s="644"/>
      <c r="BI4" s="644"/>
      <c r="BJ4" s="644"/>
      <c r="BK4" s="644"/>
      <c r="BL4" s="644"/>
      <c r="BM4" s="644"/>
      <c r="BN4" s="644"/>
      <c r="BO4" s="644" t="s">
        <v>223</v>
      </c>
      <c r="BP4" s="644"/>
      <c r="BQ4" s="644"/>
      <c r="BR4" s="644"/>
      <c r="BS4" s="644" t="s">
        <v>227</v>
      </c>
      <c r="BT4" s="644"/>
      <c r="BU4" s="644"/>
      <c r="BV4" s="644"/>
      <c r="BW4" s="644"/>
      <c r="BX4" s="644"/>
      <c r="BY4" s="644"/>
      <c r="BZ4" s="644"/>
      <c r="CA4" s="644"/>
      <c r="CB4" s="644"/>
      <c r="CD4" s="641" t="s">
        <v>228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229</v>
      </c>
      <c r="C5" s="646"/>
      <c r="D5" s="646"/>
      <c r="E5" s="646"/>
      <c r="F5" s="646"/>
      <c r="G5" s="646"/>
      <c r="H5" s="646"/>
      <c r="I5" s="646"/>
      <c r="J5" s="646"/>
      <c r="K5" s="646"/>
      <c r="L5" s="646"/>
      <c r="M5" s="646"/>
      <c r="N5" s="646"/>
      <c r="O5" s="646"/>
      <c r="P5" s="646"/>
      <c r="Q5" s="647"/>
      <c r="R5" s="648">
        <v>7415116</v>
      </c>
      <c r="S5" s="649"/>
      <c r="T5" s="649"/>
      <c r="U5" s="649"/>
      <c r="V5" s="649"/>
      <c r="W5" s="649"/>
      <c r="X5" s="649"/>
      <c r="Y5" s="650"/>
      <c r="Z5" s="651">
        <v>24.2</v>
      </c>
      <c r="AA5" s="651"/>
      <c r="AB5" s="651"/>
      <c r="AC5" s="651"/>
      <c r="AD5" s="652">
        <v>7415116</v>
      </c>
      <c r="AE5" s="652"/>
      <c r="AF5" s="652"/>
      <c r="AG5" s="652"/>
      <c r="AH5" s="652"/>
      <c r="AI5" s="652"/>
      <c r="AJ5" s="652"/>
      <c r="AK5" s="652"/>
      <c r="AL5" s="653">
        <v>53.8</v>
      </c>
      <c r="AM5" s="654"/>
      <c r="AN5" s="654"/>
      <c r="AO5" s="655"/>
      <c r="AP5" s="645" t="s">
        <v>230</v>
      </c>
      <c r="AQ5" s="646"/>
      <c r="AR5" s="646"/>
      <c r="AS5" s="646"/>
      <c r="AT5" s="646"/>
      <c r="AU5" s="646"/>
      <c r="AV5" s="646"/>
      <c r="AW5" s="646"/>
      <c r="AX5" s="646"/>
      <c r="AY5" s="646"/>
      <c r="AZ5" s="646"/>
      <c r="BA5" s="646"/>
      <c r="BB5" s="646"/>
      <c r="BC5" s="646"/>
      <c r="BD5" s="646"/>
      <c r="BE5" s="646"/>
      <c r="BF5" s="647"/>
      <c r="BG5" s="659">
        <v>7396704</v>
      </c>
      <c r="BH5" s="660"/>
      <c r="BI5" s="660"/>
      <c r="BJ5" s="660"/>
      <c r="BK5" s="660"/>
      <c r="BL5" s="660"/>
      <c r="BM5" s="660"/>
      <c r="BN5" s="661"/>
      <c r="BO5" s="662">
        <v>99.8</v>
      </c>
      <c r="BP5" s="662"/>
      <c r="BQ5" s="662"/>
      <c r="BR5" s="662"/>
      <c r="BS5" s="663">
        <v>181363</v>
      </c>
      <c r="BT5" s="663"/>
      <c r="BU5" s="663"/>
      <c r="BV5" s="663"/>
      <c r="BW5" s="663"/>
      <c r="BX5" s="663"/>
      <c r="BY5" s="663"/>
      <c r="BZ5" s="663"/>
      <c r="CA5" s="663"/>
      <c r="CB5" s="667"/>
      <c r="CD5" s="641" t="s">
        <v>225</v>
      </c>
      <c r="CE5" s="642"/>
      <c r="CF5" s="642"/>
      <c r="CG5" s="642"/>
      <c r="CH5" s="642"/>
      <c r="CI5" s="642"/>
      <c r="CJ5" s="642"/>
      <c r="CK5" s="642"/>
      <c r="CL5" s="642"/>
      <c r="CM5" s="642"/>
      <c r="CN5" s="642"/>
      <c r="CO5" s="642"/>
      <c r="CP5" s="642"/>
      <c r="CQ5" s="643"/>
      <c r="CR5" s="641" t="s">
        <v>231</v>
      </c>
      <c r="CS5" s="642"/>
      <c r="CT5" s="642"/>
      <c r="CU5" s="642"/>
      <c r="CV5" s="642"/>
      <c r="CW5" s="642"/>
      <c r="CX5" s="642"/>
      <c r="CY5" s="643"/>
      <c r="CZ5" s="641" t="s">
        <v>223</v>
      </c>
      <c r="DA5" s="642"/>
      <c r="DB5" s="642"/>
      <c r="DC5" s="643"/>
      <c r="DD5" s="641" t="s">
        <v>232</v>
      </c>
      <c r="DE5" s="642"/>
      <c r="DF5" s="642"/>
      <c r="DG5" s="642"/>
      <c r="DH5" s="642"/>
      <c r="DI5" s="642"/>
      <c r="DJ5" s="642"/>
      <c r="DK5" s="642"/>
      <c r="DL5" s="642"/>
      <c r="DM5" s="642"/>
      <c r="DN5" s="642"/>
      <c r="DO5" s="642"/>
      <c r="DP5" s="643"/>
      <c r="DQ5" s="641" t="s">
        <v>233</v>
      </c>
      <c r="DR5" s="642"/>
      <c r="DS5" s="642"/>
      <c r="DT5" s="642"/>
      <c r="DU5" s="642"/>
      <c r="DV5" s="642"/>
      <c r="DW5" s="642"/>
      <c r="DX5" s="642"/>
      <c r="DY5" s="642"/>
      <c r="DZ5" s="642"/>
      <c r="EA5" s="642"/>
      <c r="EB5" s="642"/>
      <c r="EC5" s="643"/>
    </row>
    <row r="6" spans="2:143" ht="11.25" customHeight="1" x14ac:dyDescent="0.15">
      <c r="B6" s="656" t="s">
        <v>234</v>
      </c>
      <c r="C6" s="657"/>
      <c r="D6" s="657"/>
      <c r="E6" s="657"/>
      <c r="F6" s="657"/>
      <c r="G6" s="657"/>
      <c r="H6" s="657"/>
      <c r="I6" s="657"/>
      <c r="J6" s="657"/>
      <c r="K6" s="657"/>
      <c r="L6" s="657"/>
      <c r="M6" s="657"/>
      <c r="N6" s="657"/>
      <c r="O6" s="657"/>
      <c r="P6" s="657"/>
      <c r="Q6" s="658"/>
      <c r="R6" s="659">
        <v>205530</v>
      </c>
      <c r="S6" s="660"/>
      <c r="T6" s="660"/>
      <c r="U6" s="660"/>
      <c r="V6" s="660"/>
      <c r="W6" s="660"/>
      <c r="X6" s="660"/>
      <c r="Y6" s="661"/>
      <c r="Z6" s="662">
        <v>0.7</v>
      </c>
      <c r="AA6" s="662"/>
      <c r="AB6" s="662"/>
      <c r="AC6" s="662"/>
      <c r="AD6" s="663">
        <v>205530</v>
      </c>
      <c r="AE6" s="663"/>
      <c r="AF6" s="663"/>
      <c r="AG6" s="663"/>
      <c r="AH6" s="663"/>
      <c r="AI6" s="663"/>
      <c r="AJ6" s="663"/>
      <c r="AK6" s="663"/>
      <c r="AL6" s="664">
        <v>1.5</v>
      </c>
      <c r="AM6" s="665"/>
      <c r="AN6" s="665"/>
      <c r="AO6" s="666"/>
      <c r="AP6" s="656" t="s">
        <v>235</v>
      </c>
      <c r="AQ6" s="657"/>
      <c r="AR6" s="657"/>
      <c r="AS6" s="657"/>
      <c r="AT6" s="657"/>
      <c r="AU6" s="657"/>
      <c r="AV6" s="657"/>
      <c r="AW6" s="657"/>
      <c r="AX6" s="657"/>
      <c r="AY6" s="657"/>
      <c r="AZ6" s="657"/>
      <c r="BA6" s="657"/>
      <c r="BB6" s="657"/>
      <c r="BC6" s="657"/>
      <c r="BD6" s="657"/>
      <c r="BE6" s="657"/>
      <c r="BF6" s="658"/>
      <c r="BG6" s="659">
        <v>7396704</v>
      </c>
      <c r="BH6" s="660"/>
      <c r="BI6" s="660"/>
      <c r="BJ6" s="660"/>
      <c r="BK6" s="660"/>
      <c r="BL6" s="660"/>
      <c r="BM6" s="660"/>
      <c r="BN6" s="661"/>
      <c r="BO6" s="662">
        <v>99.8</v>
      </c>
      <c r="BP6" s="662"/>
      <c r="BQ6" s="662"/>
      <c r="BR6" s="662"/>
      <c r="BS6" s="663">
        <v>181363</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230913</v>
      </c>
      <c r="CS6" s="660"/>
      <c r="CT6" s="660"/>
      <c r="CU6" s="660"/>
      <c r="CV6" s="660"/>
      <c r="CW6" s="660"/>
      <c r="CX6" s="660"/>
      <c r="CY6" s="661"/>
      <c r="CZ6" s="653">
        <v>0.8</v>
      </c>
      <c r="DA6" s="654"/>
      <c r="DB6" s="654"/>
      <c r="DC6" s="670"/>
      <c r="DD6" s="668" t="s">
        <v>130</v>
      </c>
      <c r="DE6" s="660"/>
      <c r="DF6" s="660"/>
      <c r="DG6" s="660"/>
      <c r="DH6" s="660"/>
      <c r="DI6" s="660"/>
      <c r="DJ6" s="660"/>
      <c r="DK6" s="660"/>
      <c r="DL6" s="660"/>
      <c r="DM6" s="660"/>
      <c r="DN6" s="660"/>
      <c r="DO6" s="660"/>
      <c r="DP6" s="661"/>
      <c r="DQ6" s="668">
        <v>230913</v>
      </c>
      <c r="DR6" s="660"/>
      <c r="DS6" s="660"/>
      <c r="DT6" s="660"/>
      <c r="DU6" s="660"/>
      <c r="DV6" s="660"/>
      <c r="DW6" s="660"/>
      <c r="DX6" s="660"/>
      <c r="DY6" s="660"/>
      <c r="DZ6" s="660"/>
      <c r="EA6" s="660"/>
      <c r="EB6" s="660"/>
      <c r="EC6" s="669"/>
    </row>
    <row r="7" spans="2:143" ht="11.25" customHeight="1" x14ac:dyDescent="0.15">
      <c r="B7" s="656" t="s">
        <v>237</v>
      </c>
      <c r="C7" s="657"/>
      <c r="D7" s="657"/>
      <c r="E7" s="657"/>
      <c r="F7" s="657"/>
      <c r="G7" s="657"/>
      <c r="H7" s="657"/>
      <c r="I7" s="657"/>
      <c r="J7" s="657"/>
      <c r="K7" s="657"/>
      <c r="L7" s="657"/>
      <c r="M7" s="657"/>
      <c r="N7" s="657"/>
      <c r="O7" s="657"/>
      <c r="P7" s="657"/>
      <c r="Q7" s="658"/>
      <c r="R7" s="659">
        <v>4371</v>
      </c>
      <c r="S7" s="660"/>
      <c r="T7" s="660"/>
      <c r="U7" s="660"/>
      <c r="V7" s="660"/>
      <c r="W7" s="660"/>
      <c r="X7" s="660"/>
      <c r="Y7" s="661"/>
      <c r="Z7" s="662">
        <v>0</v>
      </c>
      <c r="AA7" s="662"/>
      <c r="AB7" s="662"/>
      <c r="AC7" s="662"/>
      <c r="AD7" s="663">
        <v>4371</v>
      </c>
      <c r="AE7" s="663"/>
      <c r="AF7" s="663"/>
      <c r="AG7" s="663"/>
      <c r="AH7" s="663"/>
      <c r="AI7" s="663"/>
      <c r="AJ7" s="663"/>
      <c r="AK7" s="663"/>
      <c r="AL7" s="664">
        <v>0</v>
      </c>
      <c r="AM7" s="665"/>
      <c r="AN7" s="665"/>
      <c r="AO7" s="666"/>
      <c r="AP7" s="656" t="s">
        <v>238</v>
      </c>
      <c r="AQ7" s="657"/>
      <c r="AR7" s="657"/>
      <c r="AS7" s="657"/>
      <c r="AT7" s="657"/>
      <c r="AU7" s="657"/>
      <c r="AV7" s="657"/>
      <c r="AW7" s="657"/>
      <c r="AX7" s="657"/>
      <c r="AY7" s="657"/>
      <c r="AZ7" s="657"/>
      <c r="BA7" s="657"/>
      <c r="BB7" s="657"/>
      <c r="BC7" s="657"/>
      <c r="BD7" s="657"/>
      <c r="BE7" s="657"/>
      <c r="BF7" s="658"/>
      <c r="BG7" s="659">
        <v>3198036</v>
      </c>
      <c r="BH7" s="660"/>
      <c r="BI7" s="660"/>
      <c r="BJ7" s="660"/>
      <c r="BK7" s="660"/>
      <c r="BL7" s="660"/>
      <c r="BM7" s="660"/>
      <c r="BN7" s="661"/>
      <c r="BO7" s="662">
        <v>43.1</v>
      </c>
      <c r="BP7" s="662"/>
      <c r="BQ7" s="662"/>
      <c r="BR7" s="662"/>
      <c r="BS7" s="663">
        <v>171900</v>
      </c>
      <c r="BT7" s="663"/>
      <c r="BU7" s="663"/>
      <c r="BV7" s="663"/>
      <c r="BW7" s="663"/>
      <c r="BX7" s="663"/>
      <c r="BY7" s="663"/>
      <c r="BZ7" s="663"/>
      <c r="CA7" s="663"/>
      <c r="CB7" s="667"/>
      <c r="CD7" s="656" t="s">
        <v>239</v>
      </c>
      <c r="CE7" s="657"/>
      <c r="CF7" s="657"/>
      <c r="CG7" s="657"/>
      <c r="CH7" s="657"/>
      <c r="CI7" s="657"/>
      <c r="CJ7" s="657"/>
      <c r="CK7" s="657"/>
      <c r="CL7" s="657"/>
      <c r="CM7" s="657"/>
      <c r="CN7" s="657"/>
      <c r="CO7" s="657"/>
      <c r="CP7" s="657"/>
      <c r="CQ7" s="658"/>
      <c r="CR7" s="659">
        <v>6601889</v>
      </c>
      <c r="CS7" s="660"/>
      <c r="CT7" s="660"/>
      <c r="CU7" s="660"/>
      <c r="CV7" s="660"/>
      <c r="CW7" s="660"/>
      <c r="CX7" s="660"/>
      <c r="CY7" s="661"/>
      <c r="CZ7" s="662">
        <v>22.4</v>
      </c>
      <c r="DA7" s="662"/>
      <c r="DB7" s="662"/>
      <c r="DC7" s="662"/>
      <c r="DD7" s="668">
        <v>1490749</v>
      </c>
      <c r="DE7" s="660"/>
      <c r="DF7" s="660"/>
      <c r="DG7" s="660"/>
      <c r="DH7" s="660"/>
      <c r="DI7" s="660"/>
      <c r="DJ7" s="660"/>
      <c r="DK7" s="660"/>
      <c r="DL7" s="660"/>
      <c r="DM7" s="660"/>
      <c r="DN7" s="660"/>
      <c r="DO7" s="660"/>
      <c r="DP7" s="661"/>
      <c r="DQ7" s="668">
        <v>3999748</v>
      </c>
      <c r="DR7" s="660"/>
      <c r="DS7" s="660"/>
      <c r="DT7" s="660"/>
      <c r="DU7" s="660"/>
      <c r="DV7" s="660"/>
      <c r="DW7" s="660"/>
      <c r="DX7" s="660"/>
      <c r="DY7" s="660"/>
      <c r="DZ7" s="660"/>
      <c r="EA7" s="660"/>
      <c r="EB7" s="660"/>
      <c r="EC7" s="669"/>
    </row>
    <row r="8" spans="2:143" ht="11.25" customHeight="1" x14ac:dyDescent="0.15">
      <c r="B8" s="656" t="s">
        <v>240</v>
      </c>
      <c r="C8" s="657"/>
      <c r="D8" s="657"/>
      <c r="E8" s="657"/>
      <c r="F8" s="657"/>
      <c r="G8" s="657"/>
      <c r="H8" s="657"/>
      <c r="I8" s="657"/>
      <c r="J8" s="657"/>
      <c r="K8" s="657"/>
      <c r="L8" s="657"/>
      <c r="M8" s="657"/>
      <c r="N8" s="657"/>
      <c r="O8" s="657"/>
      <c r="P8" s="657"/>
      <c r="Q8" s="658"/>
      <c r="R8" s="659">
        <v>60914</v>
      </c>
      <c r="S8" s="660"/>
      <c r="T8" s="660"/>
      <c r="U8" s="660"/>
      <c r="V8" s="660"/>
      <c r="W8" s="660"/>
      <c r="X8" s="660"/>
      <c r="Y8" s="661"/>
      <c r="Z8" s="662">
        <v>0.2</v>
      </c>
      <c r="AA8" s="662"/>
      <c r="AB8" s="662"/>
      <c r="AC8" s="662"/>
      <c r="AD8" s="663">
        <v>60914</v>
      </c>
      <c r="AE8" s="663"/>
      <c r="AF8" s="663"/>
      <c r="AG8" s="663"/>
      <c r="AH8" s="663"/>
      <c r="AI8" s="663"/>
      <c r="AJ8" s="663"/>
      <c r="AK8" s="663"/>
      <c r="AL8" s="664">
        <v>0.4</v>
      </c>
      <c r="AM8" s="665"/>
      <c r="AN8" s="665"/>
      <c r="AO8" s="666"/>
      <c r="AP8" s="656" t="s">
        <v>241</v>
      </c>
      <c r="AQ8" s="657"/>
      <c r="AR8" s="657"/>
      <c r="AS8" s="657"/>
      <c r="AT8" s="657"/>
      <c r="AU8" s="657"/>
      <c r="AV8" s="657"/>
      <c r="AW8" s="657"/>
      <c r="AX8" s="657"/>
      <c r="AY8" s="657"/>
      <c r="AZ8" s="657"/>
      <c r="BA8" s="657"/>
      <c r="BB8" s="657"/>
      <c r="BC8" s="657"/>
      <c r="BD8" s="657"/>
      <c r="BE8" s="657"/>
      <c r="BF8" s="658"/>
      <c r="BG8" s="659">
        <v>94803</v>
      </c>
      <c r="BH8" s="660"/>
      <c r="BI8" s="660"/>
      <c r="BJ8" s="660"/>
      <c r="BK8" s="660"/>
      <c r="BL8" s="660"/>
      <c r="BM8" s="660"/>
      <c r="BN8" s="661"/>
      <c r="BO8" s="662">
        <v>1.3</v>
      </c>
      <c r="BP8" s="662"/>
      <c r="BQ8" s="662"/>
      <c r="BR8" s="662"/>
      <c r="BS8" s="663" t="s">
        <v>130</v>
      </c>
      <c r="BT8" s="663"/>
      <c r="BU8" s="663"/>
      <c r="BV8" s="663"/>
      <c r="BW8" s="663"/>
      <c r="BX8" s="663"/>
      <c r="BY8" s="663"/>
      <c r="BZ8" s="663"/>
      <c r="CA8" s="663"/>
      <c r="CB8" s="667"/>
      <c r="CD8" s="656" t="s">
        <v>242</v>
      </c>
      <c r="CE8" s="657"/>
      <c r="CF8" s="657"/>
      <c r="CG8" s="657"/>
      <c r="CH8" s="657"/>
      <c r="CI8" s="657"/>
      <c r="CJ8" s="657"/>
      <c r="CK8" s="657"/>
      <c r="CL8" s="657"/>
      <c r="CM8" s="657"/>
      <c r="CN8" s="657"/>
      <c r="CO8" s="657"/>
      <c r="CP8" s="657"/>
      <c r="CQ8" s="658"/>
      <c r="CR8" s="659">
        <v>10608103</v>
      </c>
      <c r="CS8" s="660"/>
      <c r="CT8" s="660"/>
      <c r="CU8" s="660"/>
      <c r="CV8" s="660"/>
      <c r="CW8" s="660"/>
      <c r="CX8" s="660"/>
      <c r="CY8" s="661"/>
      <c r="CZ8" s="662">
        <v>36</v>
      </c>
      <c r="DA8" s="662"/>
      <c r="DB8" s="662"/>
      <c r="DC8" s="662"/>
      <c r="DD8" s="668">
        <v>292171</v>
      </c>
      <c r="DE8" s="660"/>
      <c r="DF8" s="660"/>
      <c r="DG8" s="660"/>
      <c r="DH8" s="660"/>
      <c r="DI8" s="660"/>
      <c r="DJ8" s="660"/>
      <c r="DK8" s="660"/>
      <c r="DL8" s="660"/>
      <c r="DM8" s="660"/>
      <c r="DN8" s="660"/>
      <c r="DO8" s="660"/>
      <c r="DP8" s="661"/>
      <c r="DQ8" s="668">
        <v>4927419</v>
      </c>
      <c r="DR8" s="660"/>
      <c r="DS8" s="660"/>
      <c r="DT8" s="660"/>
      <c r="DU8" s="660"/>
      <c r="DV8" s="660"/>
      <c r="DW8" s="660"/>
      <c r="DX8" s="660"/>
      <c r="DY8" s="660"/>
      <c r="DZ8" s="660"/>
      <c r="EA8" s="660"/>
      <c r="EB8" s="660"/>
      <c r="EC8" s="669"/>
    </row>
    <row r="9" spans="2:143" ht="11.25" customHeight="1" x14ac:dyDescent="0.15">
      <c r="B9" s="656" t="s">
        <v>243</v>
      </c>
      <c r="C9" s="657"/>
      <c r="D9" s="657"/>
      <c r="E9" s="657"/>
      <c r="F9" s="657"/>
      <c r="G9" s="657"/>
      <c r="H9" s="657"/>
      <c r="I9" s="657"/>
      <c r="J9" s="657"/>
      <c r="K9" s="657"/>
      <c r="L9" s="657"/>
      <c r="M9" s="657"/>
      <c r="N9" s="657"/>
      <c r="O9" s="657"/>
      <c r="P9" s="657"/>
      <c r="Q9" s="658"/>
      <c r="R9" s="659">
        <v>45183</v>
      </c>
      <c r="S9" s="660"/>
      <c r="T9" s="660"/>
      <c r="U9" s="660"/>
      <c r="V9" s="660"/>
      <c r="W9" s="660"/>
      <c r="X9" s="660"/>
      <c r="Y9" s="661"/>
      <c r="Z9" s="662">
        <v>0.1</v>
      </c>
      <c r="AA9" s="662"/>
      <c r="AB9" s="662"/>
      <c r="AC9" s="662"/>
      <c r="AD9" s="663">
        <v>45183</v>
      </c>
      <c r="AE9" s="663"/>
      <c r="AF9" s="663"/>
      <c r="AG9" s="663"/>
      <c r="AH9" s="663"/>
      <c r="AI9" s="663"/>
      <c r="AJ9" s="663"/>
      <c r="AK9" s="663"/>
      <c r="AL9" s="664">
        <v>0.3</v>
      </c>
      <c r="AM9" s="665"/>
      <c r="AN9" s="665"/>
      <c r="AO9" s="666"/>
      <c r="AP9" s="656" t="s">
        <v>244</v>
      </c>
      <c r="AQ9" s="657"/>
      <c r="AR9" s="657"/>
      <c r="AS9" s="657"/>
      <c r="AT9" s="657"/>
      <c r="AU9" s="657"/>
      <c r="AV9" s="657"/>
      <c r="AW9" s="657"/>
      <c r="AX9" s="657"/>
      <c r="AY9" s="657"/>
      <c r="AZ9" s="657"/>
      <c r="BA9" s="657"/>
      <c r="BB9" s="657"/>
      <c r="BC9" s="657"/>
      <c r="BD9" s="657"/>
      <c r="BE9" s="657"/>
      <c r="BF9" s="658"/>
      <c r="BG9" s="659">
        <v>2430885</v>
      </c>
      <c r="BH9" s="660"/>
      <c r="BI9" s="660"/>
      <c r="BJ9" s="660"/>
      <c r="BK9" s="660"/>
      <c r="BL9" s="660"/>
      <c r="BM9" s="660"/>
      <c r="BN9" s="661"/>
      <c r="BO9" s="662">
        <v>32.799999999999997</v>
      </c>
      <c r="BP9" s="662"/>
      <c r="BQ9" s="662"/>
      <c r="BR9" s="662"/>
      <c r="BS9" s="663" t="s">
        <v>130</v>
      </c>
      <c r="BT9" s="663"/>
      <c r="BU9" s="663"/>
      <c r="BV9" s="663"/>
      <c r="BW9" s="663"/>
      <c r="BX9" s="663"/>
      <c r="BY9" s="663"/>
      <c r="BZ9" s="663"/>
      <c r="CA9" s="663"/>
      <c r="CB9" s="667"/>
      <c r="CD9" s="656" t="s">
        <v>245</v>
      </c>
      <c r="CE9" s="657"/>
      <c r="CF9" s="657"/>
      <c r="CG9" s="657"/>
      <c r="CH9" s="657"/>
      <c r="CI9" s="657"/>
      <c r="CJ9" s="657"/>
      <c r="CK9" s="657"/>
      <c r="CL9" s="657"/>
      <c r="CM9" s="657"/>
      <c r="CN9" s="657"/>
      <c r="CO9" s="657"/>
      <c r="CP9" s="657"/>
      <c r="CQ9" s="658"/>
      <c r="CR9" s="659">
        <v>3041584</v>
      </c>
      <c r="CS9" s="660"/>
      <c r="CT9" s="660"/>
      <c r="CU9" s="660"/>
      <c r="CV9" s="660"/>
      <c r="CW9" s="660"/>
      <c r="CX9" s="660"/>
      <c r="CY9" s="661"/>
      <c r="CZ9" s="662">
        <v>10.3</v>
      </c>
      <c r="DA9" s="662"/>
      <c r="DB9" s="662"/>
      <c r="DC9" s="662"/>
      <c r="DD9" s="668">
        <v>132712</v>
      </c>
      <c r="DE9" s="660"/>
      <c r="DF9" s="660"/>
      <c r="DG9" s="660"/>
      <c r="DH9" s="660"/>
      <c r="DI9" s="660"/>
      <c r="DJ9" s="660"/>
      <c r="DK9" s="660"/>
      <c r="DL9" s="660"/>
      <c r="DM9" s="660"/>
      <c r="DN9" s="660"/>
      <c r="DO9" s="660"/>
      <c r="DP9" s="661"/>
      <c r="DQ9" s="668">
        <v>1813048</v>
      </c>
      <c r="DR9" s="660"/>
      <c r="DS9" s="660"/>
      <c r="DT9" s="660"/>
      <c r="DU9" s="660"/>
      <c r="DV9" s="660"/>
      <c r="DW9" s="660"/>
      <c r="DX9" s="660"/>
      <c r="DY9" s="660"/>
      <c r="DZ9" s="660"/>
      <c r="EA9" s="660"/>
      <c r="EB9" s="660"/>
      <c r="EC9" s="669"/>
    </row>
    <row r="10" spans="2:143" ht="11.25" customHeight="1" x14ac:dyDescent="0.15">
      <c r="B10" s="656" t="s">
        <v>246</v>
      </c>
      <c r="C10" s="657"/>
      <c r="D10" s="657"/>
      <c r="E10" s="657"/>
      <c r="F10" s="657"/>
      <c r="G10" s="657"/>
      <c r="H10" s="657"/>
      <c r="I10" s="657"/>
      <c r="J10" s="657"/>
      <c r="K10" s="657"/>
      <c r="L10" s="657"/>
      <c r="M10" s="657"/>
      <c r="N10" s="657"/>
      <c r="O10" s="657"/>
      <c r="P10" s="657"/>
      <c r="Q10" s="658"/>
      <c r="R10" s="659" t="s">
        <v>247</v>
      </c>
      <c r="S10" s="660"/>
      <c r="T10" s="660"/>
      <c r="U10" s="660"/>
      <c r="V10" s="660"/>
      <c r="W10" s="660"/>
      <c r="X10" s="660"/>
      <c r="Y10" s="661"/>
      <c r="Z10" s="662" t="s">
        <v>130</v>
      </c>
      <c r="AA10" s="662"/>
      <c r="AB10" s="662"/>
      <c r="AC10" s="662"/>
      <c r="AD10" s="663" t="s">
        <v>130</v>
      </c>
      <c r="AE10" s="663"/>
      <c r="AF10" s="663"/>
      <c r="AG10" s="663"/>
      <c r="AH10" s="663"/>
      <c r="AI10" s="663"/>
      <c r="AJ10" s="663"/>
      <c r="AK10" s="663"/>
      <c r="AL10" s="664" t="s">
        <v>247</v>
      </c>
      <c r="AM10" s="665"/>
      <c r="AN10" s="665"/>
      <c r="AO10" s="666"/>
      <c r="AP10" s="656" t="s">
        <v>248</v>
      </c>
      <c r="AQ10" s="657"/>
      <c r="AR10" s="657"/>
      <c r="AS10" s="657"/>
      <c r="AT10" s="657"/>
      <c r="AU10" s="657"/>
      <c r="AV10" s="657"/>
      <c r="AW10" s="657"/>
      <c r="AX10" s="657"/>
      <c r="AY10" s="657"/>
      <c r="AZ10" s="657"/>
      <c r="BA10" s="657"/>
      <c r="BB10" s="657"/>
      <c r="BC10" s="657"/>
      <c r="BD10" s="657"/>
      <c r="BE10" s="657"/>
      <c r="BF10" s="658"/>
      <c r="BG10" s="659">
        <v>164260</v>
      </c>
      <c r="BH10" s="660"/>
      <c r="BI10" s="660"/>
      <c r="BJ10" s="660"/>
      <c r="BK10" s="660"/>
      <c r="BL10" s="660"/>
      <c r="BM10" s="660"/>
      <c r="BN10" s="661"/>
      <c r="BO10" s="662">
        <v>2.2000000000000002</v>
      </c>
      <c r="BP10" s="662"/>
      <c r="BQ10" s="662"/>
      <c r="BR10" s="662"/>
      <c r="BS10" s="663">
        <v>27566</v>
      </c>
      <c r="BT10" s="663"/>
      <c r="BU10" s="663"/>
      <c r="BV10" s="663"/>
      <c r="BW10" s="663"/>
      <c r="BX10" s="663"/>
      <c r="BY10" s="663"/>
      <c r="BZ10" s="663"/>
      <c r="CA10" s="663"/>
      <c r="CB10" s="667"/>
      <c r="CD10" s="656" t="s">
        <v>249</v>
      </c>
      <c r="CE10" s="657"/>
      <c r="CF10" s="657"/>
      <c r="CG10" s="657"/>
      <c r="CH10" s="657"/>
      <c r="CI10" s="657"/>
      <c r="CJ10" s="657"/>
      <c r="CK10" s="657"/>
      <c r="CL10" s="657"/>
      <c r="CM10" s="657"/>
      <c r="CN10" s="657"/>
      <c r="CO10" s="657"/>
      <c r="CP10" s="657"/>
      <c r="CQ10" s="658"/>
      <c r="CR10" s="659">
        <v>761</v>
      </c>
      <c r="CS10" s="660"/>
      <c r="CT10" s="660"/>
      <c r="CU10" s="660"/>
      <c r="CV10" s="660"/>
      <c r="CW10" s="660"/>
      <c r="CX10" s="660"/>
      <c r="CY10" s="661"/>
      <c r="CZ10" s="662">
        <v>0</v>
      </c>
      <c r="DA10" s="662"/>
      <c r="DB10" s="662"/>
      <c r="DC10" s="662"/>
      <c r="DD10" s="668" t="s">
        <v>130</v>
      </c>
      <c r="DE10" s="660"/>
      <c r="DF10" s="660"/>
      <c r="DG10" s="660"/>
      <c r="DH10" s="660"/>
      <c r="DI10" s="660"/>
      <c r="DJ10" s="660"/>
      <c r="DK10" s="660"/>
      <c r="DL10" s="660"/>
      <c r="DM10" s="660"/>
      <c r="DN10" s="660"/>
      <c r="DO10" s="660"/>
      <c r="DP10" s="661"/>
      <c r="DQ10" s="668">
        <v>761</v>
      </c>
      <c r="DR10" s="660"/>
      <c r="DS10" s="660"/>
      <c r="DT10" s="660"/>
      <c r="DU10" s="660"/>
      <c r="DV10" s="660"/>
      <c r="DW10" s="660"/>
      <c r="DX10" s="660"/>
      <c r="DY10" s="660"/>
      <c r="DZ10" s="660"/>
      <c r="EA10" s="660"/>
      <c r="EB10" s="660"/>
      <c r="EC10" s="669"/>
    </row>
    <row r="11" spans="2:143" ht="11.25" customHeight="1" x14ac:dyDescent="0.15">
      <c r="B11" s="656" t="s">
        <v>250</v>
      </c>
      <c r="C11" s="657"/>
      <c r="D11" s="657"/>
      <c r="E11" s="657"/>
      <c r="F11" s="657"/>
      <c r="G11" s="657"/>
      <c r="H11" s="657"/>
      <c r="I11" s="657"/>
      <c r="J11" s="657"/>
      <c r="K11" s="657"/>
      <c r="L11" s="657"/>
      <c r="M11" s="657"/>
      <c r="N11" s="657"/>
      <c r="O11" s="657"/>
      <c r="P11" s="657"/>
      <c r="Q11" s="658"/>
      <c r="R11" s="659">
        <v>1276163</v>
      </c>
      <c r="S11" s="660"/>
      <c r="T11" s="660"/>
      <c r="U11" s="660"/>
      <c r="V11" s="660"/>
      <c r="W11" s="660"/>
      <c r="X11" s="660"/>
      <c r="Y11" s="661"/>
      <c r="Z11" s="664">
        <v>4.2</v>
      </c>
      <c r="AA11" s="665"/>
      <c r="AB11" s="665"/>
      <c r="AC11" s="671"/>
      <c r="AD11" s="668">
        <v>1276163</v>
      </c>
      <c r="AE11" s="660"/>
      <c r="AF11" s="660"/>
      <c r="AG11" s="660"/>
      <c r="AH11" s="660"/>
      <c r="AI11" s="660"/>
      <c r="AJ11" s="660"/>
      <c r="AK11" s="661"/>
      <c r="AL11" s="664">
        <v>9.3000000000000007</v>
      </c>
      <c r="AM11" s="665"/>
      <c r="AN11" s="665"/>
      <c r="AO11" s="666"/>
      <c r="AP11" s="656" t="s">
        <v>251</v>
      </c>
      <c r="AQ11" s="657"/>
      <c r="AR11" s="657"/>
      <c r="AS11" s="657"/>
      <c r="AT11" s="657"/>
      <c r="AU11" s="657"/>
      <c r="AV11" s="657"/>
      <c r="AW11" s="657"/>
      <c r="AX11" s="657"/>
      <c r="AY11" s="657"/>
      <c r="AZ11" s="657"/>
      <c r="BA11" s="657"/>
      <c r="BB11" s="657"/>
      <c r="BC11" s="657"/>
      <c r="BD11" s="657"/>
      <c r="BE11" s="657"/>
      <c r="BF11" s="658"/>
      <c r="BG11" s="659">
        <v>508088</v>
      </c>
      <c r="BH11" s="660"/>
      <c r="BI11" s="660"/>
      <c r="BJ11" s="660"/>
      <c r="BK11" s="660"/>
      <c r="BL11" s="660"/>
      <c r="BM11" s="660"/>
      <c r="BN11" s="661"/>
      <c r="BO11" s="662">
        <v>6.9</v>
      </c>
      <c r="BP11" s="662"/>
      <c r="BQ11" s="662"/>
      <c r="BR11" s="662"/>
      <c r="BS11" s="663">
        <v>144334</v>
      </c>
      <c r="BT11" s="663"/>
      <c r="BU11" s="663"/>
      <c r="BV11" s="663"/>
      <c r="BW11" s="663"/>
      <c r="BX11" s="663"/>
      <c r="BY11" s="663"/>
      <c r="BZ11" s="663"/>
      <c r="CA11" s="663"/>
      <c r="CB11" s="667"/>
      <c r="CD11" s="656" t="s">
        <v>252</v>
      </c>
      <c r="CE11" s="657"/>
      <c r="CF11" s="657"/>
      <c r="CG11" s="657"/>
      <c r="CH11" s="657"/>
      <c r="CI11" s="657"/>
      <c r="CJ11" s="657"/>
      <c r="CK11" s="657"/>
      <c r="CL11" s="657"/>
      <c r="CM11" s="657"/>
      <c r="CN11" s="657"/>
      <c r="CO11" s="657"/>
      <c r="CP11" s="657"/>
      <c r="CQ11" s="658"/>
      <c r="CR11" s="659">
        <v>536245</v>
      </c>
      <c r="CS11" s="660"/>
      <c r="CT11" s="660"/>
      <c r="CU11" s="660"/>
      <c r="CV11" s="660"/>
      <c r="CW11" s="660"/>
      <c r="CX11" s="660"/>
      <c r="CY11" s="661"/>
      <c r="CZ11" s="662">
        <v>1.8</v>
      </c>
      <c r="DA11" s="662"/>
      <c r="DB11" s="662"/>
      <c r="DC11" s="662"/>
      <c r="DD11" s="668">
        <v>150950</v>
      </c>
      <c r="DE11" s="660"/>
      <c r="DF11" s="660"/>
      <c r="DG11" s="660"/>
      <c r="DH11" s="660"/>
      <c r="DI11" s="660"/>
      <c r="DJ11" s="660"/>
      <c r="DK11" s="660"/>
      <c r="DL11" s="660"/>
      <c r="DM11" s="660"/>
      <c r="DN11" s="660"/>
      <c r="DO11" s="660"/>
      <c r="DP11" s="661"/>
      <c r="DQ11" s="668">
        <v>317148</v>
      </c>
      <c r="DR11" s="660"/>
      <c r="DS11" s="660"/>
      <c r="DT11" s="660"/>
      <c r="DU11" s="660"/>
      <c r="DV11" s="660"/>
      <c r="DW11" s="660"/>
      <c r="DX11" s="660"/>
      <c r="DY11" s="660"/>
      <c r="DZ11" s="660"/>
      <c r="EA11" s="660"/>
      <c r="EB11" s="660"/>
      <c r="EC11" s="669"/>
    </row>
    <row r="12" spans="2:143" ht="11.25" customHeight="1" x14ac:dyDescent="0.15">
      <c r="B12" s="656" t="s">
        <v>253</v>
      </c>
      <c r="C12" s="657"/>
      <c r="D12" s="657"/>
      <c r="E12" s="657"/>
      <c r="F12" s="657"/>
      <c r="G12" s="657"/>
      <c r="H12" s="657"/>
      <c r="I12" s="657"/>
      <c r="J12" s="657"/>
      <c r="K12" s="657"/>
      <c r="L12" s="657"/>
      <c r="M12" s="657"/>
      <c r="N12" s="657"/>
      <c r="O12" s="657"/>
      <c r="P12" s="657"/>
      <c r="Q12" s="658"/>
      <c r="R12" s="659">
        <v>49856</v>
      </c>
      <c r="S12" s="660"/>
      <c r="T12" s="660"/>
      <c r="U12" s="660"/>
      <c r="V12" s="660"/>
      <c r="W12" s="660"/>
      <c r="X12" s="660"/>
      <c r="Y12" s="661"/>
      <c r="Z12" s="662">
        <v>0.2</v>
      </c>
      <c r="AA12" s="662"/>
      <c r="AB12" s="662"/>
      <c r="AC12" s="662"/>
      <c r="AD12" s="663">
        <v>49856</v>
      </c>
      <c r="AE12" s="663"/>
      <c r="AF12" s="663"/>
      <c r="AG12" s="663"/>
      <c r="AH12" s="663"/>
      <c r="AI12" s="663"/>
      <c r="AJ12" s="663"/>
      <c r="AK12" s="663"/>
      <c r="AL12" s="664">
        <v>0.4</v>
      </c>
      <c r="AM12" s="665"/>
      <c r="AN12" s="665"/>
      <c r="AO12" s="666"/>
      <c r="AP12" s="656" t="s">
        <v>254</v>
      </c>
      <c r="AQ12" s="657"/>
      <c r="AR12" s="657"/>
      <c r="AS12" s="657"/>
      <c r="AT12" s="657"/>
      <c r="AU12" s="657"/>
      <c r="AV12" s="657"/>
      <c r="AW12" s="657"/>
      <c r="AX12" s="657"/>
      <c r="AY12" s="657"/>
      <c r="AZ12" s="657"/>
      <c r="BA12" s="657"/>
      <c r="BB12" s="657"/>
      <c r="BC12" s="657"/>
      <c r="BD12" s="657"/>
      <c r="BE12" s="657"/>
      <c r="BF12" s="658"/>
      <c r="BG12" s="659">
        <v>3627975</v>
      </c>
      <c r="BH12" s="660"/>
      <c r="BI12" s="660"/>
      <c r="BJ12" s="660"/>
      <c r="BK12" s="660"/>
      <c r="BL12" s="660"/>
      <c r="BM12" s="660"/>
      <c r="BN12" s="661"/>
      <c r="BO12" s="662">
        <v>48.9</v>
      </c>
      <c r="BP12" s="662"/>
      <c r="BQ12" s="662"/>
      <c r="BR12" s="662"/>
      <c r="BS12" s="663" t="s">
        <v>130</v>
      </c>
      <c r="BT12" s="663"/>
      <c r="BU12" s="663"/>
      <c r="BV12" s="663"/>
      <c r="BW12" s="663"/>
      <c r="BX12" s="663"/>
      <c r="BY12" s="663"/>
      <c r="BZ12" s="663"/>
      <c r="CA12" s="663"/>
      <c r="CB12" s="667"/>
      <c r="CD12" s="656" t="s">
        <v>255</v>
      </c>
      <c r="CE12" s="657"/>
      <c r="CF12" s="657"/>
      <c r="CG12" s="657"/>
      <c r="CH12" s="657"/>
      <c r="CI12" s="657"/>
      <c r="CJ12" s="657"/>
      <c r="CK12" s="657"/>
      <c r="CL12" s="657"/>
      <c r="CM12" s="657"/>
      <c r="CN12" s="657"/>
      <c r="CO12" s="657"/>
      <c r="CP12" s="657"/>
      <c r="CQ12" s="658"/>
      <c r="CR12" s="659">
        <v>271875</v>
      </c>
      <c r="CS12" s="660"/>
      <c r="CT12" s="660"/>
      <c r="CU12" s="660"/>
      <c r="CV12" s="660"/>
      <c r="CW12" s="660"/>
      <c r="CX12" s="660"/>
      <c r="CY12" s="661"/>
      <c r="CZ12" s="662">
        <v>0.9</v>
      </c>
      <c r="DA12" s="662"/>
      <c r="DB12" s="662"/>
      <c r="DC12" s="662"/>
      <c r="DD12" s="668">
        <v>958</v>
      </c>
      <c r="DE12" s="660"/>
      <c r="DF12" s="660"/>
      <c r="DG12" s="660"/>
      <c r="DH12" s="660"/>
      <c r="DI12" s="660"/>
      <c r="DJ12" s="660"/>
      <c r="DK12" s="660"/>
      <c r="DL12" s="660"/>
      <c r="DM12" s="660"/>
      <c r="DN12" s="660"/>
      <c r="DO12" s="660"/>
      <c r="DP12" s="661"/>
      <c r="DQ12" s="668">
        <v>256663</v>
      </c>
      <c r="DR12" s="660"/>
      <c r="DS12" s="660"/>
      <c r="DT12" s="660"/>
      <c r="DU12" s="660"/>
      <c r="DV12" s="660"/>
      <c r="DW12" s="660"/>
      <c r="DX12" s="660"/>
      <c r="DY12" s="660"/>
      <c r="DZ12" s="660"/>
      <c r="EA12" s="660"/>
      <c r="EB12" s="660"/>
      <c r="EC12" s="669"/>
    </row>
    <row r="13" spans="2:143" ht="11.25" customHeight="1" x14ac:dyDescent="0.15">
      <c r="B13" s="656" t="s">
        <v>256</v>
      </c>
      <c r="C13" s="657"/>
      <c r="D13" s="657"/>
      <c r="E13" s="657"/>
      <c r="F13" s="657"/>
      <c r="G13" s="657"/>
      <c r="H13" s="657"/>
      <c r="I13" s="657"/>
      <c r="J13" s="657"/>
      <c r="K13" s="657"/>
      <c r="L13" s="657"/>
      <c r="M13" s="657"/>
      <c r="N13" s="657"/>
      <c r="O13" s="657"/>
      <c r="P13" s="657"/>
      <c r="Q13" s="658"/>
      <c r="R13" s="659" t="s">
        <v>130</v>
      </c>
      <c r="S13" s="660"/>
      <c r="T13" s="660"/>
      <c r="U13" s="660"/>
      <c r="V13" s="660"/>
      <c r="W13" s="660"/>
      <c r="X13" s="660"/>
      <c r="Y13" s="661"/>
      <c r="Z13" s="662" t="s">
        <v>130</v>
      </c>
      <c r="AA13" s="662"/>
      <c r="AB13" s="662"/>
      <c r="AC13" s="662"/>
      <c r="AD13" s="663" t="s">
        <v>130</v>
      </c>
      <c r="AE13" s="663"/>
      <c r="AF13" s="663"/>
      <c r="AG13" s="663"/>
      <c r="AH13" s="663"/>
      <c r="AI13" s="663"/>
      <c r="AJ13" s="663"/>
      <c r="AK13" s="663"/>
      <c r="AL13" s="664" t="s">
        <v>130</v>
      </c>
      <c r="AM13" s="665"/>
      <c r="AN13" s="665"/>
      <c r="AO13" s="666"/>
      <c r="AP13" s="656" t="s">
        <v>257</v>
      </c>
      <c r="AQ13" s="657"/>
      <c r="AR13" s="657"/>
      <c r="AS13" s="657"/>
      <c r="AT13" s="657"/>
      <c r="AU13" s="657"/>
      <c r="AV13" s="657"/>
      <c r="AW13" s="657"/>
      <c r="AX13" s="657"/>
      <c r="AY13" s="657"/>
      <c r="AZ13" s="657"/>
      <c r="BA13" s="657"/>
      <c r="BB13" s="657"/>
      <c r="BC13" s="657"/>
      <c r="BD13" s="657"/>
      <c r="BE13" s="657"/>
      <c r="BF13" s="658"/>
      <c r="BG13" s="659">
        <v>3622912</v>
      </c>
      <c r="BH13" s="660"/>
      <c r="BI13" s="660"/>
      <c r="BJ13" s="660"/>
      <c r="BK13" s="660"/>
      <c r="BL13" s="660"/>
      <c r="BM13" s="660"/>
      <c r="BN13" s="661"/>
      <c r="BO13" s="662">
        <v>48.9</v>
      </c>
      <c r="BP13" s="662"/>
      <c r="BQ13" s="662"/>
      <c r="BR13" s="662"/>
      <c r="BS13" s="663" t="s">
        <v>130</v>
      </c>
      <c r="BT13" s="663"/>
      <c r="BU13" s="663"/>
      <c r="BV13" s="663"/>
      <c r="BW13" s="663"/>
      <c r="BX13" s="663"/>
      <c r="BY13" s="663"/>
      <c r="BZ13" s="663"/>
      <c r="CA13" s="663"/>
      <c r="CB13" s="667"/>
      <c r="CD13" s="656" t="s">
        <v>258</v>
      </c>
      <c r="CE13" s="657"/>
      <c r="CF13" s="657"/>
      <c r="CG13" s="657"/>
      <c r="CH13" s="657"/>
      <c r="CI13" s="657"/>
      <c r="CJ13" s="657"/>
      <c r="CK13" s="657"/>
      <c r="CL13" s="657"/>
      <c r="CM13" s="657"/>
      <c r="CN13" s="657"/>
      <c r="CO13" s="657"/>
      <c r="CP13" s="657"/>
      <c r="CQ13" s="658"/>
      <c r="CR13" s="659">
        <v>2049831</v>
      </c>
      <c r="CS13" s="660"/>
      <c r="CT13" s="660"/>
      <c r="CU13" s="660"/>
      <c r="CV13" s="660"/>
      <c r="CW13" s="660"/>
      <c r="CX13" s="660"/>
      <c r="CY13" s="661"/>
      <c r="CZ13" s="662">
        <v>7</v>
      </c>
      <c r="DA13" s="662"/>
      <c r="DB13" s="662"/>
      <c r="DC13" s="662"/>
      <c r="DD13" s="668">
        <v>793153</v>
      </c>
      <c r="DE13" s="660"/>
      <c r="DF13" s="660"/>
      <c r="DG13" s="660"/>
      <c r="DH13" s="660"/>
      <c r="DI13" s="660"/>
      <c r="DJ13" s="660"/>
      <c r="DK13" s="660"/>
      <c r="DL13" s="660"/>
      <c r="DM13" s="660"/>
      <c r="DN13" s="660"/>
      <c r="DO13" s="660"/>
      <c r="DP13" s="661"/>
      <c r="DQ13" s="668">
        <v>1117613</v>
      </c>
      <c r="DR13" s="660"/>
      <c r="DS13" s="660"/>
      <c r="DT13" s="660"/>
      <c r="DU13" s="660"/>
      <c r="DV13" s="660"/>
      <c r="DW13" s="660"/>
      <c r="DX13" s="660"/>
      <c r="DY13" s="660"/>
      <c r="DZ13" s="660"/>
      <c r="EA13" s="660"/>
      <c r="EB13" s="660"/>
      <c r="EC13" s="669"/>
    </row>
    <row r="14" spans="2:143" ht="11.25" customHeight="1" x14ac:dyDescent="0.15">
      <c r="B14" s="656" t="s">
        <v>259</v>
      </c>
      <c r="C14" s="657"/>
      <c r="D14" s="657"/>
      <c r="E14" s="657"/>
      <c r="F14" s="657"/>
      <c r="G14" s="657"/>
      <c r="H14" s="657"/>
      <c r="I14" s="657"/>
      <c r="J14" s="657"/>
      <c r="K14" s="657"/>
      <c r="L14" s="657"/>
      <c r="M14" s="657"/>
      <c r="N14" s="657"/>
      <c r="O14" s="657"/>
      <c r="P14" s="657"/>
      <c r="Q14" s="658"/>
      <c r="R14" s="659" t="s">
        <v>130</v>
      </c>
      <c r="S14" s="660"/>
      <c r="T14" s="660"/>
      <c r="U14" s="660"/>
      <c r="V14" s="660"/>
      <c r="W14" s="660"/>
      <c r="X14" s="660"/>
      <c r="Y14" s="661"/>
      <c r="Z14" s="662" t="s">
        <v>130</v>
      </c>
      <c r="AA14" s="662"/>
      <c r="AB14" s="662"/>
      <c r="AC14" s="662"/>
      <c r="AD14" s="663" t="s">
        <v>130</v>
      </c>
      <c r="AE14" s="663"/>
      <c r="AF14" s="663"/>
      <c r="AG14" s="663"/>
      <c r="AH14" s="663"/>
      <c r="AI14" s="663"/>
      <c r="AJ14" s="663"/>
      <c r="AK14" s="663"/>
      <c r="AL14" s="664" t="s">
        <v>130</v>
      </c>
      <c r="AM14" s="665"/>
      <c r="AN14" s="665"/>
      <c r="AO14" s="666"/>
      <c r="AP14" s="656" t="s">
        <v>260</v>
      </c>
      <c r="AQ14" s="657"/>
      <c r="AR14" s="657"/>
      <c r="AS14" s="657"/>
      <c r="AT14" s="657"/>
      <c r="AU14" s="657"/>
      <c r="AV14" s="657"/>
      <c r="AW14" s="657"/>
      <c r="AX14" s="657"/>
      <c r="AY14" s="657"/>
      <c r="AZ14" s="657"/>
      <c r="BA14" s="657"/>
      <c r="BB14" s="657"/>
      <c r="BC14" s="657"/>
      <c r="BD14" s="657"/>
      <c r="BE14" s="657"/>
      <c r="BF14" s="658"/>
      <c r="BG14" s="659">
        <v>221270</v>
      </c>
      <c r="BH14" s="660"/>
      <c r="BI14" s="660"/>
      <c r="BJ14" s="660"/>
      <c r="BK14" s="660"/>
      <c r="BL14" s="660"/>
      <c r="BM14" s="660"/>
      <c r="BN14" s="661"/>
      <c r="BO14" s="662">
        <v>3</v>
      </c>
      <c r="BP14" s="662"/>
      <c r="BQ14" s="662"/>
      <c r="BR14" s="662"/>
      <c r="BS14" s="663">
        <v>9463</v>
      </c>
      <c r="BT14" s="663"/>
      <c r="BU14" s="663"/>
      <c r="BV14" s="663"/>
      <c r="BW14" s="663"/>
      <c r="BX14" s="663"/>
      <c r="BY14" s="663"/>
      <c r="BZ14" s="663"/>
      <c r="CA14" s="663"/>
      <c r="CB14" s="667"/>
      <c r="CD14" s="656" t="s">
        <v>261</v>
      </c>
      <c r="CE14" s="657"/>
      <c r="CF14" s="657"/>
      <c r="CG14" s="657"/>
      <c r="CH14" s="657"/>
      <c r="CI14" s="657"/>
      <c r="CJ14" s="657"/>
      <c r="CK14" s="657"/>
      <c r="CL14" s="657"/>
      <c r="CM14" s="657"/>
      <c r="CN14" s="657"/>
      <c r="CO14" s="657"/>
      <c r="CP14" s="657"/>
      <c r="CQ14" s="658"/>
      <c r="CR14" s="659">
        <v>1029486</v>
      </c>
      <c r="CS14" s="660"/>
      <c r="CT14" s="660"/>
      <c r="CU14" s="660"/>
      <c r="CV14" s="660"/>
      <c r="CW14" s="660"/>
      <c r="CX14" s="660"/>
      <c r="CY14" s="661"/>
      <c r="CZ14" s="662">
        <v>3.5</v>
      </c>
      <c r="DA14" s="662"/>
      <c r="DB14" s="662"/>
      <c r="DC14" s="662"/>
      <c r="DD14" s="668">
        <v>282178</v>
      </c>
      <c r="DE14" s="660"/>
      <c r="DF14" s="660"/>
      <c r="DG14" s="660"/>
      <c r="DH14" s="660"/>
      <c r="DI14" s="660"/>
      <c r="DJ14" s="660"/>
      <c r="DK14" s="660"/>
      <c r="DL14" s="660"/>
      <c r="DM14" s="660"/>
      <c r="DN14" s="660"/>
      <c r="DO14" s="660"/>
      <c r="DP14" s="661"/>
      <c r="DQ14" s="668">
        <v>742222</v>
      </c>
      <c r="DR14" s="660"/>
      <c r="DS14" s="660"/>
      <c r="DT14" s="660"/>
      <c r="DU14" s="660"/>
      <c r="DV14" s="660"/>
      <c r="DW14" s="660"/>
      <c r="DX14" s="660"/>
      <c r="DY14" s="660"/>
      <c r="DZ14" s="660"/>
      <c r="EA14" s="660"/>
      <c r="EB14" s="660"/>
      <c r="EC14" s="669"/>
    </row>
    <row r="15" spans="2:143" ht="11.25" customHeight="1" x14ac:dyDescent="0.15">
      <c r="B15" s="656" t="s">
        <v>262</v>
      </c>
      <c r="C15" s="657"/>
      <c r="D15" s="657"/>
      <c r="E15" s="657"/>
      <c r="F15" s="657"/>
      <c r="G15" s="657"/>
      <c r="H15" s="657"/>
      <c r="I15" s="657"/>
      <c r="J15" s="657"/>
      <c r="K15" s="657"/>
      <c r="L15" s="657"/>
      <c r="M15" s="657"/>
      <c r="N15" s="657"/>
      <c r="O15" s="657"/>
      <c r="P15" s="657"/>
      <c r="Q15" s="658"/>
      <c r="R15" s="659" t="s">
        <v>130</v>
      </c>
      <c r="S15" s="660"/>
      <c r="T15" s="660"/>
      <c r="U15" s="660"/>
      <c r="V15" s="660"/>
      <c r="W15" s="660"/>
      <c r="X15" s="660"/>
      <c r="Y15" s="661"/>
      <c r="Z15" s="662" t="s">
        <v>130</v>
      </c>
      <c r="AA15" s="662"/>
      <c r="AB15" s="662"/>
      <c r="AC15" s="662"/>
      <c r="AD15" s="663" t="s">
        <v>130</v>
      </c>
      <c r="AE15" s="663"/>
      <c r="AF15" s="663"/>
      <c r="AG15" s="663"/>
      <c r="AH15" s="663"/>
      <c r="AI15" s="663"/>
      <c r="AJ15" s="663"/>
      <c r="AK15" s="663"/>
      <c r="AL15" s="664" t="s">
        <v>130</v>
      </c>
      <c r="AM15" s="665"/>
      <c r="AN15" s="665"/>
      <c r="AO15" s="666"/>
      <c r="AP15" s="656" t="s">
        <v>263</v>
      </c>
      <c r="AQ15" s="657"/>
      <c r="AR15" s="657"/>
      <c r="AS15" s="657"/>
      <c r="AT15" s="657"/>
      <c r="AU15" s="657"/>
      <c r="AV15" s="657"/>
      <c r="AW15" s="657"/>
      <c r="AX15" s="657"/>
      <c r="AY15" s="657"/>
      <c r="AZ15" s="657"/>
      <c r="BA15" s="657"/>
      <c r="BB15" s="657"/>
      <c r="BC15" s="657"/>
      <c r="BD15" s="657"/>
      <c r="BE15" s="657"/>
      <c r="BF15" s="658"/>
      <c r="BG15" s="659">
        <v>349423</v>
      </c>
      <c r="BH15" s="660"/>
      <c r="BI15" s="660"/>
      <c r="BJ15" s="660"/>
      <c r="BK15" s="660"/>
      <c r="BL15" s="660"/>
      <c r="BM15" s="660"/>
      <c r="BN15" s="661"/>
      <c r="BO15" s="662">
        <v>4.7</v>
      </c>
      <c r="BP15" s="662"/>
      <c r="BQ15" s="662"/>
      <c r="BR15" s="662"/>
      <c r="BS15" s="663" t="s">
        <v>247</v>
      </c>
      <c r="BT15" s="663"/>
      <c r="BU15" s="663"/>
      <c r="BV15" s="663"/>
      <c r="BW15" s="663"/>
      <c r="BX15" s="663"/>
      <c r="BY15" s="663"/>
      <c r="BZ15" s="663"/>
      <c r="CA15" s="663"/>
      <c r="CB15" s="667"/>
      <c r="CD15" s="656" t="s">
        <v>264</v>
      </c>
      <c r="CE15" s="657"/>
      <c r="CF15" s="657"/>
      <c r="CG15" s="657"/>
      <c r="CH15" s="657"/>
      <c r="CI15" s="657"/>
      <c r="CJ15" s="657"/>
      <c r="CK15" s="657"/>
      <c r="CL15" s="657"/>
      <c r="CM15" s="657"/>
      <c r="CN15" s="657"/>
      <c r="CO15" s="657"/>
      <c r="CP15" s="657"/>
      <c r="CQ15" s="658"/>
      <c r="CR15" s="659">
        <v>2399654</v>
      </c>
      <c r="CS15" s="660"/>
      <c r="CT15" s="660"/>
      <c r="CU15" s="660"/>
      <c r="CV15" s="660"/>
      <c r="CW15" s="660"/>
      <c r="CX15" s="660"/>
      <c r="CY15" s="661"/>
      <c r="CZ15" s="662">
        <v>8.1</v>
      </c>
      <c r="DA15" s="662"/>
      <c r="DB15" s="662"/>
      <c r="DC15" s="662"/>
      <c r="DD15" s="668">
        <v>227031</v>
      </c>
      <c r="DE15" s="660"/>
      <c r="DF15" s="660"/>
      <c r="DG15" s="660"/>
      <c r="DH15" s="660"/>
      <c r="DI15" s="660"/>
      <c r="DJ15" s="660"/>
      <c r="DK15" s="660"/>
      <c r="DL15" s="660"/>
      <c r="DM15" s="660"/>
      <c r="DN15" s="660"/>
      <c r="DO15" s="660"/>
      <c r="DP15" s="661"/>
      <c r="DQ15" s="668">
        <v>1760484</v>
      </c>
      <c r="DR15" s="660"/>
      <c r="DS15" s="660"/>
      <c r="DT15" s="660"/>
      <c r="DU15" s="660"/>
      <c r="DV15" s="660"/>
      <c r="DW15" s="660"/>
      <c r="DX15" s="660"/>
      <c r="DY15" s="660"/>
      <c r="DZ15" s="660"/>
      <c r="EA15" s="660"/>
      <c r="EB15" s="660"/>
      <c r="EC15" s="669"/>
    </row>
    <row r="16" spans="2:143" ht="11.25" customHeight="1" x14ac:dyDescent="0.15">
      <c r="B16" s="656" t="s">
        <v>265</v>
      </c>
      <c r="C16" s="657"/>
      <c r="D16" s="657"/>
      <c r="E16" s="657"/>
      <c r="F16" s="657"/>
      <c r="G16" s="657"/>
      <c r="H16" s="657"/>
      <c r="I16" s="657"/>
      <c r="J16" s="657"/>
      <c r="K16" s="657"/>
      <c r="L16" s="657"/>
      <c r="M16" s="657"/>
      <c r="N16" s="657"/>
      <c r="O16" s="657"/>
      <c r="P16" s="657"/>
      <c r="Q16" s="658"/>
      <c r="R16" s="659">
        <v>15531</v>
      </c>
      <c r="S16" s="660"/>
      <c r="T16" s="660"/>
      <c r="U16" s="660"/>
      <c r="V16" s="660"/>
      <c r="W16" s="660"/>
      <c r="X16" s="660"/>
      <c r="Y16" s="661"/>
      <c r="Z16" s="662">
        <v>0.1</v>
      </c>
      <c r="AA16" s="662"/>
      <c r="AB16" s="662"/>
      <c r="AC16" s="662"/>
      <c r="AD16" s="663">
        <v>15531</v>
      </c>
      <c r="AE16" s="663"/>
      <c r="AF16" s="663"/>
      <c r="AG16" s="663"/>
      <c r="AH16" s="663"/>
      <c r="AI16" s="663"/>
      <c r="AJ16" s="663"/>
      <c r="AK16" s="663"/>
      <c r="AL16" s="664">
        <v>0.1</v>
      </c>
      <c r="AM16" s="665"/>
      <c r="AN16" s="665"/>
      <c r="AO16" s="666"/>
      <c r="AP16" s="656" t="s">
        <v>266</v>
      </c>
      <c r="AQ16" s="657"/>
      <c r="AR16" s="657"/>
      <c r="AS16" s="657"/>
      <c r="AT16" s="657"/>
      <c r="AU16" s="657"/>
      <c r="AV16" s="657"/>
      <c r="AW16" s="657"/>
      <c r="AX16" s="657"/>
      <c r="AY16" s="657"/>
      <c r="AZ16" s="657"/>
      <c r="BA16" s="657"/>
      <c r="BB16" s="657"/>
      <c r="BC16" s="657"/>
      <c r="BD16" s="657"/>
      <c r="BE16" s="657"/>
      <c r="BF16" s="658"/>
      <c r="BG16" s="659" t="s">
        <v>130</v>
      </c>
      <c r="BH16" s="660"/>
      <c r="BI16" s="660"/>
      <c r="BJ16" s="660"/>
      <c r="BK16" s="660"/>
      <c r="BL16" s="660"/>
      <c r="BM16" s="660"/>
      <c r="BN16" s="661"/>
      <c r="BO16" s="662" t="s">
        <v>130</v>
      </c>
      <c r="BP16" s="662"/>
      <c r="BQ16" s="662"/>
      <c r="BR16" s="662"/>
      <c r="BS16" s="663" t="s">
        <v>130</v>
      </c>
      <c r="BT16" s="663"/>
      <c r="BU16" s="663"/>
      <c r="BV16" s="663"/>
      <c r="BW16" s="663"/>
      <c r="BX16" s="663"/>
      <c r="BY16" s="663"/>
      <c r="BZ16" s="663"/>
      <c r="CA16" s="663"/>
      <c r="CB16" s="667"/>
      <c r="CD16" s="656" t="s">
        <v>267</v>
      </c>
      <c r="CE16" s="657"/>
      <c r="CF16" s="657"/>
      <c r="CG16" s="657"/>
      <c r="CH16" s="657"/>
      <c r="CI16" s="657"/>
      <c r="CJ16" s="657"/>
      <c r="CK16" s="657"/>
      <c r="CL16" s="657"/>
      <c r="CM16" s="657"/>
      <c r="CN16" s="657"/>
      <c r="CO16" s="657"/>
      <c r="CP16" s="657"/>
      <c r="CQ16" s="658"/>
      <c r="CR16" s="659" t="s">
        <v>130</v>
      </c>
      <c r="CS16" s="660"/>
      <c r="CT16" s="660"/>
      <c r="CU16" s="660"/>
      <c r="CV16" s="660"/>
      <c r="CW16" s="660"/>
      <c r="CX16" s="660"/>
      <c r="CY16" s="661"/>
      <c r="CZ16" s="662" t="s">
        <v>130</v>
      </c>
      <c r="DA16" s="662"/>
      <c r="DB16" s="662"/>
      <c r="DC16" s="662"/>
      <c r="DD16" s="668" t="s">
        <v>130</v>
      </c>
      <c r="DE16" s="660"/>
      <c r="DF16" s="660"/>
      <c r="DG16" s="660"/>
      <c r="DH16" s="660"/>
      <c r="DI16" s="660"/>
      <c r="DJ16" s="660"/>
      <c r="DK16" s="660"/>
      <c r="DL16" s="660"/>
      <c r="DM16" s="660"/>
      <c r="DN16" s="660"/>
      <c r="DO16" s="660"/>
      <c r="DP16" s="661"/>
      <c r="DQ16" s="668" t="s">
        <v>130</v>
      </c>
      <c r="DR16" s="660"/>
      <c r="DS16" s="660"/>
      <c r="DT16" s="660"/>
      <c r="DU16" s="660"/>
      <c r="DV16" s="660"/>
      <c r="DW16" s="660"/>
      <c r="DX16" s="660"/>
      <c r="DY16" s="660"/>
      <c r="DZ16" s="660"/>
      <c r="EA16" s="660"/>
      <c r="EB16" s="660"/>
      <c r="EC16" s="669"/>
    </row>
    <row r="17" spans="2:133" ht="11.25" customHeight="1" x14ac:dyDescent="0.15">
      <c r="B17" s="656" t="s">
        <v>268</v>
      </c>
      <c r="C17" s="657"/>
      <c r="D17" s="657"/>
      <c r="E17" s="657"/>
      <c r="F17" s="657"/>
      <c r="G17" s="657"/>
      <c r="H17" s="657"/>
      <c r="I17" s="657"/>
      <c r="J17" s="657"/>
      <c r="K17" s="657"/>
      <c r="L17" s="657"/>
      <c r="M17" s="657"/>
      <c r="N17" s="657"/>
      <c r="O17" s="657"/>
      <c r="P17" s="657"/>
      <c r="Q17" s="658"/>
      <c r="R17" s="659">
        <v>107653</v>
      </c>
      <c r="S17" s="660"/>
      <c r="T17" s="660"/>
      <c r="U17" s="660"/>
      <c r="V17" s="660"/>
      <c r="W17" s="660"/>
      <c r="X17" s="660"/>
      <c r="Y17" s="661"/>
      <c r="Z17" s="662">
        <v>0.4</v>
      </c>
      <c r="AA17" s="662"/>
      <c r="AB17" s="662"/>
      <c r="AC17" s="662"/>
      <c r="AD17" s="663">
        <v>107653</v>
      </c>
      <c r="AE17" s="663"/>
      <c r="AF17" s="663"/>
      <c r="AG17" s="663"/>
      <c r="AH17" s="663"/>
      <c r="AI17" s="663"/>
      <c r="AJ17" s="663"/>
      <c r="AK17" s="663"/>
      <c r="AL17" s="664">
        <v>0.8</v>
      </c>
      <c r="AM17" s="665"/>
      <c r="AN17" s="665"/>
      <c r="AO17" s="666"/>
      <c r="AP17" s="656" t="s">
        <v>269</v>
      </c>
      <c r="AQ17" s="657"/>
      <c r="AR17" s="657"/>
      <c r="AS17" s="657"/>
      <c r="AT17" s="657"/>
      <c r="AU17" s="657"/>
      <c r="AV17" s="657"/>
      <c r="AW17" s="657"/>
      <c r="AX17" s="657"/>
      <c r="AY17" s="657"/>
      <c r="AZ17" s="657"/>
      <c r="BA17" s="657"/>
      <c r="BB17" s="657"/>
      <c r="BC17" s="657"/>
      <c r="BD17" s="657"/>
      <c r="BE17" s="657"/>
      <c r="BF17" s="658"/>
      <c r="BG17" s="659" t="s">
        <v>130</v>
      </c>
      <c r="BH17" s="660"/>
      <c r="BI17" s="660"/>
      <c r="BJ17" s="660"/>
      <c r="BK17" s="660"/>
      <c r="BL17" s="660"/>
      <c r="BM17" s="660"/>
      <c r="BN17" s="661"/>
      <c r="BO17" s="662" t="s">
        <v>130</v>
      </c>
      <c r="BP17" s="662"/>
      <c r="BQ17" s="662"/>
      <c r="BR17" s="662"/>
      <c r="BS17" s="663" t="s">
        <v>130</v>
      </c>
      <c r="BT17" s="663"/>
      <c r="BU17" s="663"/>
      <c r="BV17" s="663"/>
      <c r="BW17" s="663"/>
      <c r="BX17" s="663"/>
      <c r="BY17" s="663"/>
      <c r="BZ17" s="663"/>
      <c r="CA17" s="663"/>
      <c r="CB17" s="667"/>
      <c r="CD17" s="656" t="s">
        <v>270</v>
      </c>
      <c r="CE17" s="657"/>
      <c r="CF17" s="657"/>
      <c r="CG17" s="657"/>
      <c r="CH17" s="657"/>
      <c r="CI17" s="657"/>
      <c r="CJ17" s="657"/>
      <c r="CK17" s="657"/>
      <c r="CL17" s="657"/>
      <c r="CM17" s="657"/>
      <c r="CN17" s="657"/>
      <c r="CO17" s="657"/>
      <c r="CP17" s="657"/>
      <c r="CQ17" s="658"/>
      <c r="CR17" s="659">
        <v>2681653</v>
      </c>
      <c r="CS17" s="660"/>
      <c r="CT17" s="660"/>
      <c r="CU17" s="660"/>
      <c r="CV17" s="660"/>
      <c r="CW17" s="660"/>
      <c r="CX17" s="660"/>
      <c r="CY17" s="661"/>
      <c r="CZ17" s="662">
        <v>9.1</v>
      </c>
      <c r="DA17" s="662"/>
      <c r="DB17" s="662"/>
      <c r="DC17" s="662"/>
      <c r="DD17" s="668" t="s">
        <v>130</v>
      </c>
      <c r="DE17" s="660"/>
      <c r="DF17" s="660"/>
      <c r="DG17" s="660"/>
      <c r="DH17" s="660"/>
      <c r="DI17" s="660"/>
      <c r="DJ17" s="660"/>
      <c r="DK17" s="660"/>
      <c r="DL17" s="660"/>
      <c r="DM17" s="660"/>
      <c r="DN17" s="660"/>
      <c r="DO17" s="660"/>
      <c r="DP17" s="661"/>
      <c r="DQ17" s="668">
        <v>2632307</v>
      </c>
      <c r="DR17" s="660"/>
      <c r="DS17" s="660"/>
      <c r="DT17" s="660"/>
      <c r="DU17" s="660"/>
      <c r="DV17" s="660"/>
      <c r="DW17" s="660"/>
      <c r="DX17" s="660"/>
      <c r="DY17" s="660"/>
      <c r="DZ17" s="660"/>
      <c r="EA17" s="660"/>
      <c r="EB17" s="660"/>
      <c r="EC17" s="669"/>
    </row>
    <row r="18" spans="2:133" ht="11.25" customHeight="1" x14ac:dyDescent="0.15">
      <c r="B18" s="656" t="s">
        <v>271</v>
      </c>
      <c r="C18" s="657"/>
      <c r="D18" s="657"/>
      <c r="E18" s="657"/>
      <c r="F18" s="657"/>
      <c r="G18" s="657"/>
      <c r="H18" s="657"/>
      <c r="I18" s="657"/>
      <c r="J18" s="657"/>
      <c r="K18" s="657"/>
      <c r="L18" s="657"/>
      <c r="M18" s="657"/>
      <c r="N18" s="657"/>
      <c r="O18" s="657"/>
      <c r="P18" s="657"/>
      <c r="Q18" s="658"/>
      <c r="R18" s="659">
        <v>40078</v>
      </c>
      <c r="S18" s="660"/>
      <c r="T18" s="660"/>
      <c r="U18" s="660"/>
      <c r="V18" s="660"/>
      <c r="W18" s="660"/>
      <c r="X18" s="660"/>
      <c r="Y18" s="661"/>
      <c r="Z18" s="662">
        <v>0.1</v>
      </c>
      <c r="AA18" s="662"/>
      <c r="AB18" s="662"/>
      <c r="AC18" s="662"/>
      <c r="AD18" s="663">
        <v>40078</v>
      </c>
      <c r="AE18" s="663"/>
      <c r="AF18" s="663"/>
      <c r="AG18" s="663"/>
      <c r="AH18" s="663"/>
      <c r="AI18" s="663"/>
      <c r="AJ18" s="663"/>
      <c r="AK18" s="663"/>
      <c r="AL18" s="664">
        <v>0.3</v>
      </c>
      <c r="AM18" s="665"/>
      <c r="AN18" s="665"/>
      <c r="AO18" s="666"/>
      <c r="AP18" s="656" t="s">
        <v>272</v>
      </c>
      <c r="AQ18" s="657"/>
      <c r="AR18" s="657"/>
      <c r="AS18" s="657"/>
      <c r="AT18" s="657"/>
      <c r="AU18" s="657"/>
      <c r="AV18" s="657"/>
      <c r="AW18" s="657"/>
      <c r="AX18" s="657"/>
      <c r="AY18" s="657"/>
      <c r="AZ18" s="657"/>
      <c r="BA18" s="657"/>
      <c r="BB18" s="657"/>
      <c r="BC18" s="657"/>
      <c r="BD18" s="657"/>
      <c r="BE18" s="657"/>
      <c r="BF18" s="658"/>
      <c r="BG18" s="659" t="s">
        <v>130</v>
      </c>
      <c r="BH18" s="660"/>
      <c r="BI18" s="660"/>
      <c r="BJ18" s="660"/>
      <c r="BK18" s="660"/>
      <c r="BL18" s="660"/>
      <c r="BM18" s="660"/>
      <c r="BN18" s="661"/>
      <c r="BO18" s="662" t="s">
        <v>130</v>
      </c>
      <c r="BP18" s="662"/>
      <c r="BQ18" s="662"/>
      <c r="BR18" s="662"/>
      <c r="BS18" s="663" t="s">
        <v>247</v>
      </c>
      <c r="BT18" s="663"/>
      <c r="BU18" s="663"/>
      <c r="BV18" s="663"/>
      <c r="BW18" s="663"/>
      <c r="BX18" s="663"/>
      <c r="BY18" s="663"/>
      <c r="BZ18" s="663"/>
      <c r="CA18" s="663"/>
      <c r="CB18" s="667"/>
      <c r="CD18" s="656" t="s">
        <v>273</v>
      </c>
      <c r="CE18" s="657"/>
      <c r="CF18" s="657"/>
      <c r="CG18" s="657"/>
      <c r="CH18" s="657"/>
      <c r="CI18" s="657"/>
      <c r="CJ18" s="657"/>
      <c r="CK18" s="657"/>
      <c r="CL18" s="657"/>
      <c r="CM18" s="657"/>
      <c r="CN18" s="657"/>
      <c r="CO18" s="657"/>
      <c r="CP18" s="657"/>
      <c r="CQ18" s="658"/>
      <c r="CR18" s="659">
        <v>2034</v>
      </c>
      <c r="CS18" s="660"/>
      <c r="CT18" s="660"/>
      <c r="CU18" s="660"/>
      <c r="CV18" s="660"/>
      <c r="CW18" s="660"/>
      <c r="CX18" s="660"/>
      <c r="CY18" s="661"/>
      <c r="CZ18" s="662">
        <v>0</v>
      </c>
      <c r="DA18" s="662"/>
      <c r="DB18" s="662"/>
      <c r="DC18" s="662"/>
      <c r="DD18" s="668" t="s">
        <v>247</v>
      </c>
      <c r="DE18" s="660"/>
      <c r="DF18" s="660"/>
      <c r="DG18" s="660"/>
      <c r="DH18" s="660"/>
      <c r="DI18" s="660"/>
      <c r="DJ18" s="660"/>
      <c r="DK18" s="660"/>
      <c r="DL18" s="660"/>
      <c r="DM18" s="660"/>
      <c r="DN18" s="660"/>
      <c r="DO18" s="660"/>
      <c r="DP18" s="661"/>
      <c r="DQ18" s="668">
        <v>2034</v>
      </c>
      <c r="DR18" s="660"/>
      <c r="DS18" s="660"/>
      <c r="DT18" s="660"/>
      <c r="DU18" s="660"/>
      <c r="DV18" s="660"/>
      <c r="DW18" s="660"/>
      <c r="DX18" s="660"/>
      <c r="DY18" s="660"/>
      <c r="DZ18" s="660"/>
      <c r="EA18" s="660"/>
      <c r="EB18" s="660"/>
      <c r="EC18" s="669"/>
    </row>
    <row r="19" spans="2:133" ht="11.25" customHeight="1" x14ac:dyDescent="0.15">
      <c r="B19" s="656" t="s">
        <v>274</v>
      </c>
      <c r="C19" s="657"/>
      <c r="D19" s="657"/>
      <c r="E19" s="657"/>
      <c r="F19" s="657"/>
      <c r="G19" s="657"/>
      <c r="H19" s="657"/>
      <c r="I19" s="657"/>
      <c r="J19" s="657"/>
      <c r="K19" s="657"/>
      <c r="L19" s="657"/>
      <c r="M19" s="657"/>
      <c r="N19" s="657"/>
      <c r="O19" s="657"/>
      <c r="P19" s="657"/>
      <c r="Q19" s="658"/>
      <c r="R19" s="659">
        <v>36336</v>
      </c>
      <c r="S19" s="660"/>
      <c r="T19" s="660"/>
      <c r="U19" s="660"/>
      <c r="V19" s="660"/>
      <c r="W19" s="660"/>
      <c r="X19" s="660"/>
      <c r="Y19" s="661"/>
      <c r="Z19" s="662">
        <v>0.1</v>
      </c>
      <c r="AA19" s="662"/>
      <c r="AB19" s="662"/>
      <c r="AC19" s="662"/>
      <c r="AD19" s="663">
        <v>36336</v>
      </c>
      <c r="AE19" s="663"/>
      <c r="AF19" s="663"/>
      <c r="AG19" s="663"/>
      <c r="AH19" s="663"/>
      <c r="AI19" s="663"/>
      <c r="AJ19" s="663"/>
      <c r="AK19" s="663"/>
      <c r="AL19" s="664">
        <v>0.3</v>
      </c>
      <c r="AM19" s="665"/>
      <c r="AN19" s="665"/>
      <c r="AO19" s="666"/>
      <c r="AP19" s="656" t="s">
        <v>275</v>
      </c>
      <c r="AQ19" s="657"/>
      <c r="AR19" s="657"/>
      <c r="AS19" s="657"/>
      <c r="AT19" s="657"/>
      <c r="AU19" s="657"/>
      <c r="AV19" s="657"/>
      <c r="AW19" s="657"/>
      <c r="AX19" s="657"/>
      <c r="AY19" s="657"/>
      <c r="AZ19" s="657"/>
      <c r="BA19" s="657"/>
      <c r="BB19" s="657"/>
      <c r="BC19" s="657"/>
      <c r="BD19" s="657"/>
      <c r="BE19" s="657"/>
      <c r="BF19" s="658"/>
      <c r="BG19" s="659">
        <v>18412</v>
      </c>
      <c r="BH19" s="660"/>
      <c r="BI19" s="660"/>
      <c r="BJ19" s="660"/>
      <c r="BK19" s="660"/>
      <c r="BL19" s="660"/>
      <c r="BM19" s="660"/>
      <c r="BN19" s="661"/>
      <c r="BO19" s="662">
        <v>0.2</v>
      </c>
      <c r="BP19" s="662"/>
      <c r="BQ19" s="662"/>
      <c r="BR19" s="662"/>
      <c r="BS19" s="663" t="s">
        <v>130</v>
      </c>
      <c r="BT19" s="663"/>
      <c r="BU19" s="663"/>
      <c r="BV19" s="663"/>
      <c r="BW19" s="663"/>
      <c r="BX19" s="663"/>
      <c r="BY19" s="663"/>
      <c r="BZ19" s="663"/>
      <c r="CA19" s="663"/>
      <c r="CB19" s="667"/>
      <c r="CD19" s="656" t="s">
        <v>276</v>
      </c>
      <c r="CE19" s="657"/>
      <c r="CF19" s="657"/>
      <c r="CG19" s="657"/>
      <c r="CH19" s="657"/>
      <c r="CI19" s="657"/>
      <c r="CJ19" s="657"/>
      <c r="CK19" s="657"/>
      <c r="CL19" s="657"/>
      <c r="CM19" s="657"/>
      <c r="CN19" s="657"/>
      <c r="CO19" s="657"/>
      <c r="CP19" s="657"/>
      <c r="CQ19" s="658"/>
      <c r="CR19" s="659" t="s">
        <v>130</v>
      </c>
      <c r="CS19" s="660"/>
      <c r="CT19" s="660"/>
      <c r="CU19" s="660"/>
      <c r="CV19" s="660"/>
      <c r="CW19" s="660"/>
      <c r="CX19" s="660"/>
      <c r="CY19" s="661"/>
      <c r="CZ19" s="662" t="s">
        <v>247</v>
      </c>
      <c r="DA19" s="662"/>
      <c r="DB19" s="662"/>
      <c r="DC19" s="662"/>
      <c r="DD19" s="668" t="s">
        <v>130</v>
      </c>
      <c r="DE19" s="660"/>
      <c r="DF19" s="660"/>
      <c r="DG19" s="660"/>
      <c r="DH19" s="660"/>
      <c r="DI19" s="660"/>
      <c r="DJ19" s="660"/>
      <c r="DK19" s="660"/>
      <c r="DL19" s="660"/>
      <c r="DM19" s="660"/>
      <c r="DN19" s="660"/>
      <c r="DO19" s="660"/>
      <c r="DP19" s="661"/>
      <c r="DQ19" s="668" t="s">
        <v>130</v>
      </c>
      <c r="DR19" s="660"/>
      <c r="DS19" s="660"/>
      <c r="DT19" s="660"/>
      <c r="DU19" s="660"/>
      <c r="DV19" s="660"/>
      <c r="DW19" s="660"/>
      <c r="DX19" s="660"/>
      <c r="DY19" s="660"/>
      <c r="DZ19" s="660"/>
      <c r="EA19" s="660"/>
      <c r="EB19" s="660"/>
      <c r="EC19" s="669"/>
    </row>
    <row r="20" spans="2:133" ht="11.25" customHeight="1" x14ac:dyDescent="0.15">
      <c r="B20" s="672" t="s">
        <v>277</v>
      </c>
      <c r="C20" s="673"/>
      <c r="D20" s="673"/>
      <c r="E20" s="673"/>
      <c r="F20" s="673"/>
      <c r="G20" s="673"/>
      <c r="H20" s="673"/>
      <c r="I20" s="673"/>
      <c r="J20" s="673"/>
      <c r="K20" s="673"/>
      <c r="L20" s="673"/>
      <c r="M20" s="673"/>
      <c r="N20" s="673"/>
      <c r="O20" s="673"/>
      <c r="P20" s="673"/>
      <c r="Q20" s="674"/>
      <c r="R20" s="659">
        <v>3742</v>
      </c>
      <c r="S20" s="660"/>
      <c r="T20" s="660"/>
      <c r="U20" s="660"/>
      <c r="V20" s="660"/>
      <c r="W20" s="660"/>
      <c r="X20" s="660"/>
      <c r="Y20" s="661"/>
      <c r="Z20" s="662">
        <v>0</v>
      </c>
      <c r="AA20" s="662"/>
      <c r="AB20" s="662"/>
      <c r="AC20" s="662"/>
      <c r="AD20" s="663">
        <v>3742</v>
      </c>
      <c r="AE20" s="663"/>
      <c r="AF20" s="663"/>
      <c r="AG20" s="663"/>
      <c r="AH20" s="663"/>
      <c r="AI20" s="663"/>
      <c r="AJ20" s="663"/>
      <c r="AK20" s="663"/>
      <c r="AL20" s="664">
        <v>0</v>
      </c>
      <c r="AM20" s="665"/>
      <c r="AN20" s="665"/>
      <c r="AO20" s="666"/>
      <c r="AP20" s="656" t="s">
        <v>278</v>
      </c>
      <c r="AQ20" s="657"/>
      <c r="AR20" s="657"/>
      <c r="AS20" s="657"/>
      <c r="AT20" s="657"/>
      <c r="AU20" s="657"/>
      <c r="AV20" s="657"/>
      <c r="AW20" s="657"/>
      <c r="AX20" s="657"/>
      <c r="AY20" s="657"/>
      <c r="AZ20" s="657"/>
      <c r="BA20" s="657"/>
      <c r="BB20" s="657"/>
      <c r="BC20" s="657"/>
      <c r="BD20" s="657"/>
      <c r="BE20" s="657"/>
      <c r="BF20" s="658"/>
      <c r="BG20" s="659">
        <v>18412</v>
      </c>
      <c r="BH20" s="660"/>
      <c r="BI20" s="660"/>
      <c r="BJ20" s="660"/>
      <c r="BK20" s="660"/>
      <c r="BL20" s="660"/>
      <c r="BM20" s="660"/>
      <c r="BN20" s="661"/>
      <c r="BO20" s="662">
        <v>0.2</v>
      </c>
      <c r="BP20" s="662"/>
      <c r="BQ20" s="662"/>
      <c r="BR20" s="662"/>
      <c r="BS20" s="663" t="s">
        <v>130</v>
      </c>
      <c r="BT20" s="663"/>
      <c r="BU20" s="663"/>
      <c r="BV20" s="663"/>
      <c r="BW20" s="663"/>
      <c r="BX20" s="663"/>
      <c r="BY20" s="663"/>
      <c r="BZ20" s="663"/>
      <c r="CA20" s="663"/>
      <c r="CB20" s="667"/>
      <c r="CD20" s="656" t="s">
        <v>279</v>
      </c>
      <c r="CE20" s="657"/>
      <c r="CF20" s="657"/>
      <c r="CG20" s="657"/>
      <c r="CH20" s="657"/>
      <c r="CI20" s="657"/>
      <c r="CJ20" s="657"/>
      <c r="CK20" s="657"/>
      <c r="CL20" s="657"/>
      <c r="CM20" s="657"/>
      <c r="CN20" s="657"/>
      <c r="CO20" s="657"/>
      <c r="CP20" s="657"/>
      <c r="CQ20" s="658"/>
      <c r="CR20" s="659">
        <v>29454028</v>
      </c>
      <c r="CS20" s="660"/>
      <c r="CT20" s="660"/>
      <c r="CU20" s="660"/>
      <c r="CV20" s="660"/>
      <c r="CW20" s="660"/>
      <c r="CX20" s="660"/>
      <c r="CY20" s="661"/>
      <c r="CZ20" s="662">
        <v>100</v>
      </c>
      <c r="DA20" s="662"/>
      <c r="DB20" s="662"/>
      <c r="DC20" s="662"/>
      <c r="DD20" s="668">
        <v>3369902</v>
      </c>
      <c r="DE20" s="660"/>
      <c r="DF20" s="660"/>
      <c r="DG20" s="660"/>
      <c r="DH20" s="660"/>
      <c r="DI20" s="660"/>
      <c r="DJ20" s="660"/>
      <c r="DK20" s="660"/>
      <c r="DL20" s="660"/>
      <c r="DM20" s="660"/>
      <c r="DN20" s="660"/>
      <c r="DO20" s="660"/>
      <c r="DP20" s="661"/>
      <c r="DQ20" s="668">
        <v>17800360</v>
      </c>
      <c r="DR20" s="660"/>
      <c r="DS20" s="660"/>
      <c r="DT20" s="660"/>
      <c r="DU20" s="660"/>
      <c r="DV20" s="660"/>
      <c r="DW20" s="660"/>
      <c r="DX20" s="660"/>
      <c r="DY20" s="660"/>
      <c r="DZ20" s="660"/>
      <c r="EA20" s="660"/>
      <c r="EB20" s="660"/>
      <c r="EC20" s="669"/>
    </row>
    <row r="21" spans="2:133" ht="11.25" customHeight="1" x14ac:dyDescent="0.15">
      <c r="B21" s="656" t="s">
        <v>280</v>
      </c>
      <c r="C21" s="657"/>
      <c r="D21" s="657"/>
      <c r="E21" s="657"/>
      <c r="F21" s="657"/>
      <c r="G21" s="657"/>
      <c r="H21" s="657"/>
      <c r="I21" s="657"/>
      <c r="J21" s="657"/>
      <c r="K21" s="657"/>
      <c r="L21" s="657"/>
      <c r="M21" s="657"/>
      <c r="N21" s="657"/>
      <c r="O21" s="657"/>
      <c r="P21" s="657"/>
      <c r="Q21" s="658"/>
      <c r="R21" s="659">
        <v>4959151</v>
      </c>
      <c r="S21" s="660"/>
      <c r="T21" s="660"/>
      <c r="U21" s="660"/>
      <c r="V21" s="660"/>
      <c r="W21" s="660"/>
      <c r="X21" s="660"/>
      <c r="Y21" s="661"/>
      <c r="Z21" s="662">
        <v>16.2</v>
      </c>
      <c r="AA21" s="662"/>
      <c r="AB21" s="662"/>
      <c r="AC21" s="662"/>
      <c r="AD21" s="663">
        <v>4507634</v>
      </c>
      <c r="AE21" s="663"/>
      <c r="AF21" s="663"/>
      <c r="AG21" s="663"/>
      <c r="AH21" s="663"/>
      <c r="AI21" s="663"/>
      <c r="AJ21" s="663"/>
      <c r="AK21" s="663"/>
      <c r="AL21" s="664">
        <v>32.700000000000003</v>
      </c>
      <c r="AM21" s="665"/>
      <c r="AN21" s="665"/>
      <c r="AO21" s="666"/>
      <c r="AP21" s="656" t="s">
        <v>281</v>
      </c>
      <c r="AQ21" s="675"/>
      <c r="AR21" s="675"/>
      <c r="AS21" s="675"/>
      <c r="AT21" s="675"/>
      <c r="AU21" s="675"/>
      <c r="AV21" s="675"/>
      <c r="AW21" s="675"/>
      <c r="AX21" s="675"/>
      <c r="AY21" s="675"/>
      <c r="AZ21" s="675"/>
      <c r="BA21" s="675"/>
      <c r="BB21" s="675"/>
      <c r="BC21" s="675"/>
      <c r="BD21" s="675"/>
      <c r="BE21" s="675"/>
      <c r="BF21" s="676"/>
      <c r="BG21" s="659">
        <v>18412</v>
      </c>
      <c r="BH21" s="660"/>
      <c r="BI21" s="660"/>
      <c r="BJ21" s="660"/>
      <c r="BK21" s="660"/>
      <c r="BL21" s="660"/>
      <c r="BM21" s="660"/>
      <c r="BN21" s="661"/>
      <c r="BO21" s="662">
        <v>0.2</v>
      </c>
      <c r="BP21" s="662"/>
      <c r="BQ21" s="662"/>
      <c r="BR21" s="662"/>
      <c r="BS21" s="663" t="s">
        <v>130</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282</v>
      </c>
      <c r="C22" s="657"/>
      <c r="D22" s="657"/>
      <c r="E22" s="657"/>
      <c r="F22" s="657"/>
      <c r="G22" s="657"/>
      <c r="H22" s="657"/>
      <c r="I22" s="657"/>
      <c r="J22" s="657"/>
      <c r="K22" s="657"/>
      <c r="L22" s="657"/>
      <c r="M22" s="657"/>
      <c r="N22" s="657"/>
      <c r="O22" s="657"/>
      <c r="P22" s="657"/>
      <c r="Q22" s="658"/>
      <c r="R22" s="659">
        <v>4507634</v>
      </c>
      <c r="S22" s="660"/>
      <c r="T22" s="660"/>
      <c r="U22" s="660"/>
      <c r="V22" s="660"/>
      <c r="W22" s="660"/>
      <c r="X22" s="660"/>
      <c r="Y22" s="661"/>
      <c r="Z22" s="662">
        <v>14.7</v>
      </c>
      <c r="AA22" s="662"/>
      <c r="AB22" s="662"/>
      <c r="AC22" s="662"/>
      <c r="AD22" s="663">
        <v>4507634</v>
      </c>
      <c r="AE22" s="663"/>
      <c r="AF22" s="663"/>
      <c r="AG22" s="663"/>
      <c r="AH22" s="663"/>
      <c r="AI22" s="663"/>
      <c r="AJ22" s="663"/>
      <c r="AK22" s="663"/>
      <c r="AL22" s="664">
        <v>32.700000000000003</v>
      </c>
      <c r="AM22" s="665"/>
      <c r="AN22" s="665"/>
      <c r="AO22" s="666"/>
      <c r="AP22" s="656" t="s">
        <v>283</v>
      </c>
      <c r="AQ22" s="675"/>
      <c r="AR22" s="675"/>
      <c r="AS22" s="675"/>
      <c r="AT22" s="675"/>
      <c r="AU22" s="675"/>
      <c r="AV22" s="675"/>
      <c r="AW22" s="675"/>
      <c r="AX22" s="675"/>
      <c r="AY22" s="675"/>
      <c r="AZ22" s="675"/>
      <c r="BA22" s="675"/>
      <c r="BB22" s="675"/>
      <c r="BC22" s="675"/>
      <c r="BD22" s="675"/>
      <c r="BE22" s="675"/>
      <c r="BF22" s="676"/>
      <c r="BG22" s="659" t="s">
        <v>130</v>
      </c>
      <c r="BH22" s="660"/>
      <c r="BI22" s="660"/>
      <c r="BJ22" s="660"/>
      <c r="BK22" s="660"/>
      <c r="BL22" s="660"/>
      <c r="BM22" s="660"/>
      <c r="BN22" s="661"/>
      <c r="BO22" s="662" t="s">
        <v>130</v>
      </c>
      <c r="BP22" s="662"/>
      <c r="BQ22" s="662"/>
      <c r="BR22" s="662"/>
      <c r="BS22" s="663" t="s">
        <v>130</v>
      </c>
      <c r="BT22" s="663"/>
      <c r="BU22" s="663"/>
      <c r="BV22" s="663"/>
      <c r="BW22" s="663"/>
      <c r="BX22" s="663"/>
      <c r="BY22" s="663"/>
      <c r="BZ22" s="663"/>
      <c r="CA22" s="663"/>
      <c r="CB22" s="667"/>
      <c r="CD22" s="641" t="s">
        <v>284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285</v>
      </c>
      <c r="C23" s="657"/>
      <c r="D23" s="657"/>
      <c r="E23" s="657"/>
      <c r="F23" s="657"/>
      <c r="G23" s="657"/>
      <c r="H23" s="657"/>
      <c r="I23" s="657"/>
      <c r="J23" s="657"/>
      <c r="K23" s="657"/>
      <c r="L23" s="657"/>
      <c r="M23" s="657"/>
      <c r="N23" s="657"/>
      <c r="O23" s="657"/>
      <c r="P23" s="657"/>
      <c r="Q23" s="658"/>
      <c r="R23" s="659">
        <v>451517</v>
      </c>
      <c r="S23" s="660"/>
      <c r="T23" s="660"/>
      <c r="U23" s="660"/>
      <c r="V23" s="660"/>
      <c r="W23" s="660"/>
      <c r="X23" s="660"/>
      <c r="Y23" s="661"/>
      <c r="Z23" s="662">
        <v>1.5</v>
      </c>
      <c r="AA23" s="662"/>
      <c r="AB23" s="662"/>
      <c r="AC23" s="662"/>
      <c r="AD23" s="663" t="s">
        <v>130</v>
      </c>
      <c r="AE23" s="663"/>
      <c r="AF23" s="663"/>
      <c r="AG23" s="663"/>
      <c r="AH23" s="663"/>
      <c r="AI23" s="663"/>
      <c r="AJ23" s="663"/>
      <c r="AK23" s="663"/>
      <c r="AL23" s="664" t="s">
        <v>130</v>
      </c>
      <c r="AM23" s="665"/>
      <c r="AN23" s="665"/>
      <c r="AO23" s="666"/>
      <c r="AP23" s="656" t="s">
        <v>286</v>
      </c>
      <c r="AQ23" s="675"/>
      <c r="AR23" s="675"/>
      <c r="AS23" s="675"/>
      <c r="AT23" s="675"/>
      <c r="AU23" s="675"/>
      <c r="AV23" s="675"/>
      <c r="AW23" s="675"/>
      <c r="AX23" s="675"/>
      <c r="AY23" s="675"/>
      <c r="AZ23" s="675"/>
      <c r="BA23" s="675"/>
      <c r="BB23" s="675"/>
      <c r="BC23" s="675"/>
      <c r="BD23" s="675"/>
      <c r="BE23" s="675"/>
      <c r="BF23" s="676"/>
      <c r="BG23" s="659" t="s">
        <v>130</v>
      </c>
      <c r="BH23" s="660"/>
      <c r="BI23" s="660"/>
      <c r="BJ23" s="660"/>
      <c r="BK23" s="660"/>
      <c r="BL23" s="660"/>
      <c r="BM23" s="660"/>
      <c r="BN23" s="661"/>
      <c r="BO23" s="662" t="s">
        <v>130</v>
      </c>
      <c r="BP23" s="662"/>
      <c r="BQ23" s="662"/>
      <c r="BR23" s="662"/>
      <c r="BS23" s="663" t="s">
        <v>130</v>
      </c>
      <c r="BT23" s="663"/>
      <c r="BU23" s="663"/>
      <c r="BV23" s="663"/>
      <c r="BW23" s="663"/>
      <c r="BX23" s="663"/>
      <c r="BY23" s="663"/>
      <c r="BZ23" s="663"/>
      <c r="CA23" s="663"/>
      <c r="CB23" s="667"/>
      <c r="CD23" s="641" t="s">
        <v>225</v>
      </c>
      <c r="CE23" s="642"/>
      <c r="CF23" s="642"/>
      <c r="CG23" s="642"/>
      <c r="CH23" s="642"/>
      <c r="CI23" s="642"/>
      <c r="CJ23" s="642"/>
      <c r="CK23" s="642"/>
      <c r="CL23" s="642"/>
      <c r="CM23" s="642"/>
      <c r="CN23" s="642"/>
      <c r="CO23" s="642"/>
      <c r="CP23" s="642"/>
      <c r="CQ23" s="643"/>
      <c r="CR23" s="641" t="s">
        <v>287</v>
      </c>
      <c r="CS23" s="642"/>
      <c r="CT23" s="642"/>
      <c r="CU23" s="642"/>
      <c r="CV23" s="642"/>
      <c r="CW23" s="642"/>
      <c r="CX23" s="642"/>
      <c r="CY23" s="643"/>
      <c r="CZ23" s="641" t="s">
        <v>288</v>
      </c>
      <c r="DA23" s="642"/>
      <c r="DB23" s="642"/>
      <c r="DC23" s="643"/>
      <c r="DD23" s="641" t="s">
        <v>289</v>
      </c>
      <c r="DE23" s="642"/>
      <c r="DF23" s="642"/>
      <c r="DG23" s="642"/>
      <c r="DH23" s="642"/>
      <c r="DI23" s="642"/>
      <c r="DJ23" s="642"/>
      <c r="DK23" s="643"/>
      <c r="DL23" s="686" t="s">
        <v>290</v>
      </c>
      <c r="DM23" s="687"/>
      <c r="DN23" s="687"/>
      <c r="DO23" s="687"/>
      <c r="DP23" s="687"/>
      <c r="DQ23" s="687"/>
      <c r="DR23" s="687"/>
      <c r="DS23" s="687"/>
      <c r="DT23" s="687"/>
      <c r="DU23" s="687"/>
      <c r="DV23" s="688"/>
      <c r="DW23" s="641" t="s">
        <v>291</v>
      </c>
      <c r="DX23" s="642"/>
      <c r="DY23" s="642"/>
      <c r="DZ23" s="642"/>
      <c r="EA23" s="642"/>
      <c r="EB23" s="642"/>
      <c r="EC23" s="643"/>
    </row>
    <row r="24" spans="2:133" ht="11.25" customHeight="1" x14ac:dyDescent="0.15">
      <c r="B24" s="656" t="s">
        <v>292</v>
      </c>
      <c r="C24" s="657"/>
      <c r="D24" s="657"/>
      <c r="E24" s="657"/>
      <c r="F24" s="657"/>
      <c r="G24" s="657"/>
      <c r="H24" s="657"/>
      <c r="I24" s="657"/>
      <c r="J24" s="657"/>
      <c r="K24" s="657"/>
      <c r="L24" s="657"/>
      <c r="M24" s="657"/>
      <c r="N24" s="657"/>
      <c r="O24" s="657"/>
      <c r="P24" s="657"/>
      <c r="Q24" s="658"/>
      <c r="R24" s="659" t="s">
        <v>247</v>
      </c>
      <c r="S24" s="660"/>
      <c r="T24" s="660"/>
      <c r="U24" s="660"/>
      <c r="V24" s="660"/>
      <c r="W24" s="660"/>
      <c r="X24" s="660"/>
      <c r="Y24" s="661"/>
      <c r="Z24" s="662" t="s">
        <v>130</v>
      </c>
      <c r="AA24" s="662"/>
      <c r="AB24" s="662"/>
      <c r="AC24" s="662"/>
      <c r="AD24" s="663" t="s">
        <v>247</v>
      </c>
      <c r="AE24" s="663"/>
      <c r="AF24" s="663"/>
      <c r="AG24" s="663"/>
      <c r="AH24" s="663"/>
      <c r="AI24" s="663"/>
      <c r="AJ24" s="663"/>
      <c r="AK24" s="663"/>
      <c r="AL24" s="664" t="s">
        <v>247</v>
      </c>
      <c r="AM24" s="665"/>
      <c r="AN24" s="665"/>
      <c r="AO24" s="666"/>
      <c r="AP24" s="656" t="s">
        <v>293</v>
      </c>
      <c r="AQ24" s="675"/>
      <c r="AR24" s="675"/>
      <c r="AS24" s="675"/>
      <c r="AT24" s="675"/>
      <c r="AU24" s="675"/>
      <c r="AV24" s="675"/>
      <c r="AW24" s="675"/>
      <c r="AX24" s="675"/>
      <c r="AY24" s="675"/>
      <c r="AZ24" s="675"/>
      <c r="BA24" s="675"/>
      <c r="BB24" s="675"/>
      <c r="BC24" s="675"/>
      <c r="BD24" s="675"/>
      <c r="BE24" s="675"/>
      <c r="BF24" s="676"/>
      <c r="BG24" s="659" t="s">
        <v>130</v>
      </c>
      <c r="BH24" s="660"/>
      <c r="BI24" s="660"/>
      <c r="BJ24" s="660"/>
      <c r="BK24" s="660"/>
      <c r="BL24" s="660"/>
      <c r="BM24" s="660"/>
      <c r="BN24" s="661"/>
      <c r="BO24" s="662" t="s">
        <v>130</v>
      </c>
      <c r="BP24" s="662"/>
      <c r="BQ24" s="662"/>
      <c r="BR24" s="662"/>
      <c r="BS24" s="663" t="s">
        <v>130</v>
      </c>
      <c r="BT24" s="663"/>
      <c r="BU24" s="663"/>
      <c r="BV24" s="663"/>
      <c r="BW24" s="663"/>
      <c r="BX24" s="663"/>
      <c r="BY24" s="663"/>
      <c r="BZ24" s="663"/>
      <c r="CA24" s="663"/>
      <c r="CB24" s="667"/>
      <c r="CD24" s="645" t="s">
        <v>294</v>
      </c>
      <c r="CE24" s="646"/>
      <c r="CF24" s="646"/>
      <c r="CG24" s="646"/>
      <c r="CH24" s="646"/>
      <c r="CI24" s="646"/>
      <c r="CJ24" s="646"/>
      <c r="CK24" s="646"/>
      <c r="CL24" s="646"/>
      <c r="CM24" s="646"/>
      <c r="CN24" s="646"/>
      <c r="CO24" s="646"/>
      <c r="CP24" s="646"/>
      <c r="CQ24" s="647"/>
      <c r="CR24" s="648">
        <v>14119217</v>
      </c>
      <c r="CS24" s="649"/>
      <c r="CT24" s="649"/>
      <c r="CU24" s="649"/>
      <c r="CV24" s="649"/>
      <c r="CW24" s="649"/>
      <c r="CX24" s="649"/>
      <c r="CY24" s="650"/>
      <c r="CZ24" s="653">
        <v>47.9</v>
      </c>
      <c r="DA24" s="654"/>
      <c r="DB24" s="654"/>
      <c r="DC24" s="670"/>
      <c r="DD24" s="691">
        <v>8893592</v>
      </c>
      <c r="DE24" s="649"/>
      <c r="DF24" s="649"/>
      <c r="DG24" s="649"/>
      <c r="DH24" s="649"/>
      <c r="DI24" s="649"/>
      <c r="DJ24" s="649"/>
      <c r="DK24" s="650"/>
      <c r="DL24" s="691">
        <v>8508947</v>
      </c>
      <c r="DM24" s="649"/>
      <c r="DN24" s="649"/>
      <c r="DO24" s="649"/>
      <c r="DP24" s="649"/>
      <c r="DQ24" s="649"/>
      <c r="DR24" s="649"/>
      <c r="DS24" s="649"/>
      <c r="DT24" s="649"/>
      <c r="DU24" s="649"/>
      <c r="DV24" s="650"/>
      <c r="DW24" s="653">
        <v>60.5</v>
      </c>
      <c r="DX24" s="654"/>
      <c r="DY24" s="654"/>
      <c r="DZ24" s="654"/>
      <c r="EA24" s="654"/>
      <c r="EB24" s="654"/>
      <c r="EC24" s="655"/>
    </row>
    <row r="25" spans="2:133" ht="11.25" customHeight="1" x14ac:dyDescent="0.15">
      <c r="B25" s="656" t="s">
        <v>295</v>
      </c>
      <c r="C25" s="657"/>
      <c r="D25" s="657"/>
      <c r="E25" s="657"/>
      <c r="F25" s="657"/>
      <c r="G25" s="657"/>
      <c r="H25" s="657"/>
      <c r="I25" s="657"/>
      <c r="J25" s="657"/>
      <c r="K25" s="657"/>
      <c r="L25" s="657"/>
      <c r="M25" s="657"/>
      <c r="N25" s="657"/>
      <c r="O25" s="657"/>
      <c r="P25" s="657"/>
      <c r="Q25" s="658"/>
      <c r="R25" s="659">
        <v>14179546</v>
      </c>
      <c r="S25" s="660"/>
      <c r="T25" s="660"/>
      <c r="U25" s="660"/>
      <c r="V25" s="660"/>
      <c r="W25" s="660"/>
      <c r="X25" s="660"/>
      <c r="Y25" s="661"/>
      <c r="Z25" s="662">
        <v>46.3</v>
      </c>
      <c r="AA25" s="662"/>
      <c r="AB25" s="662"/>
      <c r="AC25" s="662"/>
      <c r="AD25" s="663">
        <v>13728029</v>
      </c>
      <c r="AE25" s="663"/>
      <c r="AF25" s="663"/>
      <c r="AG25" s="663"/>
      <c r="AH25" s="663"/>
      <c r="AI25" s="663"/>
      <c r="AJ25" s="663"/>
      <c r="AK25" s="663"/>
      <c r="AL25" s="664">
        <v>99.6</v>
      </c>
      <c r="AM25" s="665"/>
      <c r="AN25" s="665"/>
      <c r="AO25" s="666"/>
      <c r="AP25" s="656" t="s">
        <v>296</v>
      </c>
      <c r="AQ25" s="675"/>
      <c r="AR25" s="675"/>
      <c r="AS25" s="675"/>
      <c r="AT25" s="675"/>
      <c r="AU25" s="675"/>
      <c r="AV25" s="675"/>
      <c r="AW25" s="675"/>
      <c r="AX25" s="675"/>
      <c r="AY25" s="675"/>
      <c r="AZ25" s="675"/>
      <c r="BA25" s="675"/>
      <c r="BB25" s="675"/>
      <c r="BC25" s="675"/>
      <c r="BD25" s="675"/>
      <c r="BE25" s="675"/>
      <c r="BF25" s="676"/>
      <c r="BG25" s="659" t="s">
        <v>130</v>
      </c>
      <c r="BH25" s="660"/>
      <c r="BI25" s="660"/>
      <c r="BJ25" s="660"/>
      <c r="BK25" s="660"/>
      <c r="BL25" s="660"/>
      <c r="BM25" s="660"/>
      <c r="BN25" s="661"/>
      <c r="BO25" s="662" t="s">
        <v>130</v>
      </c>
      <c r="BP25" s="662"/>
      <c r="BQ25" s="662"/>
      <c r="BR25" s="662"/>
      <c r="BS25" s="663" t="s">
        <v>130</v>
      </c>
      <c r="BT25" s="663"/>
      <c r="BU25" s="663"/>
      <c r="BV25" s="663"/>
      <c r="BW25" s="663"/>
      <c r="BX25" s="663"/>
      <c r="BY25" s="663"/>
      <c r="BZ25" s="663"/>
      <c r="CA25" s="663"/>
      <c r="CB25" s="667"/>
      <c r="CD25" s="656" t="s">
        <v>297</v>
      </c>
      <c r="CE25" s="657"/>
      <c r="CF25" s="657"/>
      <c r="CG25" s="657"/>
      <c r="CH25" s="657"/>
      <c r="CI25" s="657"/>
      <c r="CJ25" s="657"/>
      <c r="CK25" s="657"/>
      <c r="CL25" s="657"/>
      <c r="CM25" s="657"/>
      <c r="CN25" s="657"/>
      <c r="CO25" s="657"/>
      <c r="CP25" s="657"/>
      <c r="CQ25" s="658"/>
      <c r="CR25" s="659">
        <v>4829631</v>
      </c>
      <c r="CS25" s="692"/>
      <c r="CT25" s="692"/>
      <c r="CU25" s="692"/>
      <c r="CV25" s="692"/>
      <c r="CW25" s="692"/>
      <c r="CX25" s="692"/>
      <c r="CY25" s="693"/>
      <c r="CZ25" s="664">
        <v>16.399999999999999</v>
      </c>
      <c r="DA25" s="689"/>
      <c r="DB25" s="689"/>
      <c r="DC25" s="694"/>
      <c r="DD25" s="668">
        <v>4464767</v>
      </c>
      <c r="DE25" s="692"/>
      <c r="DF25" s="692"/>
      <c r="DG25" s="692"/>
      <c r="DH25" s="692"/>
      <c r="DI25" s="692"/>
      <c r="DJ25" s="692"/>
      <c r="DK25" s="693"/>
      <c r="DL25" s="668">
        <v>4272483</v>
      </c>
      <c r="DM25" s="692"/>
      <c r="DN25" s="692"/>
      <c r="DO25" s="692"/>
      <c r="DP25" s="692"/>
      <c r="DQ25" s="692"/>
      <c r="DR25" s="692"/>
      <c r="DS25" s="692"/>
      <c r="DT25" s="692"/>
      <c r="DU25" s="692"/>
      <c r="DV25" s="693"/>
      <c r="DW25" s="664">
        <v>30.4</v>
      </c>
      <c r="DX25" s="689"/>
      <c r="DY25" s="689"/>
      <c r="DZ25" s="689"/>
      <c r="EA25" s="689"/>
      <c r="EB25" s="689"/>
      <c r="EC25" s="690"/>
    </row>
    <row r="26" spans="2:133" ht="11.25" customHeight="1" x14ac:dyDescent="0.15">
      <c r="B26" s="656" t="s">
        <v>298</v>
      </c>
      <c r="C26" s="657"/>
      <c r="D26" s="657"/>
      <c r="E26" s="657"/>
      <c r="F26" s="657"/>
      <c r="G26" s="657"/>
      <c r="H26" s="657"/>
      <c r="I26" s="657"/>
      <c r="J26" s="657"/>
      <c r="K26" s="657"/>
      <c r="L26" s="657"/>
      <c r="M26" s="657"/>
      <c r="N26" s="657"/>
      <c r="O26" s="657"/>
      <c r="P26" s="657"/>
      <c r="Q26" s="658"/>
      <c r="R26" s="659">
        <v>7730</v>
      </c>
      <c r="S26" s="660"/>
      <c r="T26" s="660"/>
      <c r="U26" s="660"/>
      <c r="V26" s="660"/>
      <c r="W26" s="660"/>
      <c r="X26" s="660"/>
      <c r="Y26" s="661"/>
      <c r="Z26" s="662">
        <v>0</v>
      </c>
      <c r="AA26" s="662"/>
      <c r="AB26" s="662"/>
      <c r="AC26" s="662"/>
      <c r="AD26" s="663">
        <v>7730</v>
      </c>
      <c r="AE26" s="663"/>
      <c r="AF26" s="663"/>
      <c r="AG26" s="663"/>
      <c r="AH26" s="663"/>
      <c r="AI26" s="663"/>
      <c r="AJ26" s="663"/>
      <c r="AK26" s="663"/>
      <c r="AL26" s="664">
        <v>0.1</v>
      </c>
      <c r="AM26" s="665"/>
      <c r="AN26" s="665"/>
      <c r="AO26" s="666"/>
      <c r="AP26" s="656" t="s">
        <v>299</v>
      </c>
      <c r="AQ26" s="675"/>
      <c r="AR26" s="675"/>
      <c r="AS26" s="675"/>
      <c r="AT26" s="675"/>
      <c r="AU26" s="675"/>
      <c r="AV26" s="675"/>
      <c r="AW26" s="675"/>
      <c r="AX26" s="675"/>
      <c r="AY26" s="675"/>
      <c r="AZ26" s="675"/>
      <c r="BA26" s="675"/>
      <c r="BB26" s="675"/>
      <c r="BC26" s="675"/>
      <c r="BD26" s="675"/>
      <c r="BE26" s="675"/>
      <c r="BF26" s="676"/>
      <c r="BG26" s="659" t="s">
        <v>130</v>
      </c>
      <c r="BH26" s="660"/>
      <c r="BI26" s="660"/>
      <c r="BJ26" s="660"/>
      <c r="BK26" s="660"/>
      <c r="BL26" s="660"/>
      <c r="BM26" s="660"/>
      <c r="BN26" s="661"/>
      <c r="BO26" s="662" t="s">
        <v>247</v>
      </c>
      <c r="BP26" s="662"/>
      <c r="BQ26" s="662"/>
      <c r="BR26" s="662"/>
      <c r="BS26" s="663" t="s">
        <v>130</v>
      </c>
      <c r="BT26" s="663"/>
      <c r="BU26" s="663"/>
      <c r="BV26" s="663"/>
      <c r="BW26" s="663"/>
      <c r="BX26" s="663"/>
      <c r="BY26" s="663"/>
      <c r="BZ26" s="663"/>
      <c r="CA26" s="663"/>
      <c r="CB26" s="667"/>
      <c r="CD26" s="656" t="s">
        <v>300</v>
      </c>
      <c r="CE26" s="657"/>
      <c r="CF26" s="657"/>
      <c r="CG26" s="657"/>
      <c r="CH26" s="657"/>
      <c r="CI26" s="657"/>
      <c r="CJ26" s="657"/>
      <c r="CK26" s="657"/>
      <c r="CL26" s="657"/>
      <c r="CM26" s="657"/>
      <c r="CN26" s="657"/>
      <c r="CO26" s="657"/>
      <c r="CP26" s="657"/>
      <c r="CQ26" s="658"/>
      <c r="CR26" s="659">
        <v>2857912</v>
      </c>
      <c r="CS26" s="660"/>
      <c r="CT26" s="660"/>
      <c r="CU26" s="660"/>
      <c r="CV26" s="660"/>
      <c r="CW26" s="660"/>
      <c r="CX26" s="660"/>
      <c r="CY26" s="661"/>
      <c r="CZ26" s="664">
        <v>9.6999999999999993</v>
      </c>
      <c r="DA26" s="689"/>
      <c r="DB26" s="689"/>
      <c r="DC26" s="694"/>
      <c r="DD26" s="668">
        <v>2618515</v>
      </c>
      <c r="DE26" s="660"/>
      <c r="DF26" s="660"/>
      <c r="DG26" s="660"/>
      <c r="DH26" s="660"/>
      <c r="DI26" s="660"/>
      <c r="DJ26" s="660"/>
      <c r="DK26" s="661"/>
      <c r="DL26" s="668" t="s">
        <v>130</v>
      </c>
      <c r="DM26" s="660"/>
      <c r="DN26" s="660"/>
      <c r="DO26" s="660"/>
      <c r="DP26" s="660"/>
      <c r="DQ26" s="660"/>
      <c r="DR26" s="660"/>
      <c r="DS26" s="660"/>
      <c r="DT26" s="660"/>
      <c r="DU26" s="660"/>
      <c r="DV26" s="661"/>
      <c r="DW26" s="664" t="s">
        <v>130</v>
      </c>
      <c r="DX26" s="689"/>
      <c r="DY26" s="689"/>
      <c r="DZ26" s="689"/>
      <c r="EA26" s="689"/>
      <c r="EB26" s="689"/>
      <c r="EC26" s="690"/>
    </row>
    <row r="27" spans="2:133" ht="11.25" customHeight="1" x14ac:dyDescent="0.15">
      <c r="B27" s="656" t="s">
        <v>301</v>
      </c>
      <c r="C27" s="657"/>
      <c r="D27" s="657"/>
      <c r="E27" s="657"/>
      <c r="F27" s="657"/>
      <c r="G27" s="657"/>
      <c r="H27" s="657"/>
      <c r="I27" s="657"/>
      <c r="J27" s="657"/>
      <c r="K27" s="657"/>
      <c r="L27" s="657"/>
      <c r="M27" s="657"/>
      <c r="N27" s="657"/>
      <c r="O27" s="657"/>
      <c r="P27" s="657"/>
      <c r="Q27" s="658"/>
      <c r="R27" s="659">
        <v>76640</v>
      </c>
      <c r="S27" s="660"/>
      <c r="T27" s="660"/>
      <c r="U27" s="660"/>
      <c r="V27" s="660"/>
      <c r="W27" s="660"/>
      <c r="X27" s="660"/>
      <c r="Y27" s="661"/>
      <c r="Z27" s="662">
        <v>0.3</v>
      </c>
      <c r="AA27" s="662"/>
      <c r="AB27" s="662"/>
      <c r="AC27" s="662"/>
      <c r="AD27" s="663" t="s">
        <v>130</v>
      </c>
      <c r="AE27" s="663"/>
      <c r="AF27" s="663"/>
      <c r="AG27" s="663"/>
      <c r="AH27" s="663"/>
      <c r="AI27" s="663"/>
      <c r="AJ27" s="663"/>
      <c r="AK27" s="663"/>
      <c r="AL27" s="664" t="s">
        <v>130</v>
      </c>
      <c r="AM27" s="665"/>
      <c r="AN27" s="665"/>
      <c r="AO27" s="666"/>
      <c r="AP27" s="656" t="s">
        <v>302</v>
      </c>
      <c r="AQ27" s="657"/>
      <c r="AR27" s="657"/>
      <c r="AS27" s="657"/>
      <c r="AT27" s="657"/>
      <c r="AU27" s="657"/>
      <c r="AV27" s="657"/>
      <c r="AW27" s="657"/>
      <c r="AX27" s="657"/>
      <c r="AY27" s="657"/>
      <c r="AZ27" s="657"/>
      <c r="BA27" s="657"/>
      <c r="BB27" s="657"/>
      <c r="BC27" s="657"/>
      <c r="BD27" s="657"/>
      <c r="BE27" s="657"/>
      <c r="BF27" s="658"/>
      <c r="BG27" s="659">
        <v>7415116</v>
      </c>
      <c r="BH27" s="660"/>
      <c r="BI27" s="660"/>
      <c r="BJ27" s="660"/>
      <c r="BK27" s="660"/>
      <c r="BL27" s="660"/>
      <c r="BM27" s="660"/>
      <c r="BN27" s="661"/>
      <c r="BO27" s="662">
        <v>100</v>
      </c>
      <c r="BP27" s="662"/>
      <c r="BQ27" s="662"/>
      <c r="BR27" s="662"/>
      <c r="BS27" s="663">
        <v>181363</v>
      </c>
      <c r="BT27" s="663"/>
      <c r="BU27" s="663"/>
      <c r="BV27" s="663"/>
      <c r="BW27" s="663"/>
      <c r="BX27" s="663"/>
      <c r="BY27" s="663"/>
      <c r="BZ27" s="663"/>
      <c r="CA27" s="663"/>
      <c r="CB27" s="667"/>
      <c r="CD27" s="656" t="s">
        <v>303</v>
      </c>
      <c r="CE27" s="657"/>
      <c r="CF27" s="657"/>
      <c r="CG27" s="657"/>
      <c r="CH27" s="657"/>
      <c r="CI27" s="657"/>
      <c r="CJ27" s="657"/>
      <c r="CK27" s="657"/>
      <c r="CL27" s="657"/>
      <c r="CM27" s="657"/>
      <c r="CN27" s="657"/>
      <c r="CO27" s="657"/>
      <c r="CP27" s="657"/>
      <c r="CQ27" s="658"/>
      <c r="CR27" s="659">
        <v>6607933</v>
      </c>
      <c r="CS27" s="692"/>
      <c r="CT27" s="692"/>
      <c r="CU27" s="692"/>
      <c r="CV27" s="692"/>
      <c r="CW27" s="692"/>
      <c r="CX27" s="692"/>
      <c r="CY27" s="693"/>
      <c r="CZ27" s="664">
        <v>22.4</v>
      </c>
      <c r="DA27" s="689"/>
      <c r="DB27" s="689"/>
      <c r="DC27" s="694"/>
      <c r="DD27" s="668">
        <v>1796518</v>
      </c>
      <c r="DE27" s="692"/>
      <c r="DF27" s="692"/>
      <c r="DG27" s="692"/>
      <c r="DH27" s="692"/>
      <c r="DI27" s="692"/>
      <c r="DJ27" s="692"/>
      <c r="DK27" s="693"/>
      <c r="DL27" s="668">
        <v>1604157</v>
      </c>
      <c r="DM27" s="692"/>
      <c r="DN27" s="692"/>
      <c r="DO27" s="692"/>
      <c r="DP27" s="692"/>
      <c r="DQ27" s="692"/>
      <c r="DR27" s="692"/>
      <c r="DS27" s="692"/>
      <c r="DT27" s="692"/>
      <c r="DU27" s="692"/>
      <c r="DV27" s="693"/>
      <c r="DW27" s="664">
        <v>11.4</v>
      </c>
      <c r="DX27" s="689"/>
      <c r="DY27" s="689"/>
      <c r="DZ27" s="689"/>
      <c r="EA27" s="689"/>
      <c r="EB27" s="689"/>
      <c r="EC27" s="690"/>
    </row>
    <row r="28" spans="2:133" ht="11.25" customHeight="1" x14ac:dyDescent="0.15">
      <c r="B28" s="656" t="s">
        <v>304</v>
      </c>
      <c r="C28" s="657"/>
      <c r="D28" s="657"/>
      <c r="E28" s="657"/>
      <c r="F28" s="657"/>
      <c r="G28" s="657"/>
      <c r="H28" s="657"/>
      <c r="I28" s="657"/>
      <c r="J28" s="657"/>
      <c r="K28" s="657"/>
      <c r="L28" s="657"/>
      <c r="M28" s="657"/>
      <c r="N28" s="657"/>
      <c r="O28" s="657"/>
      <c r="P28" s="657"/>
      <c r="Q28" s="658"/>
      <c r="R28" s="659">
        <v>146599</v>
      </c>
      <c r="S28" s="660"/>
      <c r="T28" s="660"/>
      <c r="U28" s="660"/>
      <c r="V28" s="660"/>
      <c r="W28" s="660"/>
      <c r="X28" s="660"/>
      <c r="Y28" s="661"/>
      <c r="Z28" s="662">
        <v>0.5</v>
      </c>
      <c r="AA28" s="662"/>
      <c r="AB28" s="662"/>
      <c r="AC28" s="662"/>
      <c r="AD28" s="663">
        <v>34079</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305</v>
      </c>
      <c r="CE28" s="657"/>
      <c r="CF28" s="657"/>
      <c r="CG28" s="657"/>
      <c r="CH28" s="657"/>
      <c r="CI28" s="657"/>
      <c r="CJ28" s="657"/>
      <c r="CK28" s="657"/>
      <c r="CL28" s="657"/>
      <c r="CM28" s="657"/>
      <c r="CN28" s="657"/>
      <c r="CO28" s="657"/>
      <c r="CP28" s="657"/>
      <c r="CQ28" s="658"/>
      <c r="CR28" s="659">
        <v>2681653</v>
      </c>
      <c r="CS28" s="660"/>
      <c r="CT28" s="660"/>
      <c r="CU28" s="660"/>
      <c r="CV28" s="660"/>
      <c r="CW28" s="660"/>
      <c r="CX28" s="660"/>
      <c r="CY28" s="661"/>
      <c r="CZ28" s="664">
        <v>9.1</v>
      </c>
      <c r="DA28" s="689"/>
      <c r="DB28" s="689"/>
      <c r="DC28" s="694"/>
      <c r="DD28" s="668">
        <v>2632307</v>
      </c>
      <c r="DE28" s="660"/>
      <c r="DF28" s="660"/>
      <c r="DG28" s="660"/>
      <c r="DH28" s="660"/>
      <c r="DI28" s="660"/>
      <c r="DJ28" s="660"/>
      <c r="DK28" s="661"/>
      <c r="DL28" s="668">
        <v>2632307</v>
      </c>
      <c r="DM28" s="660"/>
      <c r="DN28" s="660"/>
      <c r="DO28" s="660"/>
      <c r="DP28" s="660"/>
      <c r="DQ28" s="660"/>
      <c r="DR28" s="660"/>
      <c r="DS28" s="660"/>
      <c r="DT28" s="660"/>
      <c r="DU28" s="660"/>
      <c r="DV28" s="661"/>
      <c r="DW28" s="664">
        <v>18.7</v>
      </c>
      <c r="DX28" s="689"/>
      <c r="DY28" s="689"/>
      <c r="DZ28" s="689"/>
      <c r="EA28" s="689"/>
      <c r="EB28" s="689"/>
      <c r="EC28" s="690"/>
    </row>
    <row r="29" spans="2:133" ht="11.25" customHeight="1" x14ac:dyDescent="0.15">
      <c r="B29" s="656" t="s">
        <v>306</v>
      </c>
      <c r="C29" s="657"/>
      <c r="D29" s="657"/>
      <c r="E29" s="657"/>
      <c r="F29" s="657"/>
      <c r="G29" s="657"/>
      <c r="H29" s="657"/>
      <c r="I29" s="657"/>
      <c r="J29" s="657"/>
      <c r="K29" s="657"/>
      <c r="L29" s="657"/>
      <c r="M29" s="657"/>
      <c r="N29" s="657"/>
      <c r="O29" s="657"/>
      <c r="P29" s="657"/>
      <c r="Q29" s="658"/>
      <c r="R29" s="659">
        <v>103924</v>
      </c>
      <c r="S29" s="660"/>
      <c r="T29" s="660"/>
      <c r="U29" s="660"/>
      <c r="V29" s="660"/>
      <c r="W29" s="660"/>
      <c r="X29" s="660"/>
      <c r="Y29" s="661"/>
      <c r="Z29" s="662">
        <v>0.3</v>
      </c>
      <c r="AA29" s="662"/>
      <c r="AB29" s="662"/>
      <c r="AC29" s="662"/>
      <c r="AD29" s="663" t="s">
        <v>130</v>
      </c>
      <c r="AE29" s="663"/>
      <c r="AF29" s="663"/>
      <c r="AG29" s="663"/>
      <c r="AH29" s="663"/>
      <c r="AI29" s="663"/>
      <c r="AJ29" s="663"/>
      <c r="AK29" s="663"/>
      <c r="AL29" s="664" t="s">
        <v>130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307</v>
      </c>
      <c r="CE29" s="698"/>
      <c r="CF29" s="656" t="s">
        <v>308</v>
      </c>
      <c r="CG29" s="657"/>
      <c r="CH29" s="657"/>
      <c r="CI29" s="657"/>
      <c r="CJ29" s="657"/>
      <c r="CK29" s="657"/>
      <c r="CL29" s="657"/>
      <c r="CM29" s="657"/>
      <c r="CN29" s="657"/>
      <c r="CO29" s="657"/>
      <c r="CP29" s="657"/>
      <c r="CQ29" s="658"/>
      <c r="CR29" s="659">
        <v>2681653</v>
      </c>
      <c r="CS29" s="692"/>
      <c r="CT29" s="692"/>
      <c r="CU29" s="692"/>
      <c r="CV29" s="692"/>
      <c r="CW29" s="692"/>
      <c r="CX29" s="692"/>
      <c r="CY29" s="693"/>
      <c r="CZ29" s="664">
        <v>9.1</v>
      </c>
      <c r="DA29" s="689"/>
      <c r="DB29" s="689"/>
      <c r="DC29" s="694"/>
      <c r="DD29" s="668">
        <v>2632307</v>
      </c>
      <c r="DE29" s="692"/>
      <c r="DF29" s="692"/>
      <c r="DG29" s="692"/>
      <c r="DH29" s="692"/>
      <c r="DI29" s="692"/>
      <c r="DJ29" s="692"/>
      <c r="DK29" s="693"/>
      <c r="DL29" s="668">
        <v>2632307</v>
      </c>
      <c r="DM29" s="692"/>
      <c r="DN29" s="692"/>
      <c r="DO29" s="692"/>
      <c r="DP29" s="692"/>
      <c r="DQ29" s="692"/>
      <c r="DR29" s="692"/>
      <c r="DS29" s="692"/>
      <c r="DT29" s="692"/>
      <c r="DU29" s="692"/>
      <c r="DV29" s="693"/>
      <c r="DW29" s="664">
        <v>18.7</v>
      </c>
      <c r="DX29" s="689"/>
      <c r="DY29" s="689"/>
      <c r="DZ29" s="689"/>
      <c r="EA29" s="689"/>
      <c r="EB29" s="689"/>
      <c r="EC29" s="690"/>
    </row>
    <row r="30" spans="2:133" ht="11.25" customHeight="1" x14ac:dyDescent="0.15">
      <c r="B30" s="656" t="s">
        <v>309</v>
      </c>
      <c r="C30" s="657"/>
      <c r="D30" s="657"/>
      <c r="E30" s="657"/>
      <c r="F30" s="657"/>
      <c r="G30" s="657"/>
      <c r="H30" s="657"/>
      <c r="I30" s="657"/>
      <c r="J30" s="657"/>
      <c r="K30" s="657"/>
      <c r="L30" s="657"/>
      <c r="M30" s="657"/>
      <c r="N30" s="657"/>
      <c r="O30" s="657"/>
      <c r="P30" s="657"/>
      <c r="Q30" s="658"/>
      <c r="R30" s="659">
        <v>5250436</v>
      </c>
      <c r="S30" s="660"/>
      <c r="T30" s="660"/>
      <c r="U30" s="660"/>
      <c r="V30" s="660"/>
      <c r="W30" s="660"/>
      <c r="X30" s="660"/>
      <c r="Y30" s="661"/>
      <c r="Z30" s="662">
        <v>17.100000000000001</v>
      </c>
      <c r="AA30" s="662"/>
      <c r="AB30" s="662"/>
      <c r="AC30" s="662"/>
      <c r="AD30" s="663" t="s">
        <v>130</v>
      </c>
      <c r="AE30" s="663"/>
      <c r="AF30" s="663"/>
      <c r="AG30" s="663"/>
      <c r="AH30" s="663"/>
      <c r="AI30" s="663"/>
      <c r="AJ30" s="663"/>
      <c r="AK30" s="663"/>
      <c r="AL30" s="664" t="s">
        <v>130</v>
      </c>
      <c r="AM30" s="665"/>
      <c r="AN30" s="665"/>
      <c r="AO30" s="666"/>
      <c r="AP30" s="641" t="s">
        <v>225</v>
      </c>
      <c r="AQ30" s="642"/>
      <c r="AR30" s="642"/>
      <c r="AS30" s="642"/>
      <c r="AT30" s="642"/>
      <c r="AU30" s="642"/>
      <c r="AV30" s="642"/>
      <c r="AW30" s="642"/>
      <c r="AX30" s="642"/>
      <c r="AY30" s="642"/>
      <c r="AZ30" s="642"/>
      <c r="BA30" s="642"/>
      <c r="BB30" s="642"/>
      <c r="BC30" s="642"/>
      <c r="BD30" s="642"/>
      <c r="BE30" s="642"/>
      <c r="BF30" s="643"/>
      <c r="BG30" s="641" t="s">
        <v>310</v>
      </c>
      <c r="BH30" s="695"/>
      <c r="BI30" s="695"/>
      <c r="BJ30" s="695"/>
      <c r="BK30" s="695"/>
      <c r="BL30" s="695"/>
      <c r="BM30" s="695"/>
      <c r="BN30" s="695"/>
      <c r="BO30" s="695"/>
      <c r="BP30" s="695"/>
      <c r="BQ30" s="696"/>
      <c r="BR30" s="641" t="s">
        <v>311</v>
      </c>
      <c r="BS30" s="695"/>
      <c r="BT30" s="695"/>
      <c r="BU30" s="695"/>
      <c r="BV30" s="695"/>
      <c r="BW30" s="695"/>
      <c r="BX30" s="695"/>
      <c r="BY30" s="695"/>
      <c r="BZ30" s="695"/>
      <c r="CA30" s="695"/>
      <c r="CB30" s="696"/>
      <c r="CD30" s="699"/>
      <c r="CE30" s="700"/>
      <c r="CF30" s="656" t="s">
        <v>312</v>
      </c>
      <c r="CG30" s="657"/>
      <c r="CH30" s="657"/>
      <c r="CI30" s="657"/>
      <c r="CJ30" s="657"/>
      <c r="CK30" s="657"/>
      <c r="CL30" s="657"/>
      <c r="CM30" s="657"/>
      <c r="CN30" s="657"/>
      <c r="CO30" s="657"/>
      <c r="CP30" s="657"/>
      <c r="CQ30" s="658"/>
      <c r="CR30" s="659">
        <v>2570960</v>
      </c>
      <c r="CS30" s="660"/>
      <c r="CT30" s="660"/>
      <c r="CU30" s="660"/>
      <c r="CV30" s="660"/>
      <c r="CW30" s="660"/>
      <c r="CX30" s="660"/>
      <c r="CY30" s="661"/>
      <c r="CZ30" s="664">
        <v>8.6999999999999993</v>
      </c>
      <c r="DA30" s="689"/>
      <c r="DB30" s="689"/>
      <c r="DC30" s="694"/>
      <c r="DD30" s="668">
        <v>2521614</v>
      </c>
      <c r="DE30" s="660"/>
      <c r="DF30" s="660"/>
      <c r="DG30" s="660"/>
      <c r="DH30" s="660"/>
      <c r="DI30" s="660"/>
      <c r="DJ30" s="660"/>
      <c r="DK30" s="661"/>
      <c r="DL30" s="668">
        <v>2521614</v>
      </c>
      <c r="DM30" s="660"/>
      <c r="DN30" s="660"/>
      <c r="DO30" s="660"/>
      <c r="DP30" s="660"/>
      <c r="DQ30" s="660"/>
      <c r="DR30" s="660"/>
      <c r="DS30" s="660"/>
      <c r="DT30" s="660"/>
      <c r="DU30" s="660"/>
      <c r="DV30" s="661"/>
      <c r="DW30" s="664">
        <v>17.899999999999999</v>
      </c>
      <c r="DX30" s="689"/>
      <c r="DY30" s="689"/>
      <c r="DZ30" s="689"/>
      <c r="EA30" s="689"/>
      <c r="EB30" s="689"/>
      <c r="EC30" s="690"/>
    </row>
    <row r="31" spans="2:133" ht="11.25" customHeight="1" x14ac:dyDescent="0.15">
      <c r="B31" s="672" t="s">
        <v>313</v>
      </c>
      <c r="C31" s="673"/>
      <c r="D31" s="673"/>
      <c r="E31" s="673"/>
      <c r="F31" s="673"/>
      <c r="G31" s="673"/>
      <c r="H31" s="673"/>
      <c r="I31" s="673"/>
      <c r="J31" s="673"/>
      <c r="K31" s="673"/>
      <c r="L31" s="673"/>
      <c r="M31" s="673"/>
      <c r="N31" s="673"/>
      <c r="O31" s="673"/>
      <c r="P31" s="673"/>
      <c r="Q31" s="674"/>
      <c r="R31" s="659" t="s">
        <v>247</v>
      </c>
      <c r="S31" s="660"/>
      <c r="T31" s="660"/>
      <c r="U31" s="660"/>
      <c r="V31" s="660"/>
      <c r="W31" s="660"/>
      <c r="X31" s="660"/>
      <c r="Y31" s="661"/>
      <c r="Z31" s="662" t="s">
        <v>247</v>
      </c>
      <c r="AA31" s="662"/>
      <c r="AB31" s="662"/>
      <c r="AC31" s="662"/>
      <c r="AD31" s="663" t="s">
        <v>130</v>
      </c>
      <c r="AE31" s="663"/>
      <c r="AF31" s="663"/>
      <c r="AG31" s="663"/>
      <c r="AH31" s="663"/>
      <c r="AI31" s="663"/>
      <c r="AJ31" s="663"/>
      <c r="AK31" s="663"/>
      <c r="AL31" s="664" t="s">
        <v>130</v>
      </c>
      <c r="AM31" s="665"/>
      <c r="AN31" s="665"/>
      <c r="AO31" s="666"/>
      <c r="AP31" s="707" t="s">
        <v>314</v>
      </c>
      <c r="AQ31" s="708"/>
      <c r="AR31" s="708"/>
      <c r="AS31" s="708"/>
      <c r="AT31" s="713" t="s">
        <v>315</v>
      </c>
      <c r="AU31" s="218"/>
      <c r="AV31" s="218"/>
      <c r="AW31" s="218"/>
      <c r="AX31" s="645" t="s">
        <v>190</v>
      </c>
      <c r="AY31" s="646"/>
      <c r="AZ31" s="646"/>
      <c r="BA31" s="646"/>
      <c r="BB31" s="646"/>
      <c r="BC31" s="646"/>
      <c r="BD31" s="646"/>
      <c r="BE31" s="646"/>
      <c r="BF31" s="647"/>
      <c r="BG31" s="706">
        <v>98.9</v>
      </c>
      <c r="BH31" s="703"/>
      <c r="BI31" s="703"/>
      <c r="BJ31" s="703"/>
      <c r="BK31" s="703"/>
      <c r="BL31" s="703"/>
      <c r="BM31" s="654">
        <v>97.1</v>
      </c>
      <c r="BN31" s="703"/>
      <c r="BO31" s="703"/>
      <c r="BP31" s="703"/>
      <c r="BQ31" s="704"/>
      <c r="BR31" s="706">
        <v>99.1</v>
      </c>
      <c r="BS31" s="703"/>
      <c r="BT31" s="703"/>
      <c r="BU31" s="703"/>
      <c r="BV31" s="703"/>
      <c r="BW31" s="703"/>
      <c r="BX31" s="654">
        <v>96.9</v>
      </c>
      <c r="BY31" s="703"/>
      <c r="BZ31" s="703"/>
      <c r="CA31" s="703"/>
      <c r="CB31" s="704"/>
      <c r="CD31" s="699"/>
      <c r="CE31" s="700"/>
      <c r="CF31" s="656" t="s">
        <v>316</v>
      </c>
      <c r="CG31" s="657"/>
      <c r="CH31" s="657"/>
      <c r="CI31" s="657"/>
      <c r="CJ31" s="657"/>
      <c r="CK31" s="657"/>
      <c r="CL31" s="657"/>
      <c r="CM31" s="657"/>
      <c r="CN31" s="657"/>
      <c r="CO31" s="657"/>
      <c r="CP31" s="657"/>
      <c r="CQ31" s="658"/>
      <c r="CR31" s="659">
        <v>110693</v>
      </c>
      <c r="CS31" s="692"/>
      <c r="CT31" s="692"/>
      <c r="CU31" s="692"/>
      <c r="CV31" s="692"/>
      <c r="CW31" s="692"/>
      <c r="CX31" s="692"/>
      <c r="CY31" s="693"/>
      <c r="CZ31" s="664">
        <v>0.4</v>
      </c>
      <c r="DA31" s="689"/>
      <c r="DB31" s="689"/>
      <c r="DC31" s="694"/>
      <c r="DD31" s="668">
        <v>110693</v>
      </c>
      <c r="DE31" s="692"/>
      <c r="DF31" s="692"/>
      <c r="DG31" s="692"/>
      <c r="DH31" s="692"/>
      <c r="DI31" s="692"/>
      <c r="DJ31" s="692"/>
      <c r="DK31" s="693"/>
      <c r="DL31" s="668">
        <v>110693</v>
      </c>
      <c r="DM31" s="692"/>
      <c r="DN31" s="692"/>
      <c r="DO31" s="692"/>
      <c r="DP31" s="692"/>
      <c r="DQ31" s="692"/>
      <c r="DR31" s="692"/>
      <c r="DS31" s="692"/>
      <c r="DT31" s="692"/>
      <c r="DU31" s="692"/>
      <c r="DV31" s="693"/>
      <c r="DW31" s="664">
        <v>0.8</v>
      </c>
      <c r="DX31" s="689"/>
      <c r="DY31" s="689"/>
      <c r="DZ31" s="689"/>
      <c r="EA31" s="689"/>
      <c r="EB31" s="689"/>
      <c r="EC31" s="690"/>
    </row>
    <row r="32" spans="2:133" ht="11.25" customHeight="1" x14ac:dyDescent="0.15">
      <c r="B32" s="656" t="s">
        <v>317</v>
      </c>
      <c r="C32" s="657"/>
      <c r="D32" s="657"/>
      <c r="E32" s="657"/>
      <c r="F32" s="657"/>
      <c r="G32" s="657"/>
      <c r="H32" s="657"/>
      <c r="I32" s="657"/>
      <c r="J32" s="657"/>
      <c r="K32" s="657"/>
      <c r="L32" s="657"/>
      <c r="M32" s="657"/>
      <c r="N32" s="657"/>
      <c r="O32" s="657"/>
      <c r="P32" s="657"/>
      <c r="Q32" s="658"/>
      <c r="R32" s="659">
        <v>1950997</v>
      </c>
      <c r="S32" s="660"/>
      <c r="T32" s="660"/>
      <c r="U32" s="660"/>
      <c r="V32" s="660"/>
      <c r="W32" s="660"/>
      <c r="X32" s="660"/>
      <c r="Y32" s="661"/>
      <c r="Z32" s="662">
        <v>6.4</v>
      </c>
      <c r="AA32" s="662"/>
      <c r="AB32" s="662"/>
      <c r="AC32" s="662"/>
      <c r="AD32" s="663" t="s">
        <v>130</v>
      </c>
      <c r="AE32" s="663"/>
      <c r="AF32" s="663"/>
      <c r="AG32" s="663"/>
      <c r="AH32" s="663"/>
      <c r="AI32" s="663"/>
      <c r="AJ32" s="663"/>
      <c r="AK32" s="663"/>
      <c r="AL32" s="664" t="s">
        <v>130</v>
      </c>
      <c r="AM32" s="665"/>
      <c r="AN32" s="665"/>
      <c r="AO32" s="666"/>
      <c r="AP32" s="709"/>
      <c r="AQ32" s="710"/>
      <c r="AR32" s="710"/>
      <c r="AS32" s="710"/>
      <c r="AT32" s="714"/>
      <c r="AU32" s="214" t="s">
        <v>318</v>
      </c>
      <c r="AX32" s="656" t="s">
        <v>319</v>
      </c>
      <c r="AY32" s="657"/>
      <c r="AZ32" s="657"/>
      <c r="BA32" s="657"/>
      <c r="BB32" s="657"/>
      <c r="BC32" s="657"/>
      <c r="BD32" s="657"/>
      <c r="BE32" s="657"/>
      <c r="BF32" s="658"/>
      <c r="BG32" s="716">
        <v>98.9</v>
      </c>
      <c r="BH32" s="692"/>
      <c r="BI32" s="692"/>
      <c r="BJ32" s="692"/>
      <c r="BK32" s="692"/>
      <c r="BL32" s="692"/>
      <c r="BM32" s="665">
        <v>97.9</v>
      </c>
      <c r="BN32" s="692"/>
      <c r="BO32" s="692"/>
      <c r="BP32" s="692"/>
      <c r="BQ32" s="705"/>
      <c r="BR32" s="716">
        <v>99.3</v>
      </c>
      <c r="BS32" s="692"/>
      <c r="BT32" s="692"/>
      <c r="BU32" s="692"/>
      <c r="BV32" s="692"/>
      <c r="BW32" s="692"/>
      <c r="BX32" s="665">
        <v>97.7</v>
      </c>
      <c r="BY32" s="692"/>
      <c r="BZ32" s="692"/>
      <c r="CA32" s="692"/>
      <c r="CB32" s="705"/>
      <c r="CD32" s="701"/>
      <c r="CE32" s="702"/>
      <c r="CF32" s="656" t="s">
        <v>320</v>
      </c>
      <c r="CG32" s="657"/>
      <c r="CH32" s="657"/>
      <c r="CI32" s="657"/>
      <c r="CJ32" s="657"/>
      <c r="CK32" s="657"/>
      <c r="CL32" s="657"/>
      <c r="CM32" s="657"/>
      <c r="CN32" s="657"/>
      <c r="CO32" s="657"/>
      <c r="CP32" s="657"/>
      <c r="CQ32" s="658"/>
      <c r="CR32" s="659" t="s">
        <v>130</v>
      </c>
      <c r="CS32" s="660"/>
      <c r="CT32" s="660"/>
      <c r="CU32" s="660"/>
      <c r="CV32" s="660"/>
      <c r="CW32" s="660"/>
      <c r="CX32" s="660"/>
      <c r="CY32" s="661"/>
      <c r="CZ32" s="664" t="s">
        <v>247</v>
      </c>
      <c r="DA32" s="689"/>
      <c r="DB32" s="689"/>
      <c r="DC32" s="694"/>
      <c r="DD32" s="668" t="s">
        <v>130</v>
      </c>
      <c r="DE32" s="660"/>
      <c r="DF32" s="660"/>
      <c r="DG32" s="660"/>
      <c r="DH32" s="660"/>
      <c r="DI32" s="660"/>
      <c r="DJ32" s="660"/>
      <c r="DK32" s="661"/>
      <c r="DL32" s="668" t="s">
        <v>130</v>
      </c>
      <c r="DM32" s="660"/>
      <c r="DN32" s="660"/>
      <c r="DO32" s="660"/>
      <c r="DP32" s="660"/>
      <c r="DQ32" s="660"/>
      <c r="DR32" s="660"/>
      <c r="DS32" s="660"/>
      <c r="DT32" s="660"/>
      <c r="DU32" s="660"/>
      <c r="DV32" s="661"/>
      <c r="DW32" s="664" t="s">
        <v>130</v>
      </c>
      <c r="DX32" s="689"/>
      <c r="DY32" s="689"/>
      <c r="DZ32" s="689"/>
      <c r="EA32" s="689"/>
      <c r="EB32" s="689"/>
      <c r="EC32" s="690"/>
    </row>
    <row r="33" spans="2:133" ht="11.25" customHeight="1" x14ac:dyDescent="0.15">
      <c r="B33" s="656" t="s">
        <v>321</v>
      </c>
      <c r="C33" s="657"/>
      <c r="D33" s="657"/>
      <c r="E33" s="657"/>
      <c r="F33" s="657"/>
      <c r="G33" s="657"/>
      <c r="H33" s="657"/>
      <c r="I33" s="657"/>
      <c r="J33" s="657"/>
      <c r="K33" s="657"/>
      <c r="L33" s="657"/>
      <c r="M33" s="657"/>
      <c r="N33" s="657"/>
      <c r="O33" s="657"/>
      <c r="P33" s="657"/>
      <c r="Q33" s="658"/>
      <c r="R33" s="659">
        <v>320694</v>
      </c>
      <c r="S33" s="660"/>
      <c r="T33" s="660"/>
      <c r="U33" s="660"/>
      <c r="V33" s="660"/>
      <c r="W33" s="660"/>
      <c r="X33" s="660"/>
      <c r="Y33" s="661"/>
      <c r="Z33" s="662">
        <v>1</v>
      </c>
      <c r="AA33" s="662"/>
      <c r="AB33" s="662"/>
      <c r="AC33" s="662"/>
      <c r="AD33" s="663">
        <v>15047</v>
      </c>
      <c r="AE33" s="663"/>
      <c r="AF33" s="663"/>
      <c r="AG33" s="663"/>
      <c r="AH33" s="663"/>
      <c r="AI33" s="663"/>
      <c r="AJ33" s="663"/>
      <c r="AK33" s="663"/>
      <c r="AL33" s="664">
        <v>0.1</v>
      </c>
      <c r="AM33" s="665"/>
      <c r="AN33" s="665"/>
      <c r="AO33" s="666"/>
      <c r="AP33" s="711"/>
      <c r="AQ33" s="712"/>
      <c r="AR33" s="712"/>
      <c r="AS33" s="712"/>
      <c r="AT33" s="715"/>
      <c r="AU33" s="219"/>
      <c r="AV33" s="219"/>
      <c r="AW33" s="219"/>
      <c r="AX33" s="680" t="s">
        <v>322</v>
      </c>
      <c r="AY33" s="681"/>
      <c r="AZ33" s="681"/>
      <c r="BA33" s="681"/>
      <c r="BB33" s="681"/>
      <c r="BC33" s="681"/>
      <c r="BD33" s="681"/>
      <c r="BE33" s="681"/>
      <c r="BF33" s="682"/>
      <c r="BG33" s="717">
        <v>98.8</v>
      </c>
      <c r="BH33" s="718"/>
      <c r="BI33" s="718"/>
      <c r="BJ33" s="718"/>
      <c r="BK33" s="718"/>
      <c r="BL33" s="718"/>
      <c r="BM33" s="719">
        <v>97.1</v>
      </c>
      <c r="BN33" s="718"/>
      <c r="BO33" s="718"/>
      <c r="BP33" s="718"/>
      <c r="BQ33" s="720"/>
      <c r="BR33" s="717">
        <v>98.9</v>
      </c>
      <c r="BS33" s="718"/>
      <c r="BT33" s="718"/>
      <c r="BU33" s="718"/>
      <c r="BV33" s="718"/>
      <c r="BW33" s="718"/>
      <c r="BX33" s="719">
        <v>96.9</v>
      </c>
      <c r="BY33" s="718"/>
      <c r="BZ33" s="718"/>
      <c r="CA33" s="718"/>
      <c r="CB33" s="720"/>
      <c r="CD33" s="656" t="s">
        <v>323</v>
      </c>
      <c r="CE33" s="657"/>
      <c r="CF33" s="657"/>
      <c r="CG33" s="657"/>
      <c r="CH33" s="657"/>
      <c r="CI33" s="657"/>
      <c r="CJ33" s="657"/>
      <c r="CK33" s="657"/>
      <c r="CL33" s="657"/>
      <c r="CM33" s="657"/>
      <c r="CN33" s="657"/>
      <c r="CO33" s="657"/>
      <c r="CP33" s="657"/>
      <c r="CQ33" s="658"/>
      <c r="CR33" s="659">
        <v>11964909</v>
      </c>
      <c r="CS33" s="692"/>
      <c r="CT33" s="692"/>
      <c r="CU33" s="692"/>
      <c r="CV33" s="692"/>
      <c r="CW33" s="692"/>
      <c r="CX33" s="692"/>
      <c r="CY33" s="693"/>
      <c r="CZ33" s="664">
        <v>40.6</v>
      </c>
      <c r="DA33" s="689"/>
      <c r="DB33" s="689"/>
      <c r="DC33" s="694"/>
      <c r="DD33" s="668">
        <v>8549226</v>
      </c>
      <c r="DE33" s="692"/>
      <c r="DF33" s="692"/>
      <c r="DG33" s="692"/>
      <c r="DH33" s="692"/>
      <c r="DI33" s="692"/>
      <c r="DJ33" s="692"/>
      <c r="DK33" s="693"/>
      <c r="DL33" s="668">
        <v>5233034</v>
      </c>
      <c r="DM33" s="692"/>
      <c r="DN33" s="692"/>
      <c r="DO33" s="692"/>
      <c r="DP33" s="692"/>
      <c r="DQ33" s="692"/>
      <c r="DR33" s="692"/>
      <c r="DS33" s="692"/>
      <c r="DT33" s="692"/>
      <c r="DU33" s="692"/>
      <c r="DV33" s="693"/>
      <c r="DW33" s="664">
        <v>37.200000000000003</v>
      </c>
      <c r="DX33" s="689"/>
      <c r="DY33" s="689"/>
      <c r="DZ33" s="689"/>
      <c r="EA33" s="689"/>
      <c r="EB33" s="689"/>
      <c r="EC33" s="690"/>
    </row>
    <row r="34" spans="2:133" ht="11.25" customHeight="1" x14ac:dyDescent="0.15">
      <c r="B34" s="656" t="s">
        <v>324</v>
      </c>
      <c r="C34" s="657"/>
      <c r="D34" s="657"/>
      <c r="E34" s="657"/>
      <c r="F34" s="657"/>
      <c r="G34" s="657"/>
      <c r="H34" s="657"/>
      <c r="I34" s="657"/>
      <c r="J34" s="657"/>
      <c r="K34" s="657"/>
      <c r="L34" s="657"/>
      <c r="M34" s="657"/>
      <c r="N34" s="657"/>
      <c r="O34" s="657"/>
      <c r="P34" s="657"/>
      <c r="Q34" s="658"/>
      <c r="R34" s="659">
        <v>487744</v>
      </c>
      <c r="S34" s="660"/>
      <c r="T34" s="660"/>
      <c r="U34" s="660"/>
      <c r="V34" s="660"/>
      <c r="W34" s="660"/>
      <c r="X34" s="660"/>
      <c r="Y34" s="661"/>
      <c r="Z34" s="662">
        <v>1.6</v>
      </c>
      <c r="AA34" s="662"/>
      <c r="AB34" s="662"/>
      <c r="AC34" s="662"/>
      <c r="AD34" s="663" t="s">
        <v>130</v>
      </c>
      <c r="AE34" s="663"/>
      <c r="AF34" s="663"/>
      <c r="AG34" s="663"/>
      <c r="AH34" s="663"/>
      <c r="AI34" s="663"/>
      <c r="AJ34" s="663"/>
      <c r="AK34" s="663"/>
      <c r="AL34" s="664" t="s">
        <v>130</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325</v>
      </c>
      <c r="CE34" s="657"/>
      <c r="CF34" s="657"/>
      <c r="CG34" s="657"/>
      <c r="CH34" s="657"/>
      <c r="CI34" s="657"/>
      <c r="CJ34" s="657"/>
      <c r="CK34" s="657"/>
      <c r="CL34" s="657"/>
      <c r="CM34" s="657"/>
      <c r="CN34" s="657"/>
      <c r="CO34" s="657"/>
      <c r="CP34" s="657"/>
      <c r="CQ34" s="658"/>
      <c r="CR34" s="659">
        <v>3843601</v>
      </c>
      <c r="CS34" s="660"/>
      <c r="CT34" s="660"/>
      <c r="CU34" s="660"/>
      <c r="CV34" s="660"/>
      <c r="CW34" s="660"/>
      <c r="CX34" s="660"/>
      <c r="CY34" s="661"/>
      <c r="CZ34" s="664">
        <v>13</v>
      </c>
      <c r="DA34" s="689"/>
      <c r="DB34" s="689"/>
      <c r="DC34" s="694"/>
      <c r="DD34" s="668">
        <v>2707546</v>
      </c>
      <c r="DE34" s="660"/>
      <c r="DF34" s="660"/>
      <c r="DG34" s="660"/>
      <c r="DH34" s="660"/>
      <c r="DI34" s="660"/>
      <c r="DJ34" s="660"/>
      <c r="DK34" s="661"/>
      <c r="DL34" s="668">
        <v>2037523</v>
      </c>
      <c r="DM34" s="660"/>
      <c r="DN34" s="660"/>
      <c r="DO34" s="660"/>
      <c r="DP34" s="660"/>
      <c r="DQ34" s="660"/>
      <c r="DR34" s="660"/>
      <c r="DS34" s="660"/>
      <c r="DT34" s="660"/>
      <c r="DU34" s="660"/>
      <c r="DV34" s="661"/>
      <c r="DW34" s="664">
        <v>14.5</v>
      </c>
      <c r="DX34" s="689"/>
      <c r="DY34" s="689"/>
      <c r="DZ34" s="689"/>
      <c r="EA34" s="689"/>
      <c r="EB34" s="689"/>
      <c r="EC34" s="690"/>
    </row>
    <row r="35" spans="2:133" ht="11.25" customHeight="1" x14ac:dyDescent="0.15">
      <c r="B35" s="656" t="s">
        <v>326</v>
      </c>
      <c r="C35" s="657"/>
      <c r="D35" s="657"/>
      <c r="E35" s="657"/>
      <c r="F35" s="657"/>
      <c r="G35" s="657"/>
      <c r="H35" s="657"/>
      <c r="I35" s="657"/>
      <c r="J35" s="657"/>
      <c r="K35" s="657"/>
      <c r="L35" s="657"/>
      <c r="M35" s="657"/>
      <c r="N35" s="657"/>
      <c r="O35" s="657"/>
      <c r="P35" s="657"/>
      <c r="Q35" s="658"/>
      <c r="R35" s="659">
        <v>3282871</v>
      </c>
      <c r="S35" s="660"/>
      <c r="T35" s="660"/>
      <c r="U35" s="660"/>
      <c r="V35" s="660"/>
      <c r="W35" s="660"/>
      <c r="X35" s="660"/>
      <c r="Y35" s="661"/>
      <c r="Z35" s="662">
        <v>10.7</v>
      </c>
      <c r="AA35" s="662"/>
      <c r="AB35" s="662"/>
      <c r="AC35" s="662"/>
      <c r="AD35" s="663" t="s">
        <v>130</v>
      </c>
      <c r="AE35" s="663"/>
      <c r="AF35" s="663"/>
      <c r="AG35" s="663"/>
      <c r="AH35" s="663"/>
      <c r="AI35" s="663"/>
      <c r="AJ35" s="663"/>
      <c r="AK35" s="663"/>
      <c r="AL35" s="664" t="s">
        <v>130</v>
      </c>
      <c r="AM35" s="665"/>
      <c r="AN35" s="665"/>
      <c r="AO35" s="666"/>
      <c r="AP35" s="222"/>
      <c r="AQ35" s="641" t="s">
        <v>327</v>
      </c>
      <c r="AR35" s="642"/>
      <c r="AS35" s="642"/>
      <c r="AT35" s="642"/>
      <c r="AU35" s="642"/>
      <c r="AV35" s="642"/>
      <c r="AW35" s="642"/>
      <c r="AX35" s="642"/>
      <c r="AY35" s="642"/>
      <c r="AZ35" s="642"/>
      <c r="BA35" s="642"/>
      <c r="BB35" s="642"/>
      <c r="BC35" s="642"/>
      <c r="BD35" s="642"/>
      <c r="BE35" s="642"/>
      <c r="BF35" s="643"/>
      <c r="BG35" s="641" t="s">
        <v>328</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329</v>
      </c>
      <c r="CE35" s="657"/>
      <c r="CF35" s="657"/>
      <c r="CG35" s="657"/>
      <c r="CH35" s="657"/>
      <c r="CI35" s="657"/>
      <c r="CJ35" s="657"/>
      <c r="CK35" s="657"/>
      <c r="CL35" s="657"/>
      <c r="CM35" s="657"/>
      <c r="CN35" s="657"/>
      <c r="CO35" s="657"/>
      <c r="CP35" s="657"/>
      <c r="CQ35" s="658"/>
      <c r="CR35" s="659">
        <v>328273</v>
      </c>
      <c r="CS35" s="692"/>
      <c r="CT35" s="692"/>
      <c r="CU35" s="692"/>
      <c r="CV35" s="692"/>
      <c r="CW35" s="692"/>
      <c r="CX35" s="692"/>
      <c r="CY35" s="693"/>
      <c r="CZ35" s="664">
        <v>1.1000000000000001</v>
      </c>
      <c r="DA35" s="689"/>
      <c r="DB35" s="689"/>
      <c r="DC35" s="694"/>
      <c r="DD35" s="668">
        <v>234147</v>
      </c>
      <c r="DE35" s="692"/>
      <c r="DF35" s="692"/>
      <c r="DG35" s="692"/>
      <c r="DH35" s="692"/>
      <c r="DI35" s="692"/>
      <c r="DJ35" s="692"/>
      <c r="DK35" s="693"/>
      <c r="DL35" s="668">
        <v>234146</v>
      </c>
      <c r="DM35" s="692"/>
      <c r="DN35" s="692"/>
      <c r="DO35" s="692"/>
      <c r="DP35" s="692"/>
      <c r="DQ35" s="692"/>
      <c r="DR35" s="692"/>
      <c r="DS35" s="692"/>
      <c r="DT35" s="692"/>
      <c r="DU35" s="692"/>
      <c r="DV35" s="693"/>
      <c r="DW35" s="664">
        <v>1.7</v>
      </c>
      <c r="DX35" s="689"/>
      <c r="DY35" s="689"/>
      <c r="DZ35" s="689"/>
      <c r="EA35" s="689"/>
      <c r="EB35" s="689"/>
      <c r="EC35" s="690"/>
    </row>
    <row r="36" spans="2:133" ht="11.25" customHeight="1" x14ac:dyDescent="0.15">
      <c r="B36" s="656" t="s">
        <v>330</v>
      </c>
      <c r="C36" s="657"/>
      <c r="D36" s="657"/>
      <c r="E36" s="657"/>
      <c r="F36" s="657"/>
      <c r="G36" s="657"/>
      <c r="H36" s="657"/>
      <c r="I36" s="657"/>
      <c r="J36" s="657"/>
      <c r="K36" s="657"/>
      <c r="L36" s="657"/>
      <c r="M36" s="657"/>
      <c r="N36" s="657"/>
      <c r="O36" s="657"/>
      <c r="P36" s="657"/>
      <c r="Q36" s="658"/>
      <c r="R36" s="659">
        <v>1228686</v>
      </c>
      <c r="S36" s="660"/>
      <c r="T36" s="660"/>
      <c r="U36" s="660"/>
      <c r="V36" s="660"/>
      <c r="W36" s="660"/>
      <c r="X36" s="660"/>
      <c r="Y36" s="661"/>
      <c r="Z36" s="662">
        <v>4</v>
      </c>
      <c r="AA36" s="662"/>
      <c r="AB36" s="662"/>
      <c r="AC36" s="662"/>
      <c r="AD36" s="663" t="s">
        <v>130</v>
      </c>
      <c r="AE36" s="663"/>
      <c r="AF36" s="663"/>
      <c r="AG36" s="663"/>
      <c r="AH36" s="663"/>
      <c r="AI36" s="663"/>
      <c r="AJ36" s="663"/>
      <c r="AK36" s="663"/>
      <c r="AL36" s="664" t="s">
        <v>130</v>
      </c>
      <c r="AM36" s="665"/>
      <c r="AN36" s="665"/>
      <c r="AO36" s="666"/>
      <c r="AP36" s="222"/>
      <c r="AQ36" s="725" t="s">
        <v>331</v>
      </c>
      <c r="AR36" s="726"/>
      <c r="AS36" s="726"/>
      <c r="AT36" s="726"/>
      <c r="AU36" s="726"/>
      <c r="AV36" s="726"/>
      <c r="AW36" s="726"/>
      <c r="AX36" s="726"/>
      <c r="AY36" s="727"/>
      <c r="AZ36" s="648">
        <v>3827639</v>
      </c>
      <c r="BA36" s="649"/>
      <c r="BB36" s="649"/>
      <c r="BC36" s="649"/>
      <c r="BD36" s="649"/>
      <c r="BE36" s="649"/>
      <c r="BF36" s="721"/>
      <c r="BG36" s="645" t="s">
        <v>332</v>
      </c>
      <c r="BH36" s="646"/>
      <c r="BI36" s="646"/>
      <c r="BJ36" s="646"/>
      <c r="BK36" s="646"/>
      <c r="BL36" s="646"/>
      <c r="BM36" s="646"/>
      <c r="BN36" s="646"/>
      <c r="BO36" s="646"/>
      <c r="BP36" s="646"/>
      <c r="BQ36" s="646"/>
      <c r="BR36" s="646"/>
      <c r="BS36" s="646"/>
      <c r="BT36" s="646"/>
      <c r="BU36" s="647"/>
      <c r="BV36" s="648">
        <v>81159</v>
      </c>
      <c r="BW36" s="649"/>
      <c r="BX36" s="649"/>
      <c r="BY36" s="649"/>
      <c r="BZ36" s="649"/>
      <c r="CA36" s="649"/>
      <c r="CB36" s="721"/>
      <c r="CD36" s="656" t="s">
        <v>333</v>
      </c>
      <c r="CE36" s="657"/>
      <c r="CF36" s="657"/>
      <c r="CG36" s="657"/>
      <c r="CH36" s="657"/>
      <c r="CI36" s="657"/>
      <c r="CJ36" s="657"/>
      <c r="CK36" s="657"/>
      <c r="CL36" s="657"/>
      <c r="CM36" s="657"/>
      <c r="CN36" s="657"/>
      <c r="CO36" s="657"/>
      <c r="CP36" s="657"/>
      <c r="CQ36" s="658"/>
      <c r="CR36" s="659">
        <v>1981566</v>
      </c>
      <c r="CS36" s="660"/>
      <c r="CT36" s="660"/>
      <c r="CU36" s="660"/>
      <c r="CV36" s="660"/>
      <c r="CW36" s="660"/>
      <c r="CX36" s="660"/>
      <c r="CY36" s="661"/>
      <c r="CZ36" s="664">
        <v>6.7</v>
      </c>
      <c r="DA36" s="689"/>
      <c r="DB36" s="689"/>
      <c r="DC36" s="694"/>
      <c r="DD36" s="668">
        <v>1291781</v>
      </c>
      <c r="DE36" s="660"/>
      <c r="DF36" s="660"/>
      <c r="DG36" s="660"/>
      <c r="DH36" s="660"/>
      <c r="DI36" s="660"/>
      <c r="DJ36" s="660"/>
      <c r="DK36" s="661"/>
      <c r="DL36" s="668">
        <v>783712</v>
      </c>
      <c r="DM36" s="660"/>
      <c r="DN36" s="660"/>
      <c r="DO36" s="660"/>
      <c r="DP36" s="660"/>
      <c r="DQ36" s="660"/>
      <c r="DR36" s="660"/>
      <c r="DS36" s="660"/>
      <c r="DT36" s="660"/>
      <c r="DU36" s="660"/>
      <c r="DV36" s="661"/>
      <c r="DW36" s="664">
        <v>5.6</v>
      </c>
      <c r="DX36" s="689"/>
      <c r="DY36" s="689"/>
      <c r="DZ36" s="689"/>
      <c r="EA36" s="689"/>
      <c r="EB36" s="689"/>
      <c r="EC36" s="690"/>
    </row>
    <row r="37" spans="2:133" ht="11.25" customHeight="1" x14ac:dyDescent="0.15">
      <c r="B37" s="656" t="s">
        <v>334</v>
      </c>
      <c r="C37" s="657"/>
      <c r="D37" s="657"/>
      <c r="E37" s="657"/>
      <c r="F37" s="657"/>
      <c r="G37" s="657"/>
      <c r="H37" s="657"/>
      <c r="I37" s="657"/>
      <c r="J37" s="657"/>
      <c r="K37" s="657"/>
      <c r="L37" s="657"/>
      <c r="M37" s="657"/>
      <c r="N37" s="657"/>
      <c r="O37" s="657"/>
      <c r="P37" s="657"/>
      <c r="Q37" s="658"/>
      <c r="R37" s="659">
        <v>562205</v>
      </c>
      <c r="S37" s="660"/>
      <c r="T37" s="660"/>
      <c r="U37" s="660"/>
      <c r="V37" s="660"/>
      <c r="W37" s="660"/>
      <c r="X37" s="660"/>
      <c r="Y37" s="661"/>
      <c r="Z37" s="662">
        <v>1.8</v>
      </c>
      <c r="AA37" s="662"/>
      <c r="AB37" s="662"/>
      <c r="AC37" s="662"/>
      <c r="AD37" s="663">
        <v>58</v>
      </c>
      <c r="AE37" s="663"/>
      <c r="AF37" s="663"/>
      <c r="AG37" s="663"/>
      <c r="AH37" s="663"/>
      <c r="AI37" s="663"/>
      <c r="AJ37" s="663"/>
      <c r="AK37" s="663"/>
      <c r="AL37" s="664">
        <v>0</v>
      </c>
      <c r="AM37" s="665"/>
      <c r="AN37" s="665"/>
      <c r="AO37" s="666"/>
      <c r="AQ37" s="722" t="s">
        <v>335</v>
      </c>
      <c r="AR37" s="723"/>
      <c r="AS37" s="723"/>
      <c r="AT37" s="723"/>
      <c r="AU37" s="723"/>
      <c r="AV37" s="723"/>
      <c r="AW37" s="723"/>
      <c r="AX37" s="723"/>
      <c r="AY37" s="724"/>
      <c r="AZ37" s="659">
        <v>547528</v>
      </c>
      <c r="BA37" s="660"/>
      <c r="BB37" s="660"/>
      <c r="BC37" s="660"/>
      <c r="BD37" s="692"/>
      <c r="BE37" s="692"/>
      <c r="BF37" s="705"/>
      <c r="BG37" s="656" t="s">
        <v>336</v>
      </c>
      <c r="BH37" s="657"/>
      <c r="BI37" s="657"/>
      <c r="BJ37" s="657"/>
      <c r="BK37" s="657"/>
      <c r="BL37" s="657"/>
      <c r="BM37" s="657"/>
      <c r="BN37" s="657"/>
      <c r="BO37" s="657"/>
      <c r="BP37" s="657"/>
      <c r="BQ37" s="657"/>
      <c r="BR37" s="657"/>
      <c r="BS37" s="657"/>
      <c r="BT37" s="657"/>
      <c r="BU37" s="658"/>
      <c r="BV37" s="659">
        <v>-4630</v>
      </c>
      <c r="BW37" s="660"/>
      <c r="BX37" s="660"/>
      <c r="BY37" s="660"/>
      <c r="BZ37" s="660"/>
      <c r="CA37" s="660"/>
      <c r="CB37" s="669"/>
      <c r="CD37" s="656" t="s">
        <v>337</v>
      </c>
      <c r="CE37" s="657"/>
      <c r="CF37" s="657"/>
      <c r="CG37" s="657"/>
      <c r="CH37" s="657"/>
      <c r="CI37" s="657"/>
      <c r="CJ37" s="657"/>
      <c r="CK37" s="657"/>
      <c r="CL37" s="657"/>
      <c r="CM37" s="657"/>
      <c r="CN37" s="657"/>
      <c r="CO37" s="657"/>
      <c r="CP37" s="657"/>
      <c r="CQ37" s="658"/>
      <c r="CR37" s="659">
        <v>9163</v>
      </c>
      <c r="CS37" s="692"/>
      <c r="CT37" s="692"/>
      <c r="CU37" s="692"/>
      <c r="CV37" s="692"/>
      <c r="CW37" s="692"/>
      <c r="CX37" s="692"/>
      <c r="CY37" s="693"/>
      <c r="CZ37" s="664">
        <v>0</v>
      </c>
      <c r="DA37" s="689"/>
      <c r="DB37" s="689"/>
      <c r="DC37" s="694"/>
      <c r="DD37" s="668">
        <v>9163</v>
      </c>
      <c r="DE37" s="692"/>
      <c r="DF37" s="692"/>
      <c r="DG37" s="692"/>
      <c r="DH37" s="692"/>
      <c r="DI37" s="692"/>
      <c r="DJ37" s="692"/>
      <c r="DK37" s="693"/>
      <c r="DL37" s="668">
        <v>9163</v>
      </c>
      <c r="DM37" s="692"/>
      <c r="DN37" s="692"/>
      <c r="DO37" s="692"/>
      <c r="DP37" s="692"/>
      <c r="DQ37" s="692"/>
      <c r="DR37" s="692"/>
      <c r="DS37" s="692"/>
      <c r="DT37" s="692"/>
      <c r="DU37" s="692"/>
      <c r="DV37" s="693"/>
      <c r="DW37" s="664">
        <v>0.1</v>
      </c>
      <c r="DX37" s="689"/>
      <c r="DY37" s="689"/>
      <c r="DZ37" s="689"/>
      <c r="EA37" s="689"/>
      <c r="EB37" s="689"/>
      <c r="EC37" s="690"/>
    </row>
    <row r="38" spans="2:133" ht="11.25" customHeight="1" x14ac:dyDescent="0.15">
      <c r="B38" s="656" t="s">
        <v>338</v>
      </c>
      <c r="C38" s="657"/>
      <c r="D38" s="657"/>
      <c r="E38" s="657"/>
      <c r="F38" s="657"/>
      <c r="G38" s="657"/>
      <c r="H38" s="657"/>
      <c r="I38" s="657"/>
      <c r="J38" s="657"/>
      <c r="K38" s="657"/>
      <c r="L38" s="657"/>
      <c r="M38" s="657"/>
      <c r="N38" s="657"/>
      <c r="O38" s="657"/>
      <c r="P38" s="657"/>
      <c r="Q38" s="658"/>
      <c r="R38" s="659">
        <v>3033100</v>
      </c>
      <c r="S38" s="660"/>
      <c r="T38" s="660"/>
      <c r="U38" s="660"/>
      <c r="V38" s="660"/>
      <c r="W38" s="660"/>
      <c r="X38" s="660"/>
      <c r="Y38" s="661"/>
      <c r="Z38" s="662">
        <v>9.9</v>
      </c>
      <c r="AA38" s="662"/>
      <c r="AB38" s="662"/>
      <c r="AC38" s="662"/>
      <c r="AD38" s="663" t="s">
        <v>130</v>
      </c>
      <c r="AE38" s="663"/>
      <c r="AF38" s="663"/>
      <c r="AG38" s="663"/>
      <c r="AH38" s="663"/>
      <c r="AI38" s="663"/>
      <c r="AJ38" s="663"/>
      <c r="AK38" s="663"/>
      <c r="AL38" s="664" t="s">
        <v>130</v>
      </c>
      <c r="AM38" s="665"/>
      <c r="AN38" s="665"/>
      <c r="AO38" s="666"/>
      <c r="AQ38" s="722" t="s">
        <v>339</v>
      </c>
      <c r="AR38" s="723"/>
      <c r="AS38" s="723"/>
      <c r="AT38" s="723"/>
      <c r="AU38" s="723"/>
      <c r="AV38" s="723"/>
      <c r="AW38" s="723"/>
      <c r="AX38" s="723"/>
      <c r="AY38" s="724"/>
      <c r="AZ38" s="659">
        <v>481560</v>
      </c>
      <c r="BA38" s="660"/>
      <c r="BB38" s="660"/>
      <c r="BC38" s="660"/>
      <c r="BD38" s="692"/>
      <c r="BE38" s="692"/>
      <c r="BF38" s="705"/>
      <c r="BG38" s="656" t="s">
        <v>340</v>
      </c>
      <c r="BH38" s="657"/>
      <c r="BI38" s="657"/>
      <c r="BJ38" s="657"/>
      <c r="BK38" s="657"/>
      <c r="BL38" s="657"/>
      <c r="BM38" s="657"/>
      <c r="BN38" s="657"/>
      <c r="BO38" s="657"/>
      <c r="BP38" s="657"/>
      <c r="BQ38" s="657"/>
      <c r="BR38" s="657"/>
      <c r="BS38" s="657"/>
      <c r="BT38" s="657"/>
      <c r="BU38" s="658"/>
      <c r="BV38" s="659">
        <v>7880</v>
      </c>
      <c r="BW38" s="660"/>
      <c r="BX38" s="660"/>
      <c r="BY38" s="660"/>
      <c r="BZ38" s="660"/>
      <c r="CA38" s="660"/>
      <c r="CB38" s="669"/>
      <c r="CD38" s="656" t="s">
        <v>341</v>
      </c>
      <c r="CE38" s="657"/>
      <c r="CF38" s="657"/>
      <c r="CG38" s="657"/>
      <c r="CH38" s="657"/>
      <c r="CI38" s="657"/>
      <c r="CJ38" s="657"/>
      <c r="CK38" s="657"/>
      <c r="CL38" s="657"/>
      <c r="CM38" s="657"/>
      <c r="CN38" s="657"/>
      <c r="CO38" s="657"/>
      <c r="CP38" s="657"/>
      <c r="CQ38" s="658"/>
      <c r="CR38" s="659">
        <v>2796517</v>
      </c>
      <c r="CS38" s="660"/>
      <c r="CT38" s="660"/>
      <c r="CU38" s="660"/>
      <c r="CV38" s="660"/>
      <c r="CW38" s="660"/>
      <c r="CX38" s="660"/>
      <c r="CY38" s="661"/>
      <c r="CZ38" s="664">
        <v>9.5</v>
      </c>
      <c r="DA38" s="689"/>
      <c r="DB38" s="689"/>
      <c r="DC38" s="694"/>
      <c r="DD38" s="668">
        <v>2233778</v>
      </c>
      <c r="DE38" s="660"/>
      <c r="DF38" s="660"/>
      <c r="DG38" s="660"/>
      <c r="DH38" s="660"/>
      <c r="DI38" s="660"/>
      <c r="DJ38" s="660"/>
      <c r="DK38" s="661"/>
      <c r="DL38" s="668">
        <v>2143653</v>
      </c>
      <c r="DM38" s="660"/>
      <c r="DN38" s="660"/>
      <c r="DO38" s="660"/>
      <c r="DP38" s="660"/>
      <c r="DQ38" s="660"/>
      <c r="DR38" s="660"/>
      <c r="DS38" s="660"/>
      <c r="DT38" s="660"/>
      <c r="DU38" s="660"/>
      <c r="DV38" s="661"/>
      <c r="DW38" s="664">
        <v>15.3</v>
      </c>
      <c r="DX38" s="689"/>
      <c r="DY38" s="689"/>
      <c r="DZ38" s="689"/>
      <c r="EA38" s="689"/>
      <c r="EB38" s="689"/>
      <c r="EC38" s="690"/>
    </row>
    <row r="39" spans="2:133" ht="11.25" customHeight="1" x14ac:dyDescent="0.15">
      <c r="B39" s="656" t="s">
        <v>342</v>
      </c>
      <c r="C39" s="657"/>
      <c r="D39" s="657"/>
      <c r="E39" s="657"/>
      <c r="F39" s="657"/>
      <c r="G39" s="657"/>
      <c r="H39" s="657"/>
      <c r="I39" s="657"/>
      <c r="J39" s="657"/>
      <c r="K39" s="657"/>
      <c r="L39" s="657"/>
      <c r="M39" s="657"/>
      <c r="N39" s="657"/>
      <c r="O39" s="657"/>
      <c r="P39" s="657"/>
      <c r="Q39" s="658"/>
      <c r="R39" s="659" t="s">
        <v>130</v>
      </c>
      <c r="S39" s="660"/>
      <c r="T39" s="660"/>
      <c r="U39" s="660"/>
      <c r="V39" s="660"/>
      <c r="W39" s="660"/>
      <c r="X39" s="660"/>
      <c r="Y39" s="661"/>
      <c r="Z39" s="662" t="s">
        <v>247</v>
      </c>
      <c r="AA39" s="662"/>
      <c r="AB39" s="662"/>
      <c r="AC39" s="662"/>
      <c r="AD39" s="663" t="s">
        <v>130</v>
      </c>
      <c r="AE39" s="663"/>
      <c r="AF39" s="663"/>
      <c r="AG39" s="663"/>
      <c r="AH39" s="663"/>
      <c r="AI39" s="663"/>
      <c r="AJ39" s="663"/>
      <c r="AK39" s="663"/>
      <c r="AL39" s="664" t="s">
        <v>130</v>
      </c>
      <c r="AM39" s="665"/>
      <c r="AN39" s="665"/>
      <c r="AO39" s="666"/>
      <c r="AQ39" s="722" t="s">
        <v>343</v>
      </c>
      <c r="AR39" s="723"/>
      <c r="AS39" s="723"/>
      <c r="AT39" s="723"/>
      <c r="AU39" s="723"/>
      <c r="AV39" s="723"/>
      <c r="AW39" s="723"/>
      <c r="AX39" s="723"/>
      <c r="AY39" s="724"/>
      <c r="AZ39" s="659" t="s">
        <v>130</v>
      </c>
      <c r="BA39" s="660"/>
      <c r="BB39" s="660"/>
      <c r="BC39" s="660"/>
      <c r="BD39" s="692"/>
      <c r="BE39" s="692"/>
      <c r="BF39" s="705"/>
      <c r="BG39" s="656" t="s">
        <v>344</v>
      </c>
      <c r="BH39" s="657"/>
      <c r="BI39" s="657"/>
      <c r="BJ39" s="657"/>
      <c r="BK39" s="657"/>
      <c r="BL39" s="657"/>
      <c r="BM39" s="657"/>
      <c r="BN39" s="657"/>
      <c r="BO39" s="657"/>
      <c r="BP39" s="657"/>
      <c r="BQ39" s="657"/>
      <c r="BR39" s="657"/>
      <c r="BS39" s="657"/>
      <c r="BT39" s="657"/>
      <c r="BU39" s="658"/>
      <c r="BV39" s="659">
        <v>12365</v>
      </c>
      <c r="BW39" s="660"/>
      <c r="BX39" s="660"/>
      <c r="BY39" s="660"/>
      <c r="BZ39" s="660"/>
      <c r="CA39" s="660"/>
      <c r="CB39" s="669"/>
      <c r="CD39" s="656" t="s">
        <v>345</v>
      </c>
      <c r="CE39" s="657"/>
      <c r="CF39" s="657"/>
      <c r="CG39" s="657"/>
      <c r="CH39" s="657"/>
      <c r="CI39" s="657"/>
      <c r="CJ39" s="657"/>
      <c r="CK39" s="657"/>
      <c r="CL39" s="657"/>
      <c r="CM39" s="657"/>
      <c r="CN39" s="657"/>
      <c r="CO39" s="657"/>
      <c r="CP39" s="657"/>
      <c r="CQ39" s="658"/>
      <c r="CR39" s="659">
        <v>2435752</v>
      </c>
      <c r="CS39" s="692"/>
      <c r="CT39" s="692"/>
      <c r="CU39" s="692"/>
      <c r="CV39" s="692"/>
      <c r="CW39" s="692"/>
      <c r="CX39" s="692"/>
      <c r="CY39" s="693"/>
      <c r="CZ39" s="664">
        <v>8.3000000000000007</v>
      </c>
      <c r="DA39" s="689"/>
      <c r="DB39" s="689"/>
      <c r="DC39" s="694"/>
      <c r="DD39" s="668">
        <v>2047974</v>
      </c>
      <c r="DE39" s="692"/>
      <c r="DF39" s="692"/>
      <c r="DG39" s="692"/>
      <c r="DH39" s="692"/>
      <c r="DI39" s="692"/>
      <c r="DJ39" s="692"/>
      <c r="DK39" s="693"/>
      <c r="DL39" s="668" t="s">
        <v>247</v>
      </c>
      <c r="DM39" s="692"/>
      <c r="DN39" s="692"/>
      <c r="DO39" s="692"/>
      <c r="DP39" s="692"/>
      <c r="DQ39" s="692"/>
      <c r="DR39" s="692"/>
      <c r="DS39" s="692"/>
      <c r="DT39" s="692"/>
      <c r="DU39" s="692"/>
      <c r="DV39" s="693"/>
      <c r="DW39" s="664" t="s">
        <v>130</v>
      </c>
      <c r="DX39" s="689"/>
      <c r="DY39" s="689"/>
      <c r="DZ39" s="689"/>
      <c r="EA39" s="689"/>
      <c r="EB39" s="689"/>
      <c r="EC39" s="690"/>
    </row>
    <row r="40" spans="2:133" ht="11.25" customHeight="1" x14ac:dyDescent="0.15">
      <c r="B40" s="656" t="s">
        <v>346</v>
      </c>
      <c r="C40" s="657"/>
      <c r="D40" s="657"/>
      <c r="E40" s="657"/>
      <c r="F40" s="657"/>
      <c r="G40" s="657"/>
      <c r="H40" s="657"/>
      <c r="I40" s="657"/>
      <c r="J40" s="657"/>
      <c r="K40" s="657"/>
      <c r="L40" s="657"/>
      <c r="M40" s="657"/>
      <c r="N40" s="657"/>
      <c r="O40" s="657"/>
      <c r="P40" s="657"/>
      <c r="Q40" s="658"/>
      <c r="R40" s="659">
        <v>269300</v>
      </c>
      <c r="S40" s="660"/>
      <c r="T40" s="660"/>
      <c r="U40" s="660"/>
      <c r="V40" s="660"/>
      <c r="W40" s="660"/>
      <c r="X40" s="660"/>
      <c r="Y40" s="661"/>
      <c r="Z40" s="662">
        <v>0.9</v>
      </c>
      <c r="AA40" s="662"/>
      <c r="AB40" s="662"/>
      <c r="AC40" s="662"/>
      <c r="AD40" s="663" t="s">
        <v>130</v>
      </c>
      <c r="AE40" s="663"/>
      <c r="AF40" s="663"/>
      <c r="AG40" s="663"/>
      <c r="AH40" s="663"/>
      <c r="AI40" s="663"/>
      <c r="AJ40" s="663"/>
      <c r="AK40" s="663"/>
      <c r="AL40" s="664" t="s">
        <v>130</v>
      </c>
      <c r="AM40" s="665"/>
      <c r="AN40" s="665"/>
      <c r="AO40" s="666"/>
      <c r="AQ40" s="722" t="s">
        <v>347</v>
      </c>
      <c r="AR40" s="723"/>
      <c r="AS40" s="723"/>
      <c r="AT40" s="723"/>
      <c r="AU40" s="723"/>
      <c r="AV40" s="723"/>
      <c r="AW40" s="723"/>
      <c r="AX40" s="723"/>
      <c r="AY40" s="724"/>
      <c r="AZ40" s="659" t="s">
        <v>130</v>
      </c>
      <c r="BA40" s="660"/>
      <c r="BB40" s="660"/>
      <c r="BC40" s="660"/>
      <c r="BD40" s="692"/>
      <c r="BE40" s="692"/>
      <c r="BF40" s="705"/>
      <c r="BG40" s="709" t="s">
        <v>348</v>
      </c>
      <c r="BH40" s="710"/>
      <c r="BI40" s="710"/>
      <c r="BJ40" s="710"/>
      <c r="BK40" s="710"/>
      <c r="BL40" s="223"/>
      <c r="BM40" s="657" t="s">
        <v>349</v>
      </c>
      <c r="BN40" s="657"/>
      <c r="BO40" s="657"/>
      <c r="BP40" s="657"/>
      <c r="BQ40" s="657"/>
      <c r="BR40" s="657"/>
      <c r="BS40" s="657"/>
      <c r="BT40" s="657"/>
      <c r="BU40" s="658"/>
      <c r="BV40" s="659">
        <v>109</v>
      </c>
      <c r="BW40" s="660"/>
      <c r="BX40" s="660"/>
      <c r="BY40" s="660"/>
      <c r="BZ40" s="660"/>
      <c r="CA40" s="660"/>
      <c r="CB40" s="669"/>
      <c r="CD40" s="656" t="s">
        <v>350</v>
      </c>
      <c r="CE40" s="657"/>
      <c r="CF40" s="657"/>
      <c r="CG40" s="657"/>
      <c r="CH40" s="657"/>
      <c r="CI40" s="657"/>
      <c r="CJ40" s="657"/>
      <c r="CK40" s="657"/>
      <c r="CL40" s="657"/>
      <c r="CM40" s="657"/>
      <c r="CN40" s="657"/>
      <c r="CO40" s="657"/>
      <c r="CP40" s="657"/>
      <c r="CQ40" s="658"/>
      <c r="CR40" s="659">
        <v>579200</v>
      </c>
      <c r="CS40" s="660"/>
      <c r="CT40" s="660"/>
      <c r="CU40" s="660"/>
      <c r="CV40" s="660"/>
      <c r="CW40" s="660"/>
      <c r="CX40" s="660"/>
      <c r="CY40" s="661"/>
      <c r="CZ40" s="664">
        <v>2</v>
      </c>
      <c r="DA40" s="689"/>
      <c r="DB40" s="689"/>
      <c r="DC40" s="694"/>
      <c r="DD40" s="668">
        <v>34000</v>
      </c>
      <c r="DE40" s="660"/>
      <c r="DF40" s="660"/>
      <c r="DG40" s="660"/>
      <c r="DH40" s="660"/>
      <c r="DI40" s="660"/>
      <c r="DJ40" s="660"/>
      <c r="DK40" s="661"/>
      <c r="DL40" s="668">
        <v>34000</v>
      </c>
      <c r="DM40" s="660"/>
      <c r="DN40" s="660"/>
      <c r="DO40" s="660"/>
      <c r="DP40" s="660"/>
      <c r="DQ40" s="660"/>
      <c r="DR40" s="660"/>
      <c r="DS40" s="660"/>
      <c r="DT40" s="660"/>
      <c r="DU40" s="660"/>
      <c r="DV40" s="661"/>
      <c r="DW40" s="664">
        <v>0.2</v>
      </c>
      <c r="DX40" s="689"/>
      <c r="DY40" s="689"/>
      <c r="DZ40" s="689"/>
      <c r="EA40" s="689"/>
      <c r="EB40" s="689"/>
      <c r="EC40" s="690"/>
    </row>
    <row r="41" spans="2:133" ht="11.25" customHeight="1" x14ac:dyDescent="0.15">
      <c r="B41" s="680" t="s">
        <v>351</v>
      </c>
      <c r="C41" s="681"/>
      <c r="D41" s="681"/>
      <c r="E41" s="681"/>
      <c r="F41" s="681"/>
      <c r="G41" s="681"/>
      <c r="H41" s="681"/>
      <c r="I41" s="681"/>
      <c r="J41" s="681"/>
      <c r="K41" s="681"/>
      <c r="L41" s="681"/>
      <c r="M41" s="681"/>
      <c r="N41" s="681"/>
      <c r="O41" s="681"/>
      <c r="P41" s="681"/>
      <c r="Q41" s="682"/>
      <c r="R41" s="731">
        <v>30631172</v>
      </c>
      <c r="S41" s="732"/>
      <c r="T41" s="732"/>
      <c r="U41" s="732"/>
      <c r="V41" s="732"/>
      <c r="W41" s="732"/>
      <c r="X41" s="732"/>
      <c r="Y41" s="736"/>
      <c r="Z41" s="737">
        <v>100</v>
      </c>
      <c r="AA41" s="737"/>
      <c r="AB41" s="737"/>
      <c r="AC41" s="737"/>
      <c r="AD41" s="738">
        <v>13784943</v>
      </c>
      <c r="AE41" s="738"/>
      <c r="AF41" s="738"/>
      <c r="AG41" s="738"/>
      <c r="AH41" s="738"/>
      <c r="AI41" s="738"/>
      <c r="AJ41" s="738"/>
      <c r="AK41" s="738"/>
      <c r="AL41" s="739">
        <v>100</v>
      </c>
      <c r="AM41" s="719"/>
      <c r="AN41" s="719"/>
      <c r="AO41" s="740"/>
      <c r="AQ41" s="722" t="s">
        <v>352</v>
      </c>
      <c r="AR41" s="723"/>
      <c r="AS41" s="723"/>
      <c r="AT41" s="723"/>
      <c r="AU41" s="723"/>
      <c r="AV41" s="723"/>
      <c r="AW41" s="723"/>
      <c r="AX41" s="723"/>
      <c r="AY41" s="724"/>
      <c r="AZ41" s="659">
        <v>627936</v>
      </c>
      <c r="BA41" s="660"/>
      <c r="BB41" s="660"/>
      <c r="BC41" s="660"/>
      <c r="BD41" s="692"/>
      <c r="BE41" s="692"/>
      <c r="BF41" s="705"/>
      <c r="BG41" s="709"/>
      <c r="BH41" s="710"/>
      <c r="BI41" s="710"/>
      <c r="BJ41" s="710"/>
      <c r="BK41" s="710"/>
      <c r="BL41" s="223"/>
      <c r="BM41" s="657" t="s">
        <v>353</v>
      </c>
      <c r="BN41" s="657"/>
      <c r="BO41" s="657"/>
      <c r="BP41" s="657"/>
      <c r="BQ41" s="657"/>
      <c r="BR41" s="657"/>
      <c r="BS41" s="657"/>
      <c r="BT41" s="657"/>
      <c r="BU41" s="658"/>
      <c r="BV41" s="659" t="s">
        <v>247</v>
      </c>
      <c r="BW41" s="660"/>
      <c r="BX41" s="660"/>
      <c r="BY41" s="660"/>
      <c r="BZ41" s="660"/>
      <c r="CA41" s="660"/>
      <c r="CB41" s="669"/>
      <c r="CD41" s="656" t="s">
        <v>354</v>
      </c>
      <c r="CE41" s="657"/>
      <c r="CF41" s="657"/>
      <c r="CG41" s="657"/>
      <c r="CH41" s="657"/>
      <c r="CI41" s="657"/>
      <c r="CJ41" s="657"/>
      <c r="CK41" s="657"/>
      <c r="CL41" s="657"/>
      <c r="CM41" s="657"/>
      <c r="CN41" s="657"/>
      <c r="CO41" s="657"/>
      <c r="CP41" s="657"/>
      <c r="CQ41" s="658"/>
      <c r="CR41" s="659" t="s">
        <v>247</v>
      </c>
      <c r="CS41" s="692"/>
      <c r="CT41" s="692"/>
      <c r="CU41" s="692"/>
      <c r="CV41" s="692"/>
      <c r="CW41" s="692"/>
      <c r="CX41" s="692"/>
      <c r="CY41" s="693"/>
      <c r="CZ41" s="664" t="s">
        <v>130</v>
      </c>
      <c r="DA41" s="689"/>
      <c r="DB41" s="689"/>
      <c r="DC41" s="694"/>
      <c r="DD41" s="668" t="s">
        <v>247</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355</v>
      </c>
      <c r="AR42" s="729"/>
      <c r="AS42" s="729"/>
      <c r="AT42" s="729"/>
      <c r="AU42" s="729"/>
      <c r="AV42" s="729"/>
      <c r="AW42" s="729"/>
      <c r="AX42" s="729"/>
      <c r="AY42" s="730"/>
      <c r="AZ42" s="731">
        <v>2170615</v>
      </c>
      <c r="BA42" s="732"/>
      <c r="BB42" s="732"/>
      <c r="BC42" s="732"/>
      <c r="BD42" s="718"/>
      <c r="BE42" s="718"/>
      <c r="BF42" s="720"/>
      <c r="BG42" s="711"/>
      <c r="BH42" s="712"/>
      <c r="BI42" s="712"/>
      <c r="BJ42" s="712"/>
      <c r="BK42" s="712"/>
      <c r="BL42" s="224"/>
      <c r="BM42" s="681" t="s">
        <v>356</v>
      </c>
      <c r="BN42" s="681"/>
      <c r="BO42" s="681"/>
      <c r="BP42" s="681"/>
      <c r="BQ42" s="681"/>
      <c r="BR42" s="681"/>
      <c r="BS42" s="681"/>
      <c r="BT42" s="681"/>
      <c r="BU42" s="682"/>
      <c r="BV42" s="731">
        <v>403</v>
      </c>
      <c r="BW42" s="732"/>
      <c r="BX42" s="732"/>
      <c r="BY42" s="732"/>
      <c r="BZ42" s="732"/>
      <c r="CA42" s="732"/>
      <c r="CB42" s="741"/>
      <c r="CD42" s="656" t="s">
        <v>357</v>
      </c>
      <c r="CE42" s="657"/>
      <c r="CF42" s="657"/>
      <c r="CG42" s="657"/>
      <c r="CH42" s="657"/>
      <c r="CI42" s="657"/>
      <c r="CJ42" s="657"/>
      <c r="CK42" s="657"/>
      <c r="CL42" s="657"/>
      <c r="CM42" s="657"/>
      <c r="CN42" s="657"/>
      <c r="CO42" s="657"/>
      <c r="CP42" s="657"/>
      <c r="CQ42" s="658"/>
      <c r="CR42" s="659">
        <v>3369902</v>
      </c>
      <c r="CS42" s="692"/>
      <c r="CT42" s="692"/>
      <c r="CU42" s="692"/>
      <c r="CV42" s="692"/>
      <c r="CW42" s="692"/>
      <c r="CX42" s="692"/>
      <c r="CY42" s="693"/>
      <c r="CZ42" s="664">
        <v>11.4</v>
      </c>
      <c r="DA42" s="689"/>
      <c r="DB42" s="689"/>
      <c r="DC42" s="694"/>
      <c r="DD42" s="668">
        <v>357542</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358</v>
      </c>
      <c r="CD43" s="656" t="s">
        <v>359</v>
      </c>
      <c r="CE43" s="657"/>
      <c r="CF43" s="657"/>
      <c r="CG43" s="657"/>
      <c r="CH43" s="657"/>
      <c r="CI43" s="657"/>
      <c r="CJ43" s="657"/>
      <c r="CK43" s="657"/>
      <c r="CL43" s="657"/>
      <c r="CM43" s="657"/>
      <c r="CN43" s="657"/>
      <c r="CO43" s="657"/>
      <c r="CP43" s="657"/>
      <c r="CQ43" s="658"/>
      <c r="CR43" s="659">
        <v>39627</v>
      </c>
      <c r="CS43" s="692"/>
      <c r="CT43" s="692"/>
      <c r="CU43" s="692"/>
      <c r="CV43" s="692"/>
      <c r="CW43" s="692"/>
      <c r="CX43" s="692"/>
      <c r="CY43" s="693"/>
      <c r="CZ43" s="664">
        <v>0.1</v>
      </c>
      <c r="DA43" s="689"/>
      <c r="DB43" s="689"/>
      <c r="DC43" s="694"/>
      <c r="DD43" s="668">
        <v>39627</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360</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307</v>
      </c>
      <c r="CE44" s="698"/>
      <c r="CF44" s="656" t="s">
        <v>361</v>
      </c>
      <c r="CG44" s="657"/>
      <c r="CH44" s="657"/>
      <c r="CI44" s="657"/>
      <c r="CJ44" s="657"/>
      <c r="CK44" s="657"/>
      <c r="CL44" s="657"/>
      <c r="CM44" s="657"/>
      <c r="CN44" s="657"/>
      <c r="CO44" s="657"/>
      <c r="CP44" s="657"/>
      <c r="CQ44" s="658"/>
      <c r="CR44" s="659">
        <v>3369902</v>
      </c>
      <c r="CS44" s="660"/>
      <c r="CT44" s="660"/>
      <c r="CU44" s="660"/>
      <c r="CV44" s="660"/>
      <c r="CW44" s="660"/>
      <c r="CX44" s="660"/>
      <c r="CY44" s="661"/>
      <c r="CZ44" s="664">
        <v>11.4</v>
      </c>
      <c r="DA44" s="665"/>
      <c r="DB44" s="665"/>
      <c r="DC44" s="671"/>
      <c r="DD44" s="668">
        <v>357542</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362</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363</v>
      </c>
      <c r="CG45" s="657"/>
      <c r="CH45" s="657"/>
      <c r="CI45" s="657"/>
      <c r="CJ45" s="657"/>
      <c r="CK45" s="657"/>
      <c r="CL45" s="657"/>
      <c r="CM45" s="657"/>
      <c r="CN45" s="657"/>
      <c r="CO45" s="657"/>
      <c r="CP45" s="657"/>
      <c r="CQ45" s="658"/>
      <c r="CR45" s="659">
        <v>480260</v>
      </c>
      <c r="CS45" s="692"/>
      <c r="CT45" s="692"/>
      <c r="CU45" s="692"/>
      <c r="CV45" s="692"/>
      <c r="CW45" s="692"/>
      <c r="CX45" s="692"/>
      <c r="CY45" s="693"/>
      <c r="CZ45" s="664">
        <v>1.6</v>
      </c>
      <c r="DA45" s="689"/>
      <c r="DB45" s="689"/>
      <c r="DC45" s="694"/>
      <c r="DD45" s="668">
        <v>8845</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9"/>
      <c r="CE46" s="700"/>
      <c r="CF46" s="656" t="s">
        <v>364</v>
      </c>
      <c r="CG46" s="657"/>
      <c r="CH46" s="657"/>
      <c r="CI46" s="657"/>
      <c r="CJ46" s="657"/>
      <c r="CK46" s="657"/>
      <c r="CL46" s="657"/>
      <c r="CM46" s="657"/>
      <c r="CN46" s="657"/>
      <c r="CO46" s="657"/>
      <c r="CP46" s="657"/>
      <c r="CQ46" s="658"/>
      <c r="CR46" s="659">
        <v>2779346</v>
      </c>
      <c r="CS46" s="660"/>
      <c r="CT46" s="660"/>
      <c r="CU46" s="660"/>
      <c r="CV46" s="660"/>
      <c r="CW46" s="660"/>
      <c r="CX46" s="660"/>
      <c r="CY46" s="661"/>
      <c r="CZ46" s="664">
        <v>9.4</v>
      </c>
      <c r="DA46" s="665"/>
      <c r="DB46" s="665"/>
      <c r="DC46" s="671"/>
      <c r="DD46" s="668">
        <v>304051</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9"/>
      <c r="CE47" s="700"/>
      <c r="CF47" s="656" t="s">
        <v>365</v>
      </c>
      <c r="CG47" s="657"/>
      <c r="CH47" s="657"/>
      <c r="CI47" s="657"/>
      <c r="CJ47" s="657"/>
      <c r="CK47" s="657"/>
      <c r="CL47" s="657"/>
      <c r="CM47" s="657"/>
      <c r="CN47" s="657"/>
      <c r="CO47" s="657"/>
      <c r="CP47" s="657"/>
      <c r="CQ47" s="658"/>
      <c r="CR47" s="659" t="s">
        <v>247</v>
      </c>
      <c r="CS47" s="692"/>
      <c r="CT47" s="692"/>
      <c r="CU47" s="692"/>
      <c r="CV47" s="692"/>
      <c r="CW47" s="692"/>
      <c r="CX47" s="692"/>
      <c r="CY47" s="693"/>
      <c r="CZ47" s="664" t="s">
        <v>247</v>
      </c>
      <c r="DA47" s="689"/>
      <c r="DB47" s="689"/>
      <c r="DC47" s="694"/>
      <c r="DD47" s="668" t="s">
        <v>247</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701"/>
      <c r="CE48" s="702"/>
      <c r="CF48" s="656" t="s">
        <v>366</v>
      </c>
      <c r="CG48" s="657"/>
      <c r="CH48" s="657"/>
      <c r="CI48" s="657"/>
      <c r="CJ48" s="657"/>
      <c r="CK48" s="657"/>
      <c r="CL48" s="657"/>
      <c r="CM48" s="657"/>
      <c r="CN48" s="657"/>
      <c r="CO48" s="657"/>
      <c r="CP48" s="657"/>
      <c r="CQ48" s="658"/>
      <c r="CR48" s="659" t="s">
        <v>247</v>
      </c>
      <c r="CS48" s="660"/>
      <c r="CT48" s="660"/>
      <c r="CU48" s="660"/>
      <c r="CV48" s="660"/>
      <c r="CW48" s="660"/>
      <c r="CX48" s="660"/>
      <c r="CY48" s="661"/>
      <c r="CZ48" s="664" t="s">
        <v>247</v>
      </c>
      <c r="DA48" s="665"/>
      <c r="DB48" s="665"/>
      <c r="DC48" s="671"/>
      <c r="DD48" s="668" t="s">
        <v>247</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367</v>
      </c>
      <c r="CE49" s="681"/>
      <c r="CF49" s="681"/>
      <c r="CG49" s="681"/>
      <c r="CH49" s="681"/>
      <c r="CI49" s="681"/>
      <c r="CJ49" s="681"/>
      <c r="CK49" s="681"/>
      <c r="CL49" s="681"/>
      <c r="CM49" s="681"/>
      <c r="CN49" s="681"/>
      <c r="CO49" s="681"/>
      <c r="CP49" s="681"/>
      <c r="CQ49" s="682"/>
      <c r="CR49" s="731">
        <v>29454028</v>
      </c>
      <c r="CS49" s="718"/>
      <c r="CT49" s="718"/>
      <c r="CU49" s="718"/>
      <c r="CV49" s="718"/>
      <c r="CW49" s="718"/>
      <c r="CX49" s="718"/>
      <c r="CY49" s="747"/>
      <c r="CZ49" s="739">
        <v>100</v>
      </c>
      <c r="DA49" s="748"/>
      <c r="DB49" s="748"/>
      <c r="DC49" s="749"/>
      <c r="DD49" s="750">
        <v>17800360</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5a7OtstY+NeuRdVT4dOVtB4vbvOr+PPaH75DhaZNcZ8d/oLpWNVH0K/L5xoaASgfmNHE31z+vkrVLhLaOB/gOA==" saltValue="j/B4MVzyTNkA3baDPOAE2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368</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369</v>
      </c>
      <c r="DK2" s="759"/>
      <c r="DL2" s="759"/>
      <c r="DM2" s="759"/>
      <c r="DN2" s="759"/>
      <c r="DO2" s="760"/>
      <c r="DP2" s="228"/>
      <c r="DQ2" s="758" t="s">
        <v>370</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371</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372</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373</v>
      </c>
      <c r="B5" s="764"/>
      <c r="C5" s="764"/>
      <c r="D5" s="764"/>
      <c r="E5" s="764"/>
      <c r="F5" s="764"/>
      <c r="G5" s="764"/>
      <c r="H5" s="764"/>
      <c r="I5" s="764"/>
      <c r="J5" s="764"/>
      <c r="K5" s="764"/>
      <c r="L5" s="764"/>
      <c r="M5" s="764"/>
      <c r="N5" s="764"/>
      <c r="O5" s="764"/>
      <c r="P5" s="765"/>
      <c r="Q5" s="769" t="s">
        <v>374</v>
      </c>
      <c r="R5" s="770"/>
      <c r="S5" s="770"/>
      <c r="T5" s="770"/>
      <c r="U5" s="771"/>
      <c r="V5" s="769" t="s">
        <v>375</v>
      </c>
      <c r="W5" s="770"/>
      <c r="X5" s="770"/>
      <c r="Y5" s="770"/>
      <c r="Z5" s="771"/>
      <c r="AA5" s="769" t="s">
        <v>376</v>
      </c>
      <c r="AB5" s="770"/>
      <c r="AC5" s="770"/>
      <c r="AD5" s="770"/>
      <c r="AE5" s="770"/>
      <c r="AF5" s="775" t="s">
        <v>377</v>
      </c>
      <c r="AG5" s="770"/>
      <c r="AH5" s="770"/>
      <c r="AI5" s="770"/>
      <c r="AJ5" s="776"/>
      <c r="AK5" s="770" t="s">
        <v>378</v>
      </c>
      <c r="AL5" s="770"/>
      <c r="AM5" s="770"/>
      <c r="AN5" s="770"/>
      <c r="AO5" s="771"/>
      <c r="AP5" s="769" t="s">
        <v>379</v>
      </c>
      <c r="AQ5" s="770"/>
      <c r="AR5" s="770"/>
      <c r="AS5" s="770"/>
      <c r="AT5" s="771"/>
      <c r="AU5" s="769" t="s">
        <v>380</v>
      </c>
      <c r="AV5" s="770"/>
      <c r="AW5" s="770"/>
      <c r="AX5" s="770"/>
      <c r="AY5" s="776"/>
      <c r="AZ5" s="232"/>
      <c r="BA5" s="232"/>
      <c r="BB5" s="232"/>
      <c r="BC5" s="232"/>
      <c r="BD5" s="232"/>
      <c r="BE5" s="233"/>
      <c r="BF5" s="233"/>
      <c r="BG5" s="233"/>
      <c r="BH5" s="233"/>
      <c r="BI5" s="233"/>
      <c r="BJ5" s="233"/>
      <c r="BK5" s="233"/>
      <c r="BL5" s="233"/>
      <c r="BM5" s="233"/>
      <c r="BN5" s="233"/>
      <c r="BO5" s="233"/>
      <c r="BP5" s="233"/>
      <c r="BQ5" s="763" t="s">
        <v>381</v>
      </c>
      <c r="BR5" s="764"/>
      <c r="BS5" s="764"/>
      <c r="BT5" s="764"/>
      <c r="BU5" s="764"/>
      <c r="BV5" s="764"/>
      <c r="BW5" s="764"/>
      <c r="BX5" s="764"/>
      <c r="BY5" s="764"/>
      <c r="BZ5" s="764"/>
      <c r="CA5" s="764"/>
      <c r="CB5" s="764"/>
      <c r="CC5" s="764"/>
      <c r="CD5" s="764"/>
      <c r="CE5" s="764"/>
      <c r="CF5" s="764"/>
      <c r="CG5" s="765"/>
      <c r="CH5" s="769" t="s">
        <v>382</v>
      </c>
      <c r="CI5" s="770"/>
      <c r="CJ5" s="770"/>
      <c r="CK5" s="770"/>
      <c r="CL5" s="771"/>
      <c r="CM5" s="769" t="s">
        <v>383</v>
      </c>
      <c r="CN5" s="770"/>
      <c r="CO5" s="770"/>
      <c r="CP5" s="770"/>
      <c r="CQ5" s="771"/>
      <c r="CR5" s="769" t="s">
        <v>384</v>
      </c>
      <c r="CS5" s="770"/>
      <c r="CT5" s="770"/>
      <c r="CU5" s="770"/>
      <c r="CV5" s="771"/>
      <c r="CW5" s="769" t="s">
        <v>385</v>
      </c>
      <c r="CX5" s="770"/>
      <c r="CY5" s="770"/>
      <c r="CZ5" s="770"/>
      <c r="DA5" s="771"/>
      <c r="DB5" s="769" t="s">
        <v>386</v>
      </c>
      <c r="DC5" s="770"/>
      <c r="DD5" s="770"/>
      <c r="DE5" s="770"/>
      <c r="DF5" s="771"/>
      <c r="DG5" s="799" t="s">
        <v>387</v>
      </c>
      <c r="DH5" s="800"/>
      <c r="DI5" s="800"/>
      <c r="DJ5" s="800"/>
      <c r="DK5" s="801"/>
      <c r="DL5" s="799" t="s">
        <v>388</v>
      </c>
      <c r="DM5" s="800"/>
      <c r="DN5" s="800"/>
      <c r="DO5" s="800"/>
      <c r="DP5" s="801"/>
      <c r="DQ5" s="769" t="s">
        <v>389</v>
      </c>
      <c r="DR5" s="770"/>
      <c r="DS5" s="770"/>
      <c r="DT5" s="770"/>
      <c r="DU5" s="771"/>
      <c r="DV5" s="769" t="s">
        <v>380</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390</v>
      </c>
      <c r="C7" s="786"/>
      <c r="D7" s="786"/>
      <c r="E7" s="786"/>
      <c r="F7" s="786"/>
      <c r="G7" s="786"/>
      <c r="H7" s="786"/>
      <c r="I7" s="786"/>
      <c r="J7" s="786"/>
      <c r="K7" s="786"/>
      <c r="L7" s="786"/>
      <c r="M7" s="786"/>
      <c r="N7" s="786"/>
      <c r="O7" s="786"/>
      <c r="P7" s="787"/>
      <c r="Q7" s="788">
        <v>30635</v>
      </c>
      <c r="R7" s="789"/>
      <c r="S7" s="789"/>
      <c r="T7" s="789"/>
      <c r="U7" s="789"/>
      <c r="V7" s="789">
        <v>29458</v>
      </c>
      <c r="W7" s="789"/>
      <c r="X7" s="789"/>
      <c r="Y7" s="789"/>
      <c r="Z7" s="789"/>
      <c r="AA7" s="789">
        <v>1177</v>
      </c>
      <c r="AB7" s="789"/>
      <c r="AC7" s="789"/>
      <c r="AD7" s="789"/>
      <c r="AE7" s="790"/>
      <c r="AF7" s="791">
        <v>876</v>
      </c>
      <c r="AG7" s="792"/>
      <c r="AH7" s="792"/>
      <c r="AI7" s="792"/>
      <c r="AJ7" s="793"/>
      <c r="AK7" s="794">
        <v>2083</v>
      </c>
      <c r="AL7" s="795"/>
      <c r="AM7" s="795"/>
      <c r="AN7" s="795"/>
      <c r="AO7" s="795"/>
      <c r="AP7" s="795">
        <v>28089</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600</v>
      </c>
      <c r="BT7" s="783"/>
      <c r="BU7" s="783"/>
      <c r="BV7" s="783"/>
      <c r="BW7" s="783"/>
      <c r="BX7" s="783"/>
      <c r="BY7" s="783"/>
      <c r="BZ7" s="783"/>
      <c r="CA7" s="783"/>
      <c r="CB7" s="783"/>
      <c r="CC7" s="783"/>
      <c r="CD7" s="783"/>
      <c r="CE7" s="783"/>
      <c r="CF7" s="783"/>
      <c r="CG7" s="798"/>
      <c r="CH7" s="779">
        <v>0.1</v>
      </c>
      <c r="CI7" s="780"/>
      <c r="CJ7" s="780"/>
      <c r="CK7" s="780"/>
      <c r="CL7" s="781"/>
      <c r="CM7" s="779">
        <v>19</v>
      </c>
      <c r="CN7" s="780"/>
      <c r="CO7" s="780"/>
      <c r="CP7" s="780"/>
      <c r="CQ7" s="781"/>
      <c r="CR7" s="779">
        <v>5</v>
      </c>
      <c r="CS7" s="780"/>
      <c r="CT7" s="780"/>
      <c r="CU7" s="780"/>
      <c r="CV7" s="781"/>
      <c r="CW7" s="779" t="s">
        <v>532</v>
      </c>
      <c r="CX7" s="780"/>
      <c r="CY7" s="780"/>
      <c r="CZ7" s="780"/>
      <c r="DA7" s="781"/>
      <c r="DB7" s="779" t="s">
        <v>532</v>
      </c>
      <c r="DC7" s="780"/>
      <c r="DD7" s="780"/>
      <c r="DE7" s="780"/>
      <c r="DF7" s="781"/>
      <c r="DG7" s="779" t="s">
        <v>532</v>
      </c>
      <c r="DH7" s="780"/>
      <c r="DI7" s="780"/>
      <c r="DJ7" s="780"/>
      <c r="DK7" s="781"/>
      <c r="DL7" s="779" t="s">
        <v>532</v>
      </c>
      <c r="DM7" s="780"/>
      <c r="DN7" s="780"/>
      <c r="DO7" s="780"/>
      <c r="DP7" s="781"/>
      <c r="DQ7" s="779" t="s">
        <v>532</v>
      </c>
      <c r="DR7" s="780"/>
      <c r="DS7" s="780"/>
      <c r="DT7" s="780"/>
      <c r="DU7" s="781"/>
      <c r="DV7" s="782"/>
      <c r="DW7" s="783"/>
      <c r="DX7" s="783"/>
      <c r="DY7" s="783"/>
      <c r="DZ7" s="784"/>
      <c r="EA7" s="234"/>
    </row>
    <row r="8" spans="1:131" s="235" customFormat="1" ht="26.25" customHeight="1" x14ac:dyDescent="0.15">
      <c r="A8" s="238">
        <v>2</v>
      </c>
      <c r="B8" s="816" t="s">
        <v>391</v>
      </c>
      <c r="C8" s="817"/>
      <c r="D8" s="817"/>
      <c r="E8" s="817"/>
      <c r="F8" s="817"/>
      <c r="G8" s="817"/>
      <c r="H8" s="817"/>
      <c r="I8" s="817"/>
      <c r="J8" s="817"/>
      <c r="K8" s="817"/>
      <c r="L8" s="817"/>
      <c r="M8" s="817"/>
      <c r="N8" s="817"/>
      <c r="O8" s="817"/>
      <c r="P8" s="818"/>
      <c r="Q8" s="819">
        <v>751</v>
      </c>
      <c r="R8" s="820"/>
      <c r="S8" s="820"/>
      <c r="T8" s="820"/>
      <c r="U8" s="820"/>
      <c r="V8" s="820">
        <v>751</v>
      </c>
      <c r="W8" s="820"/>
      <c r="X8" s="820"/>
      <c r="Y8" s="820"/>
      <c r="Z8" s="820"/>
      <c r="AA8" s="820" t="s">
        <v>532</v>
      </c>
      <c r="AB8" s="820"/>
      <c r="AC8" s="820"/>
      <c r="AD8" s="820"/>
      <c r="AE8" s="821"/>
      <c r="AF8" s="822" t="s">
        <v>532</v>
      </c>
      <c r="AG8" s="823"/>
      <c r="AH8" s="823"/>
      <c r="AI8" s="823"/>
      <c r="AJ8" s="824"/>
      <c r="AK8" s="805" t="s">
        <v>532</v>
      </c>
      <c r="AL8" s="806"/>
      <c r="AM8" s="806"/>
      <c r="AN8" s="806"/>
      <c r="AO8" s="806"/>
      <c r="AP8" s="806" t="s">
        <v>532</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t="s">
        <v>393</v>
      </c>
      <c r="C9" s="817"/>
      <c r="D9" s="817"/>
      <c r="E9" s="817"/>
      <c r="F9" s="817"/>
      <c r="G9" s="817"/>
      <c r="H9" s="817"/>
      <c r="I9" s="817"/>
      <c r="J9" s="817"/>
      <c r="K9" s="817"/>
      <c r="L9" s="817"/>
      <c r="M9" s="817"/>
      <c r="N9" s="817"/>
      <c r="O9" s="817"/>
      <c r="P9" s="818"/>
      <c r="Q9" s="819">
        <v>4793</v>
      </c>
      <c r="R9" s="820"/>
      <c r="S9" s="820"/>
      <c r="T9" s="820"/>
      <c r="U9" s="820"/>
      <c r="V9" s="820">
        <v>4793</v>
      </c>
      <c r="W9" s="820"/>
      <c r="X9" s="820"/>
      <c r="Y9" s="820"/>
      <c r="Z9" s="820"/>
      <c r="AA9" s="820" t="s">
        <v>532</v>
      </c>
      <c r="AB9" s="820"/>
      <c r="AC9" s="820"/>
      <c r="AD9" s="820"/>
      <c r="AE9" s="821"/>
      <c r="AF9" s="822" t="s">
        <v>532</v>
      </c>
      <c r="AG9" s="823"/>
      <c r="AH9" s="823"/>
      <c r="AI9" s="823"/>
      <c r="AJ9" s="824"/>
      <c r="AK9" s="805" t="s">
        <v>532</v>
      </c>
      <c r="AL9" s="806"/>
      <c r="AM9" s="806"/>
      <c r="AN9" s="806"/>
      <c r="AO9" s="806"/>
      <c r="AP9" s="806" t="s">
        <v>532</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t="s">
        <v>395</v>
      </c>
      <c r="C10" s="817"/>
      <c r="D10" s="817"/>
      <c r="E10" s="817"/>
      <c r="F10" s="817"/>
      <c r="G10" s="817"/>
      <c r="H10" s="817"/>
      <c r="I10" s="817"/>
      <c r="J10" s="817"/>
      <c r="K10" s="817"/>
      <c r="L10" s="817"/>
      <c r="M10" s="817"/>
      <c r="N10" s="817"/>
      <c r="O10" s="817"/>
      <c r="P10" s="818"/>
      <c r="Q10" s="819">
        <v>2682</v>
      </c>
      <c r="R10" s="820"/>
      <c r="S10" s="820"/>
      <c r="T10" s="820"/>
      <c r="U10" s="820"/>
      <c r="V10" s="820">
        <v>2682</v>
      </c>
      <c r="W10" s="820"/>
      <c r="X10" s="820"/>
      <c r="Y10" s="820"/>
      <c r="Z10" s="820"/>
      <c r="AA10" s="820" t="s">
        <v>532</v>
      </c>
      <c r="AB10" s="820"/>
      <c r="AC10" s="820"/>
      <c r="AD10" s="820"/>
      <c r="AE10" s="821"/>
      <c r="AF10" s="822" t="s">
        <v>532</v>
      </c>
      <c r="AG10" s="823"/>
      <c r="AH10" s="823"/>
      <c r="AI10" s="823"/>
      <c r="AJ10" s="824"/>
      <c r="AK10" s="805" t="s">
        <v>532</v>
      </c>
      <c r="AL10" s="806"/>
      <c r="AM10" s="806"/>
      <c r="AN10" s="806"/>
      <c r="AO10" s="806"/>
      <c r="AP10" s="806" t="s">
        <v>532</v>
      </c>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397</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398</v>
      </c>
      <c r="B23" s="825" t="s">
        <v>399</v>
      </c>
      <c r="C23" s="826"/>
      <c r="D23" s="826"/>
      <c r="E23" s="826"/>
      <c r="F23" s="826"/>
      <c r="G23" s="826"/>
      <c r="H23" s="826"/>
      <c r="I23" s="826"/>
      <c r="J23" s="826"/>
      <c r="K23" s="826"/>
      <c r="L23" s="826"/>
      <c r="M23" s="826"/>
      <c r="N23" s="826"/>
      <c r="O23" s="826"/>
      <c r="P23" s="827"/>
      <c r="Q23" s="828">
        <v>30631</v>
      </c>
      <c r="R23" s="829"/>
      <c r="S23" s="829"/>
      <c r="T23" s="829"/>
      <c r="U23" s="829"/>
      <c r="V23" s="829">
        <v>29454</v>
      </c>
      <c r="W23" s="829"/>
      <c r="X23" s="829"/>
      <c r="Y23" s="829"/>
      <c r="Z23" s="829"/>
      <c r="AA23" s="829">
        <v>1177</v>
      </c>
      <c r="AB23" s="829"/>
      <c r="AC23" s="829"/>
      <c r="AD23" s="829"/>
      <c r="AE23" s="830"/>
      <c r="AF23" s="831">
        <v>876</v>
      </c>
      <c r="AG23" s="829"/>
      <c r="AH23" s="829"/>
      <c r="AI23" s="829"/>
      <c r="AJ23" s="832"/>
      <c r="AK23" s="833"/>
      <c r="AL23" s="834"/>
      <c r="AM23" s="834"/>
      <c r="AN23" s="834"/>
      <c r="AO23" s="834"/>
      <c r="AP23" s="829">
        <v>28089</v>
      </c>
      <c r="AQ23" s="829"/>
      <c r="AR23" s="829"/>
      <c r="AS23" s="829"/>
      <c r="AT23" s="829"/>
      <c r="AU23" s="845"/>
      <c r="AV23" s="845"/>
      <c r="AW23" s="845"/>
      <c r="AX23" s="845"/>
      <c r="AY23" s="846"/>
      <c r="AZ23" s="847" t="s">
        <v>396</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400</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401</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373</v>
      </c>
      <c r="B26" s="764"/>
      <c r="C26" s="764"/>
      <c r="D26" s="764"/>
      <c r="E26" s="764"/>
      <c r="F26" s="764"/>
      <c r="G26" s="764"/>
      <c r="H26" s="764"/>
      <c r="I26" s="764"/>
      <c r="J26" s="764"/>
      <c r="K26" s="764"/>
      <c r="L26" s="764"/>
      <c r="M26" s="764"/>
      <c r="N26" s="764"/>
      <c r="O26" s="764"/>
      <c r="P26" s="765"/>
      <c r="Q26" s="769" t="s">
        <v>402</v>
      </c>
      <c r="R26" s="770"/>
      <c r="S26" s="770"/>
      <c r="T26" s="770"/>
      <c r="U26" s="771"/>
      <c r="V26" s="769" t="s">
        <v>403</v>
      </c>
      <c r="W26" s="770"/>
      <c r="X26" s="770"/>
      <c r="Y26" s="770"/>
      <c r="Z26" s="771"/>
      <c r="AA26" s="769" t="s">
        <v>404</v>
      </c>
      <c r="AB26" s="770"/>
      <c r="AC26" s="770"/>
      <c r="AD26" s="770"/>
      <c r="AE26" s="770"/>
      <c r="AF26" s="850" t="s">
        <v>405</v>
      </c>
      <c r="AG26" s="851"/>
      <c r="AH26" s="851"/>
      <c r="AI26" s="851"/>
      <c r="AJ26" s="852"/>
      <c r="AK26" s="770" t="s">
        <v>406</v>
      </c>
      <c r="AL26" s="770"/>
      <c r="AM26" s="770"/>
      <c r="AN26" s="770"/>
      <c r="AO26" s="771"/>
      <c r="AP26" s="769" t="s">
        <v>407</v>
      </c>
      <c r="AQ26" s="770"/>
      <c r="AR26" s="770"/>
      <c r="AS26" s="770"/>
      <c r="AT26" s="771"/>
      <c r="AU26" s="769" t="s">
        <v>408</v>
      </c>
      <c r="AV26" s="770"/>
      <c r="AW26" s="770"/>
      <c r="AX26" s="770"/>
      <c r="AY26" s="771"/>
      <c r="AZ26" s="769" t="s">
        <v>409</v>
      </c>
      <c r="BA26" s="770"/>
      <c r="BB26" s="770"/>
      <c r="BC26" s="770"/>
      <c r="BD26" s="771"/>
      <c r="BE26" s="769" t="s">
        <v>380</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410</v>
      </c>
      <c r="C28" s="786"/>
      <c r="D28" s="786"/>
      <c r="E28" s="786"/>
      <c r="F28" s="786"/>
      <c r="G28" s="786"/>
      <c r="H28" s="786"/>
      <c r="I28" s="786"/>
      <c r="J28" s="786"/>
      <c r="K28" s="786"/>
      <c r="L28" s="786"/>
      <c r="M28" s="786"/>
      <c r="N28" s="786"/>
      <c r="O28" s="786"/>
      <c r="P28" s="787"/>
      <c r="Q28" s="858">
        <v>7149</v>
      </c>
      <c r="R28" s="859"/>
      <c r="S28" s="859"/>
      <c r="T28" s="859"/>
      <c r="U28" s="859"/>
      <c r="V28" s="859">
        <v>7068</v>
      </c>
      <c r="W28" s="859"/>
      <c r="X28" s="859"/>
      <c r="Y28" s="859"/>
      <c r="Z28" s="859"/>
      <c r="AA28" s="859">
        <v>81</v>
      </c>
      <c r="AB28" s="859"/>
      <c r="AC28" s="859"/>
      <c r="AD28" s="859"/>
      <c r="AE28" s="860"/>
      <c r="AF28" s="861">
        <v>81</v>
      </c>
      <c r="AG28" s="859"/>
      <c r="AH28" s="859"/>
      <c r="AI28" s="859"/>
      <c r="AJ28" s="862"/>
      <c r="AK28" s="863">
        <v>628</v>
      </c>
      <c r="AL28" s="864"/>
      <c r="AM28" s="864"/>
      <c r="AN28" s="864"/>
      <c r="AO28" s="864"/>
      <c r="AP28" s="864" t="s">
        <v>532</v>
      </c>
      <c r="AQ28" s="864"/>
      <c r="AR28" s="864"/>
      <c r="AS28" s="864"/>
      <c r="AT28" s="864"/>
      <c r="AU28" s="864" t="s">
        <v>532</v>
      </c>
      <c r="AV28" s="864"/>
      <c r="AW28" s="864"/>
      <c r="AX28" s="864"/>
      <c r="AY28" s="864"/>
      <c r="AZ28" s="865" t="s">
        <v>532</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411</v>
      </c>
      <c r="C29" s="817"/>
      <c r="D29" s="817"/>
      <c r="E29" s="817"/>
      <c r="F29" s="817"/>
      <c r="G29" s="817"/>
      <c r="H29" s="817"/>
      <c r="I29" s="817"/>
      <c r="J29" s="817"/>
      <c r="K29" s="817"/>
      <c r="L29" s="817"/>
      <c r="M29" s="817"/>
      <c r="N29" s="817"/>
      <c r="O29" s="817"/>
      <c r="P29" s="818"/>
      <c r="Q29" s="819">
        <v>1053</v>
      </c>
      <c r="R29" s="820"/>
      <c r="S29" s="820"/>
      <c r="T29" s="820"/>
      <c r="U29" s="820"/>
      <c r="V29" s="820">
        <v>1013</v>
      </c>
      <c r="W29" s="820"/>
      <c r="X29" s="820"/>
      <c r="Y29" s="820"/>
      <c r="Z29" s="820"/>
      <c r="AA29" s="820">
        <v>40</v>
      </c>
      <c r="AB29" s="820"/>
      <c r="AC29" s="820"/>
      <c r="AD29" s="820"/>
      <c r="AE29" s="821"/>
      <c r="AF29" s="822">
        <v>40</v>
      </c>
      <c r="AG29" s="823"/>
      <c r="AH29" s="823"/>
      <c r="AI29" s="823"/>
      <c r="AJ29" s="824"/>
      <c r="AK29" s="870">
        <v>269</v>
      </c>
      <c r="AL29" s="866"/>
      <c r="AM29" s="866"/>
      <c r="AN29" s="866"/>
      <c r="AO29" s="866"/>
      <c r="AP29" s="866" t="s">
        <v>532</v>
      </c>
      <c r="AQ29" s="866"/>
      <c r="AR29" s="866"/>
      <c r="AS29" s="866"/>
      <c r="AT29" s="866"/>
      <c r="AU29" s="866" t="s">
        <v>532</v>
      </c>
      <c r="AV29" s="866"/>
      <c r="AW29" s="866"/>
      <c r="AX29" s="866"/>
      <c r="AY29" s="866"/>
      <c r="AZ29" s="867" t="s">
        <v>532</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412</v>
      </c>
      <c r="C30" s="817"/>
      <c r="D30" s="817"/>
      <c r="E30" s="817"/>
      <c r="F30" s="817"/>
      <c r="G30" s="817"/>
      <c r="H30" s="817"/>
      <c r="I30" s="817"/>
      <c r="J30" s="817"/>
      <c r="K30" s="817"/>
      <c r="L30" s="817"/>
      <c r="M30" s="817"/>
      <c r="N30" s="817"/>
      <c r="O30" s="817"/>
      <c r="P30" s="818"/>
      <c r="Q30" s="819">
        <v>7082</v>
      </c>
      <c r="R30" s="820"/>
      <c r="S30" s="820"/>
      <c r="T30" s="820"/>
      <c r="U30" s="820"/>
      <c r="V30" s="820">
        <v>6512</v>
      </c>
      <c r="W30" s="820"/>
      <c r="X30" s="820"/>
      <c r="Y30" s="820"/>
      <c r="Z30" s="820"/>
      <c r="AA30" s="820">
        <v>570</v>
      </c>
      <c r="AB30" s="820"/>
      <c r="AC30" s="820"/>
      <c r="AD30" s="820"/>
      <c r="AE30" s="821"/>
      <c r="AF30" s="822">
        <v>570</v>
      </c>
      <c r="AG30" s="823"/>
      <c r="AH30" s="823"/>
      <c r="AI30" s="823"/>
      <c r="AJ30" s="824"/>
      <c r="AK30" s="870">
        <v>1066</v>
      </c>
      <c r="AL30" s="866"/>
      <c r="AM30" s="866"/>
      <c r="AN30" s="866"/>
      <c r="AO30" s="866"/>
      <c r="AP30" s="866" t="s">
        <v>532</v>
      </c>
      <c r="AQ30" s="866"/>
      <c r="AR30" s="866"/>
      <c r="AS30" s="866"/>
      <c r="AT30" s="866"/>
      <c r="AU30" s="866" t="s">
        <v>532</v>
      </c>
      <c r="AV30" s="866"/>
      <c r="AW30" s="866"/>
      <c r="AX30" s="866"/>
      <c r="AY30" s="866"/>
      <c r="AZ30" s="867" t="s">
        <v>532</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413</v>
      </c>
      <c r="C31" s="817"/>
      <c r="D31" s="817"/>
      <c r="E31" s="817"/>
      <c r="F31" s="817"/>
      <c r="G31" s="817"/>
      <c r="H31" s="817"/>
      <c r="I31" s="817"/>
      <c r="J31" s="817"/>
      <c r="K31" s="817"/>
      <c r="L31" s="817"/>
      <c r="M31" s="817"/>
      <c r="N31" s="817"/>
      <c r="O31" s="817"/>
      <c r="P31" s="818"/>
      <c r="Q31" s="819">
        <v>1356</v>
      </c>
      <c r="R31" s="820"/>
      <c r="S31" s="820"/>
      <c r="T31" s="820"/>
      <c r="U31" s="820"/>
      <c r="V31" s="820">
        <v>1117</v>
      </c>
      <c r="W31" s="820"/>
      <c r="X31" s="820"/>
      <c r="Y31" s="820"/>
      <c r="Z31" s="820"/>
      <c r="AA31" s="820">
        <v>239</v>
      </c>
      <c r="AB31" s="820"/>
      <c r="AC31" s="820"/>
      <c r="AD31" s="820"/>
      <c r="AE31" s="821"/>
      <c r="AF31" s="822">
        <v>2672</v>
      </c>
      <c r="AG31" s="823"/>
      <c r="AH31" s="823"/>
      <c r="AI31" s="823"/>
      <c r="AJ31" s="824"/>
      <c r="AK31" s="870">
        <v>548</v>
      </c>
      <c r="AL31" s="866"/>
      <c r="AM31" s="866"/>
      <c r="AN31" s="866"/>
      <c r="AO31" s="866"/>
      <c r="AP31" s="866">
        <v>5071</v>
      </c>
      <c r="AQ31" s="866"/>
      <c r="AR31" s="866"/>
      <c r="AS31" s="866"/>
      <c r="AT31" s="866"/>
      <c r="AU31" s="866">
        <v>61</v>
      </c>
      <c r="AV31" s="866"/>
      <c r="AW31" s="866"/>
      <c r="AX31" s="866"/>
      <c r="AY31" s="866"/>
      <c r="AZ31" s="867" t="s">
        <v>532</v>
      </c>
      <c r="BA31" s="867"/>
      <c r="BB31" s="867"/>
      <c r="BC31" s="867"/>
      <c r="BD31" s="867"/>
      <c r="BE31" s="868" t="s">
        <v>414</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415</v>
      </c>
      <c r="C32" s="817"/>
      <c r="D32" s="817"/>
      <c r="E32" s="817"/>
      <c r="F32" s="817"/>
      <c r="G32" s="817"/>
      <c r="H32" s="817"/>
      <c r="I32" s="817"/>
      <c r="J32" s="817"/>
      <c r="K32" s="817"/>
      <c r="L32" s="817"/>
      <c r="M32" s="817"/>
      <c r="N32" s="817"/>
      <c r="O32" s="817"/>
      <c r="P32" s="818"/>
      <c r="Q32" s="819">
        <v>779</v>
      </c>
      <c r="R32" s="820"/>
      <c r="S32" s="820"/>
      <c r="T32" s="820"/>
      <c r="U32" s="820"/>
      <c r="V32" s="820">
        <v>701</v>
      </c>
      <c r="W32" s="820"/>
      <c r="X32" s="820"/>
      <c r="Y32" s="820"/>
      <c r="Z32" s="820"/>
      <c r="AA32" s="820">
        <v>78</v>
      </c>
      <c r="AB32" s="820"/>
      <c r="AC32" s="820"/>
      <c r="AD32" s="820"/>
      <c r="AE32" s="821"/>
      <c r="AF32" s="822">
        <v>252</v>
      </c>
      <c r="AG32" s="823"/>
      <c r="AH32" s="823"/>
      <c r="AI32" s="823"/>
      <c r="AJ32" s="824"/>
      <c r="AK32" s="870">
        <v>482</v>
      </c>
      <c r="AL32" s="866"/>
      <c r="AM32" s="866"/>
      <c r="AN32" s="866"/>
      <c r="AO32" s="866"/>
      <c r="AP32" s="866">
        <v>6272</v>
      </c>
      <c r="AQ32" s="866"/>
      <c r="AR32" s="866"/>
      <c r="AS32" s="866"/>
      <c r="AT32" s="866"/>
      <c r="AU32" s="866">
        <v>6121</v>
      </c>
      <c r="AV32" s="866"/>
      <c r="AW32" s="866"/>
      <c r="AX32" s="866"/>
      <c r="AY32" s="866"/>
      <c r="AZ32" s="867" t="s">
        <v>532</v>
      </c>
      <c r="BA32" s="867"/>
      <c r="BB32" s="867"/>
      <c r="BC32" s="867"/>
      <c r="BD32" s="867"/>
      <c r="BE32" s="868" t="s">
        <v>416</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417</v>
      </c>
      <c r="C33" s="817"/>
      <c r="D33" s="817"/>
      <c r="E33" s="817"/>
      <c r="F33" s="817"/>
      <c r="G33" s="817"/>
      <c r="H33" s="817"/>
      <c r="I33" s="817"/>
      <c r="J33" s="817"/>
      <c r="K33" s="817"/>
      <c r="L33" s="817"/>
      <c r="M33" s="817"/>
      <c r="N33" s="817"/>
      <c r="O33" s="817"/>
      <c r="P33" s="818"/>
      <c r="Q33" s="819">
        <v>76160</v>
      </c>
      <c r="R33" s="820"/>
      <c r="S33" s="820"/>
      <c r="T33" s="820"/>
      <c r="U33" s="820"/>
      <c r="V33" s="820">
        <v>69711</v>
      </c>
      <c r="W33" s="820"/>
      <c r="X33" s="820"/>
      <c r="Y33" s="820"/>
      <c r="Z33" s="820"/>
      <c r="AA33" s="820">
        <v>6449</v>
      </c>
      <c r="AB33" s="820"/>
      <c r="AC33" s="820"/>
      <c r="AD33" s="820"/>
      <c r="AE33" s="821"/>
      <c r="AF33" s="822">
        <v>23438</v>
      </c>
      <c r="AG33" s="823"/>
      <c r="AH33" s="823"/>
      <c r="AI33" s="823"/>
      <c r="AJ33" s="824"/>
      <c r="AK33" s="870">
        <v>76</v>
      </c>
      <c r="AL33" s="866"/>
      <c r="AM33" s="866"/>
      <c r="AN33" s="866"/>
      <c r="AO33" s="866"/>
      <c r="AP33" s="866" t="s">
        <v>532</v>
      </c>
      <c r="AQ33" s="866"/>
      <c r="AR33" s="866"/>
      <c r="AS33" s="866"/>
      <c r="AT33" s="866"/>
      <c r="AU33" s="866">
        <v>3000</v>
      </c>
      <c r="AV33" s="866"/>
      <c r="AW33" s="866"/>
      <c r="AX33" s="866"/>
      <c r="AY33" s="866"/>
      <c r="AZ33" s="867" t="s">
        <v>532</v>
      </c>
      <c r="BA33" s="867"/>
      <c r="BB33" s="867"/>
      <c r="BC33" s="867"/>
      <c r="BD33" s="867"/>
      <c r="BE33" s="868" t="s">
        <v>414</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418</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398</v>
      </c>
      <c r="B63" s="825" t="s">
        <v>419</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27052</v>
      </c>
      <c r="AG63" s="880"/>
      <c r="AH63" s="880"/>
      <c r="AI63" s="880"/>
      <c r="AJ63" s="881"/>
      <c r="AK63" s="882"/>
      <c r="AL63" s="877"/>
      <c r="AM63" s="877"/>
      <c r="AN63" s="877"/>
      <c r="AO63" s="877"/>
      <c r="AP63" s="880">
        <v>11343</v>
      </c>
      <c r="AQ63" s="880"/>
      <c r="AR63" s="880"/>
      <c r="AS63" s="880"/>
      <c r="AT63" s="880"/>
      <c r="AU63" s="880">
        <v>9182</v>
      </c>
      <c r="AV63" s="880"/>
      <c r="AW63" s="880"/>
      <c r="AX63" s="880"/>
      <c r="AY63" s="880"/>
      <c r="AZ63" s="884"/>
      <c r="BA63" s="884"/>
      <c r="BB63" s="884"/>
      <c r="BC63" s="884"/>
      <c r="BD63" s="884"/>
      <c r="BE63" s="885"/>
      <c r="BF63" s="885"/>
      <c r="BG63" s="885"/>
      <c r="BH63" s="885"/>
      <c r="BI63" s="886"/>
      <c r="BJ63" s="887" t="s">
        <v>420</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422</v>
      </c>
      <c r="B66" s="764"/>
      <c r="C66" s="764"/>
      <c r="D66" s="764"/>
      <c r="E66" s="764"/>
      <c r="F66" s="764"/>
      <c r="G66" s="764"/>
      <c r="H66" s="764"/>
      <c r="I66" s="764"/>
      <c r="J66" s="764"/>
      <c r="K66" s="764"/>
      <c r="L66" s="764"/>
      <c r="M66" s="764"/>
      <c r="N66" s="764"/>
      <c r="O66" s="764"/>
      <c r="P66" s="765"/>
      <c r="Q66" s="769" t="s">
        <v>423</v>
      </c>
      <c r="R66" s="770"/>
      <c r="S66" s="770"/>
      <c r="T66" s="770"/>
      <c r="U66" s="771"/>
      <c r="V66" s="769" t="s">
        <v>424</v>
      </c>
      <c r="W66" s="770"/>
      <c r="X66" s="770"/>
      <c r="Y66" s="770"/>
      <c r="Z66" s="771"/>
      <c r="AA66" s="769" t="s">
        <v>425</v>
      </c>
      <c r="AB66" s="770"/>
      <c r="AC66" s="770"/>
      <c r="AD66" s="770"/>
      <c r="AE66" s="771"/>
      <c r="AF66" s="890" t="s">
        <v>426</v>
      </c>
      <c r="AG66" s="851"/>
      <c r="AH66" s="851"/>
      <c r="AI66" s="851"/>
      <c r="AJ66" s="891"/>
      <c r="AK66" s="769" t="s">
        <v>427</v>
      </c>
      <c r="AL66" s="764"/>
      <c r="AM66" s="764"/>
      <c r="AN66" s="764"/>
      <c r="AO66" s="765"/>
      <c r="AP66" s="769" t="s">
        <v>428</v>
      </c>
      <c r="AQ66" s="770"/>
      <c r="AR66" s="770"/>
      <c r="AS66" s="770"/>
      <c r="AT66" s="771"/>
      <c r="AU66" s="769" t="s">
        <v>429</v>
      </c>
      <c r="AV66" s="770"/>
      <c r="AW66" s="770"/>
      <c r="AX66" s="770"/>
      <c r="AY66" s="771"/>
      <c r="AZ66" s="769" t="s">
        <v>380</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596</v>
      </c>
      <c r="C68" s="906"/>
      <c r="D68" s="906"/>
      <c r="E68" s="906"/>
      <c r="F68" s="906"/>
      <c r="G68" s="906"/>
      <c r="H68" s="906"/>
      <c r="I68" s="906"/>
      <c r="J68" s="906"/>
      <c r="K68" s="906"/>
      <c r="L68" s="906"/>
      <c r="M68" s="906"/>
      <c r="N68" s="906"/>
      <c r="O68" s="906"/>
      <c r="P68" s="907"/>
      <c r="Q68" s="908">
        <v>4698</v>
      </c>
      <c r="R68" s="902"/>
      <c r="S68" s="902"/>
      <c r="T68" s="902"/>
      <c r="U68" s="902"/>
      <c r="V68" s="902">
        <v>3780</v>
      </c>
      <c r="W68" s="902"/>
      <c r="X68" s="902"/>
      <c r="Y68" s="902"/>
      <c r="Z68" s="902"/>
      <c r="AA68" s="902">
        <v>918</v>
      </c>
      <c r="AB68" s="902"/>
      <c r="AC68" s="902"/>
      <c r="AD68" s="902"/>
      <c r="AE68" s="902"/>
      <c r="AF68" s="902">
        <v>918</v>
      </c>
      <c r="AG68" s="902"/>
      <c r="AH68" s="902"/>
      <c r="AI68" s="902"/>
      <c r="AJ68" s="902"/>
      <c r="AK68" s="902">
        <v>27</v>
      </c>
      <c r="AL68" s="902"/>
      <c r="AM68" s="902"/>
      <c r="AN68" s="902"/>
      <c r="AO68" s="902"/>
      <c r="AP68" s="902" t="s">
        <v>532</v>
      </c>
      <c r="AQ68" s="902"/>
      <c r="AR68" s="902"/>
      <c r="AS68" s="902"/>
      <c r="AT68" s="902"/>
      <c r="AU68" s="902" t="s">
        <v>532</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597</v>
      </c>
      <c r="C69" s="910"/>
      <c r="D69" s="910"/>
      <c r="E69" s="910"/>
      <c r="F69" s="910"/>
      <c r="G69" s="910"/>
      <c r="H69" s="910"/>
      <c r="I69" s="910"/>
      <c r="J69" s="910"/>
      <c r="K69" s="910"/>
      <c r="L69" s="910"/>
      <c r="M69" s="910"/>
      <c r="N69" s="910"/>
      <c r="O69" s="910"/>
      <c r="P69" s="911"/>
      <c r="Q69" s="912">
        <v>112</v>
      </c>
      <c r="R69" s="866"/>
      <c r="S69" s="866"/>
      <c r="T69" s="866"/>
      <c r="U69" s="866"/>
      <c r="V69" s="866">
        <v>74</v>
      </c>
      <c r="W69" s="866"/>
      <c r="X69" s="866"/>
      <c r="Y69" s="866"/>
      <c r="Z69" s="866"/>
      <c r="AA69" s="866">
        <v>38</v>
      </c>
      <c r="AB69" s="866"/>
      <c r="AC69" s="866"/>
      <c r="AD69" s="866"/>
      <c r="AE69" s="866"/>
      <c r="AF69" s="866">
        <v>38</v>
      </c>
      <c r="AG69" s="866"/>
      <c r="AH69" s="866"/>
      <c r="AI69" s="866"/>
      <c r="AJ69" s="866"/>
      <c r="AK69" s="866" t="s">
        <v>532</v>
      </c>
      <c r="AL69" s="866"/>
      <c r="AM69" s="866"/>
      <c r="AN69" s="866"/>
      <c r="AO69" s="866"/>
      <c r="AP69" s="866" t="s">
        <v>532</v>
      </c>
      <c r="AQ69" s="866"/>
      <c r="AR69" s="866"/>
      <c r="AS69" s="866"/>
      <c r="AT69" s="866"/>
      <c r="AU69" s="866" t="s">
        <v>532</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598</v>
      </c>
      <c r="C70" s="910"/>
      <c r="D70" s="910"/>
      <c r="E70" s="910"/>
      <c r="F70" s="910"/>
      <c r="G70" s="910"/>
      <c r="H70" s="910"/>
      <c r="I70" s="910"/>
      <c r="J70" s="910"/>
      <c r="K70" s="910"/>
      <c r="L70" s="910"/>
      <c r="M70" s="910"/>
      <c r="N70" s="910"/>
      <c r="O70" s="910"/>
      <c r="P70" s="911"/>
      <c r="Q70" s="912">
        <v>81</v>
      </c>
      <c r="R70" s="866"/>
      <c r="S70" s="866"/>
      <c r="T70" s="866"/>
      <c r="U70" s="866"/>
      <c r="V70" s="866">
        <v>73</v>
      </c>
      <c r="W70" s="866"/>
      <c r="X70" s="866"/>
      <c r="Y70" s="866"/>
      <c r="Z70" s="866"/>
      <c r="AA70" s="866">
        <v>8</v>
      </c>
      <c r="AB70" s="866"/>
      <c r="AC70" s="866"/>
      <c r="AD70" s="866"/>
      <c r="AE70" s="866"/>
      <c r="AF70" s="866">
        <v>8</v>
      </c>
      <c r="AG70" s="866"/>
      <c r="AH70" s="866"/>
      <c r="AI70" s="866"/>
      <c r="AJ70" s="866"/>
      <c r="AK70" s="866" t="s">
        <v>532</v>
      </c>
      <c r="AL70" s="866"/>
      <c r="AM70" s="866"/>
      <c r="AN70" s="866"/>
      <c r="AO70" s="866"/>
      <c r="AP70" s="866" t="s">
        <v>532</v>
      </c>
      <c r="AQ70" s="866"/>
      <c r="AR70" s="866"/>
      <c r="AS70" s="866"/>
      <c r="AT70" s="866"/>
      <c r="AU70" s="866" t="s">
        <v>532</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599</v>
      </c>
      <c r="C71" s="910"/>
      <c r="D71" s="910"/>
      <c r="E71" s="910"/>
      <c r="F71" s="910"/>
      <c r="G71" s="910"/>
      <c r="H71" s="910"/>
      <c r="I71" s="910"/>
      <c r="J71" s="910"/>
      <c r="K71" s="910"/>
      <c r="L71" s="910"/>
      <c r="M71" s="910"/>
      <c r="N71" s="910"/>
      <c r="O71" s="910"/>
      <c r="P71" s="911"/>
      <c r="Q71" s="912">
        <v>139615</v>
      </c>
      <c r="R71" s="866"/>
      <c r="S71" s="866"/>
      <c r="T71" s="866"/>
      <c r="U71" s="866"/>
      <c r="V71" s="866">
        <v>134963</v>
      </c>
      <c r="W71" s="866"/>
      <c r="X71" s="866"/>
      <c r="Y71" s="866"/>
      <c r="Z71" s="866"/>
      <c r="AA71" s="866">
        <v>4652</v>
      </c>
      <c r="AB71" s="866"/>
      <c r="AC71" s="866"/>
      <c r="AD71" s="866"/>
      <c r="AE71" s="866"/>
      <c r="AF71" s="866">
        <v>4652</v>
      </c>
      <c r="AG71" s="866"/>
      <c r="AH71" s="866"/>
      <c r="AI71" s="866"/>
      <c r="AJ71" s="866"/>
      <c r="AK71" s="866" t="s">
        <v>532</v>
      </c>
      <c r="AL71" s="866"/>
      <c r="AM71" s="866"/>
      <c r="AN71" s="866"/>
      <c r="AO71" s="866"/>
      <c r="AP71" s="866" t="s">
        <v>532</v>
      </c>
      <c r="AQ71" s="866"/>
      <c r="AR71" s="866"/>
      <c r="AS71" s="866"/>
      <c r="AT71" s="866"/>
      <c r="AU71" s="866" t="s">
        <v>532</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c r="C72" s="910"/>
      <c r="D72" s="910"/>
      <c r="E72" s="910"/>
      <c r="F72" s="910"/>
      <c r="G72" s="910"/>
      <c r="H72" s="910"/>
      <c r="I72" s="910"/>
      <c r="J72" s="910"/>
      <c r="K72" s="910"/>
      <c r="L72" s="910"/>
      <c r="M72" s="910"/>
      <c r="N72" s="910"/>
      <c r="O72" s="910"/>
      <c r="P72" s="911"/>
      <c r="Q72" s="912"/>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398</v>
      </c>
      <c r="B88" s="825" t="s">
        <v>430</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5616</v>
      </c>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825" t="s">
        <v>431</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5</v>
      </c>
      <c r="CS102" s="888"/>
      <c r="CT102" s="888"/>
      <c r="CU102" s="888"/>
      <c r="CV102" s="927"/>
      <c r="CW102" s="926" t="s">
        <v>532</v>
      </c>
      <c r="CX102" s="888"/>
      <c r="CY102" s="888"/>
      <c r="CZ102" s="888"/>
      <c r="DA102" s="927"/>
      <c r="DB102" s="926" t="s">
        <v>532</v>
      </c>
      <c r="DC102" s="888"/>
      <c r="DD102" s="888"/>
      <c r="DE102" s="888"/>
      <c r="DF102" s="927"/>
      <c r="DG102" s="926" t="s">
        <v>532</v>
      </c>
      <c r="DH102" s="888"/>
      <c r="DI102" s="888"/>
      <c r="DJ102" s="888"/>
      <c r="DK102" s="927"/>
      <c r="DL102" s="926" t="s">
        <v>532</v>
      </c>
      <c r="DM102" s="888"/>
      <c r="DN102" s="888"/>
      <c r="DO102" s="888"/>
      <c r="DP102" s="927"/>
      <c r="DQ102" s="926" t="s">
        <v>532</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432</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433</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436</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437</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438</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439</v>
      </c>
      <c r="AB109" s="929"/>
      <c r="AC109" s="929"/>
      <c r="AD109" s="929"/>
      <c r="AE109" s="930"/>
      <c r="AF109" s="928" t="s">
        <v>440</v>
      </c>
      <c r="AG109" s="929"/>
      <c r="AH109" s="929"/>
      <c r="AI109" s="929"/>
      <c r="AJ109" s="930"/>
      <c r="AK109" s="928" t="s">
        <v>310</v>
      </c>
      <c r="AL109" s="929"/>
      <c r="AM109" s="929"/>
      <c r="AN109" s="929"/>
      <c r="AO109" s="930"/>
      <c r="AP109" s="928" t="s">
        <v>441</v>
      </c>
      <c r="AQ109" s="929"/>
      <c r="AR109" s="929"/>
      <c r="AS109" s="929"/>
      <c r="AT109" s="931"/>
      <c r="AU109" s="948" t="s">
        <v>438</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439</v>
      </c>
      <c r="BR109" s="929"/>
      <c r="BS109" s="929"/>
      <c r="BT109" s="929"/>
      <c r="BU109" s="930"/>
      <c r="BV109" s="928" t="s">
        <v>440</v>
      </c>
      <c r="BW109" s="929"/>
      <c r="BX109" s="929"/>
      <c r="BY109" s="929"/>
      <c r="BZ109" s="930"/>
      <c r="CA109" s="928" t="s">
        <v>310</v>
      </c>
      <c r="CB109" s="929"/>
      <c r="CC109" s="929"/>
      <c r="CD109" s="929"/>
      <c r="CE109" s="930"/>
      <c r="CF109" s="949" t="s">
        <v>441</v>
      </c>
      <c r="CG109" s="949"/>
      <c r="CH109" s="949"/>
      <c r="CI109" s="949"/>
      <c r="CJ109" s="949"/>
      <c r="CK109" s="928" t="s">
        <v>442</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439</v>
      </c>
      <c r="DH109" s="929"/>
      <c r="DI109" s="929"/>
      <c r="DJ109" s="929"/>
      <c r="DK109" s="930"/>
      <c r="DL109" s="928" t="s">
        <v>440</v>
      </c>
      <c r="DM109" s="929"/>
      <c r="DN109" s="929"/>
      <c r="DO109" s="929"/>
      <c r="DP109" s="930"/>
      <c r="DQ109" s="928" t="s">
        <v>310</v>
      </c>
      <c r="DR109" s="929"/>
      <c r="DS109" s="929"/>
      <c r="DT109" s="929"/>
      <c r="DU109" s="930"/>
      <c r="DV109" s="928" t="s">
        <v>441</v>
      </c>
      <c r="DW109" s="929"/>
      <c r="DX109" s="929"/>
      <c r="DY109" s="929"/>
      <c r="DZ109" s="931"/>
    </row>
    <row r="110" spans="1:131" s="230" customFormat="1" ht="26.25" customHeight="1" x14ac:dyDescent="0.15">
      <c r="A110" s="932" t="s">
        <v>443</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2778612</v>
      </c>
      <c r="AB110" s="936"/>
      <c r="AC110" s="936"/>
      <c r="AD110" s="936"/>
      <c r="AE110" s="937"/>
      <c r="AF110" s="938">
        <v>2777498</v>
      </c>
      <c r="AG110" s="936"/>
      <c r="AH110" s="936"/>
      <c r="AI110" s="936"/>
      <c r="AJ110" s="937"/>
      <c r="AK110" s="938">
        <v>2681653</v>
      </c>
      <c r="AL110" s="936"/>
      <c r="AM110" s="936"/>
      <c r="AN110" s="936"/>
      <c r="AO110" s="937"/>
      <c r="AP110" s="939">
        <v>21.9</v>
      </c>
      <c r="AQ110" s="940"/>
      <c r="AR110" s="940"/>
      <c r="AS110" s="940"/>
      <c r="AT110" s="941"/>
      <c r="AU110" s="942" t="s">
        <v>75</v>
      </c>
      <c r="AV110" s="943"/>
      <c r="AW110" s="943"/>
      <c r="AX110" s="943"/>
      <c r="AY110" s="943"/>
      <c r="AZ110" s="965" t="s">
        <v>444</v>
      </c>
      <c r="BA110" s="933"/>
      <c r="BB110" s="933"/>
      <c r="BC110" s="933"/>
      <c r="BD110" s="933"/>
      <c r="BE110" s="933"/>
      <c r="BF110" s="933"/>
      <c r="BG110" s="933"/>
      <c r="BH110" s="933"/>
      <c r="BI110" s="933"/>
      <c r="BJ110" s="933"/>
      <c r="BK110" s="933"/>
      <c r="BL110" s="933"/>
      <c r="BM110" s="933"/>
      <c r="BN110" s="933"/>
      <c r="BO110" s="933"/>
      <c r="BP110" s="934"/>
      <c r="BQ110" s="966">
        <v>26856560</v>
      </c>
      <c r="BR110" s="967"/>
      <c r="BS110" s="967"/>
      <c r="BT110" s="967"/>
      <c r="BU110" s="967"/>
      <c r="BV110" s="967">
        <v>27626566</v>
      </c>
      <c r="BW110" s="967"/>
      <c r="BX110" s="967"/>
      <c r="BY110" s="967"/>
      <c r="BZ110" s="967"/>
      <c r="CA110" s="967">
        <v>28088706</v>
      </c>
      <c r="CB110" s="967"/>
      <c r="CC110" s="967"/>
      <c r="CD110" s="967"/>
      <c r="CE110" s="967"/>
      <c r="CF110" s="980">
        <v>229.6</v>
      </c>
      <c r="CG110" s="981"/>
      <c r="CH110" s="981"/>
      <c r="CI110" s="981"/>
      <c r="CJ110" s="981"/>
      <c r="CK110" s="982" t="s">
        <v>445</v>
      </c>
      <c r="CL110" s="983"/>
      <c r="CM110" s="965" t="s">
        <v>446</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447</v>
      </c>
      <c r="DH110" s="967"/>
      <c r="DI110" s="967"/>
      <c r="DJ110" s="967"/>
      <c r="DK110" s="967"/>
      <c r="DL110" s="967" t="s">
        <v>420</v>
      </c>
      <c r="DM110" s="967"/>
      <c r="DN110" s="967"/>
      <c r="DO110" s="967"/>
      <c r="DP110" s="967"/>
      <c r="DQ110" s="967" t="s">
        <v>420</v>
      </c>
      <c r="DR110" s="967"/>
      <c r="DS110" s="967"/>
      <c r="DT110" s="967"/>
      <c r="DU110" s="967"/>
      <c r="DV110" s="968" t="s">
        <v>448</v>
      </c>
      <c r="DW110" s="968"/>
      <c r="DX110" s="968"/>
      <c r="DY110" s="968"/>
      <c r="DZ110" s="969"/>
    </row>
    <row r="111" spans="1:131" s="230" customFormat="1" ht="26.25" customHeight="1" x14ac:dyDescent="0.15">
      <c r="A111" s="970" t="s">
        <v>449</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450</v>
      </c>
      <c r="AB111" s="974"/>
      <c r="AC111" s="974"/>
      <c r="AD111" s="974"/>
      <c r="AE111" s="975"/>
      <c r="AF111" s="976" t="s">
        <v>448</v>
      </c>
      <c r="AG111" s="974"/>
      <c r="AH111" s="974"/>
      <c r="AI111" s="974"/>
      <c r="AJ111" s="975"/>
      <c r="AK111" s="976" t="s">
        <v>448</v>
      </c>
      <c r="AL111" s="974"/>
      <c r="AM111" s="974"/>
      <c r="AN111" s="974"/>
      <c r="AO111" s="975"/>
      <c r="AP111" s="977" t="s">
        <v>420</v>
      </c>
      <c r="AQ111" s="978"/>
      <c r="AR111" s="978"/>
      <c r="AS111" s="978"/>
      <c r="AT111" s="979"/>
      <c r="AU111" s="944"/>
      <c r="AV111" s="945"/>
      <c r="AW111" s="945"/>
      <c r="AX111" s="945"/>
      <c r="AY111" s="945"/>
      <c r="AZ111" s="958" t="s">
        <v>451</v>
      </c>
      <c r="BA111" s="959"/>
      <c r="BB111" s="959"/>
      <c r="BC111" s="959"/>
      <c r="BD111" s="959"/>
      <c r="BE111" s="959"/>
      <c r="BF111" s="959"/>
      <c r="BG111" s="959"/>
      <c r="BH111" s="959"/>
      <c r="BI111" s="959"/>
      <c r="BJ111" s="959"/>
      <c r="BK111" s="959"/>
      <c r="BL111" s="959"/>
      <c r="BM111" s="959"/>
      <c r="BN111" s="959"/>
      <c r="BO111" s="959"/>
      <c r="BP111" s="960"/>
      <c r="BQ111" s="961" t="s">
        <v>450</v>
      </c>
      <c r="BR111" s="962"/>
      <c r="BS111" s="962"/>
      <c r="BT111" s="962"/>
      <c r="BU111" s="962"/>
      <c r="BV111" s="962" t="s">
        <v>452</v>
      </c>
      <c r="BW111" s="962"/>
      <c r="BX111" s="962"/>
      <c r="BY111" s="962"/>
      <c r="BZ111" s="962"/>
      <c r="CA111" s="962" t="s">
        <v>420</v>
      </c>
      <c r="CB111" s="962"/>
      <c r="CC111" s="962"/>
      <c r="CD111" s="962"/>
      <c r="CE111" s="962"/>
      <c r="CF111" s="956" t="s">
        <v>452</v>
      </c>
      <c r="CG111" s="957"/>
      <c r="CH111" s="957"/>
      <c r="CI111" s="957"/>
      <c r="CJ111" s="957"/>
      <c r="CK111" s="984"/>
      <c r="CL111" s="985"/>
      <c r="CM111" s="958" t="s">
        <v>453</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420</v>
      </c>
      <c r="DH111" s="962"/>
      <c r="DI111" s="962"/>
      <c r="DJ111" s="962"/>
      <c r="DK111" s="962"/>
      <c r="DL111" s="962" t="s">
        <v>452</v>
      </c>
      <c r="DM111" s="962"/>
      <c r="DN111" s="962"/>
      <c r="DO111" s="962"/>
      <c r="DP111" s="962"/>
      <c r="DQ111" s="962" t="s">
        <v>420</v>
      </c>
      <c r="DR111" s="962"/>
      <c r="DS111" s="962"/>
      <c r="DT111" s="962"/>
      <c r="DU111" s="962"/>
      <c r="DV111" s="963" t="s">
        <v>420</v>
      </c>
      <c r="DW111" s="963"/>
      <c r="DX111" s="963"/>
      <c r="DY111" s="963"/>
      <c r="DZ111" s="964"/>
    </row>
    <row r="112" spans="1:131" s="230" customFormat="1" ht="26.25" customHeight="1" x14ac:dyDescent="0.15">
      <c r="A112" s="988" t="s">
        <v>454</v>
      </c>
      <c r="B112" s="989"/>
      <c r="C112" s="959" t="s">
        <v>455</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447</v>
      </c>
      <c r="AB112" s="995"/>
      <c r="AC112" s="995"/>
      <c r="AD112" s="995"/>
      <c r="AE112" s="996"/>
      <c r="AF112" s="997" t="s">
        <v>420</v>
      </c>
      <c r="AG112" s="995"/>
      <c r="AH112" s="995"/>
      <c r="AI112" s="995"/>
      <c r="AJ112" s="996"/>
      <c r="AK112" s="997" t="s">
        <v>448</v>
      </c>
      <c r="AL112" s="995"/>
      <c r="AM112" s="995"/>
      <c r="AN112" s="995"/>
      <c r="AO112" s="996"/>
      <c r="AP112" s="998" t="s">
        <v>448</v>
      </c>
      <c r="AQ112" s="999"/>
      <c r="AR112" s="999"/>
      <c r="AS112" s="999"/>
      <c r="AT112" s="1000"/>
      <c r="AU112" s="944"/>
      <c r="AV112" s="945"/>
      <c r="AW112" s="945"/>
      <c r="AX112" s="945"/>
      <c r="AY112" s="945"/>
      <c r="AZ112" s="958" t="s">
        <v>456</v>
      </c>
      <c r="BA112" s="959"/>
      <c r="BB112" s="959"/>
      <c r="BC112" s="959"/>
      <c r="BD112" s="959"/>
      <c r="BE112" s="959"/>
      <c r="BF112" s="959"/>
      <c r="BG112" s="959"/>
      <c r="BH112" s="959"/>
      <c r="BI112" s="959"/>
      <c r="BJ112" s="959"/>
      <c r="BK112" s="959"/>
      <c r="BL112" s="959"/>
      <c r="BM112" s="959"/>
      <c r="BN112" s="959"/>
      <c r="BO112" s="959"/>
      <c r="BP112" s="960"/>
      <c r="BQ112" s="961">
        <v>9404306</v>
      </c>
      <c r="BR112" s="962"/>
      <c r="BS112" s="962"/>
      <c r="BT112" s="962"/>
      <c r="BU112" s="962"/>
      <c r="BV112" s="962">
        <v>9290573</v>
      </c>
      <c r="BW112" s="962"/>
      <c r="BX112" s="962"/>
      <c r="BY112" s="962"/>
      <c r="BZ112" s="962"/>
      <c r="CA112" s="962">
        <v>9225959</v>
      </c>
      <c r="CB112" s="962"/>
      <c r="CC112" s="962"/>
      <c r="CD112" s="962"/>
      <c r="CE112" s="962"/>
      <c r="CF112" s="956">
        <v>75.400000000000006</v>
      </c>
      <c r="CG112" s="957"/>
      <c r="CH112" s="957"/>
      <c r="CI112" s="957"/>
      <c r="CJ112" s="957"/>
      <c r="CK112" s="984"/>
      <c r="CL112" s="985"/>
      <c r="CM112" s="958" t="s">
        <v>457</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396</v>
      </c>
      <c r="DH112" s="962"/>
      <c r="DI112" s="962"/>
      <c r="DJ112" s="962"/>
      <c r="DK112" s="962"/>
      <c r="DL112" s="962" t="s">
        <v>452</v>
      </c>
      <c r="DM112" s="962"/>
      <c r="DN112" s="962"/>
      <c r="DO112" s="962"/>
      <c r="DP112" s="962"/>
      <c r="DQ112" s="962" t="s">
        <v>447</v>
      </c>
      <c r="DR112" s="962"/>
      <c r="DS112" s="962"/>
      <c r="DT112" s="962"/>
      <c r="DU112" s="962"/>
      <c r="DV112" s="963" t="s">
        <v>420</v>
      </c>
      <c r="DW112" s="963"/>
      <c r="DX112" s="963"/>
      <c r="DY112" s="963"/>
      <c r="DZ112" s="964"/>
    </row>
    <row r="113" spans="1:130" s="230" customFormat="1" ht="26.25" customHeight="1" x14ac:dyDescent="0.15">
      <c r="A113" s="990"/>
      <c r="B113" s="991"/>
      <c r="C113" s="959" t="s">
        <v>458</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348929</v>
      </c>
      <c r="AB113" s="974"/>
      <c r="AC113" s="974"/>
      <c r="AD113" s="974"/>
      <c r="AE113" s="975"/>
      <c r="AF113" s="976">
        <v>360937</v>
      </c>
      <c r="AG113" s="974"/>
      <c r="AH113" s="974"/>
      <c r="AI113" s="974"/>
      <c r="AJ113" s="975"/>
      <c r="AK113" s="976">
        <v>354429</v>
      </c>
      <c r="AL113" s="974"/>
      <c r="AM113" s="974"/>
      <c r="AN113" s="974"/>
      <c r="AO113" s="975"/>
      <c r="AP113" s="977">
        <v>2.9</v>
      </c>
      <c r="AQ113" s="978"/>
      <c r="AR113" s="978"/>
      <c r="AS113" s="978"/>
      <c r="AT113" s="979"/>
      <c r="AU113" s="944"/>
      <c r="AV113" s="945"/>
      <c r="AW113" s="945"/>
      <c r="AX113" s="945"/>
      <c r="AY113" s="945"/>
      <c r="AZ113" s="958" t="s">
        <v>459</v>
      </c>
      <c r="BA113" s="959"/>
      <c r="BB113" s="959"/>
      <c r="BC113" s="959"/>
      <c r="BD113" s="959"/>
      <c r="BE113" s="959"/>
      <c r="BF113" s="959"/>
      <c r="BG113" s="959"/>
      <c r="BH113" s="959"/>
      <c r="BI113" s="959"/>
      <c r="BJ113" s="959"/>
      <c r="BK113" s="959"/>
      <c r="BL113" s="959"/>
      <c r="BM113" s="959"/>
      <c r="BN113" s="959"/>
      <c r="BO113" s="959"/>
      <c r="BP113" s="960"/>
      <c r="BQ113" s="961" t="s">
        <v>420</v>
      </c>
      <c r="BR113" s="962"/>
      <c r="BS113" s="962"/>
      <c r="BT113" s="962"/>
      <c r="BU113" s="962"/>
      <c r="BV113" s="962" t="s">
        <v>420</v>
      </c>
      <c r="BW113" s="962"/>
      <c r="BX113" s="962"/>
      <c r="BY113" s="962"/>
      <c r="BZ113" s="962"/>
      <c r="CA113" s="962" t="s">
        <v>396</v>
      </c>
      <c r="CB113" s="962"/>
      <c r="CC113" s="962"/>
      <c r="CD113" s="962"/>
      <c r="CE113" s="962"/>
      <c r="CF113" s="956" t="s">
        <v>396</v>
      </c>
      <c r="CG113" s="957"/>
      <c r="CH113" s="957"/>
      <c r="CI113" s="957"/>
      <c r="CJ113" s="957"/>
      <c r="CK113" s="984"/>
      <c r="CL113" s="985"/>
      <c r="CM113" s="958" t="s">
        <v>460</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448</v>
      </c>
      <c r="DH113" s="995"/>
      <c r="DI113" s="995"/>
      <c r="DJ113" s="995"/>
      <c r="DK113" s="996"/>
      <c r="DL113" s="997" t="s">
        <v>452</v>
      </c>
      <c r="DM113" s="995"/>
      <c r="DN113" s="995"/>
      <c r="DO113" s="995"/>
      <c r="DP113" s="996"/>
      <c r="DQ113" s="997" t="s">
        <v>452</v>
      </c>
      <c r="DR113" s="995"/>
      <c r="DS113" s="995"/>
      <c r="DT113" s="995"/>
      <c r="DU113" s="996"/>
      <c r="DV113" s="998" t="s">
        <v>461</v>
      </c>
      <c r="DW113" s="999"/>
      <c r="DX113" s="999"/>
      <c r="DY113" s="999"/>
      <c r="DZ113" s="1000"/>
    </row>
    <row r="114" spans="1:130" s="230" customFormat="1" ht="26.25" customHeight="1" x14ac:dyDescent="0.15">
      <c r="A114" s="990"/>
      <c r="B114" s="991"/>
      <c r="C114" s="959" t="s">
        <v>462</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t="s">
        <v>396</v>
      </c>
      <c r="AB114" s="995"/>
      <c r="AC114" s="995"/>
      <c r="AD114" s="995"/>
      <c r="AE114" s="996"/>
      <c r="AF114" s="997" t="s">
        <v>396</v>
      </c>
      <c r="AG114" s="995"/>
      <c r="AH114" s="995"/>
      <c r="AI114" s="995"/>
      <c r="AJ114" s="996"/>
      <c r="AK114" s="997" t="s">
        <v>396</v>
      </c>
      <c r="AL114" s="995"/>
      <c r="AM114" s="995"/>
      <c r="AN114" s="995"/>
      <c r="AO114" s="996"/>
      <c r="AP114" s="998" t="s">
        <v>452</v>
      </c>
      <c r="AQ114" s="999"/>
      <c r="AR114" s="999"/>
      <c r="AS114" s="999"/>
      <c r="AT114" s="1000"/>
      <c r="AU114" s="944"/>
      <c r="AV114" s="945"/>
      <c r="AW114" s="945"/>
      <c r="AX114" s="945"/>
      <c r="AY114" s="945"/>
      <c r="AZ114" s="958" t="s">
        <v>463</v>
      </c>
      <c r="BA114" s="959"/>
      <c r="BB114" s="959"/>
      <c r="BC114" s="959"/>
      <c r="BD114" s="959"/>
      <c r="BE114" s="959"/>
      <c r="BF114" s="959"/>
      <c r="BG114" s="959"/>
      <c r="BH114" s="959"/>
      <c r="BI114" s="959"/>
      <c r="BJ114" s="959"/>
      <c r="BK114" s="959"/>
      <c r="BL114" s="959"/>
      <c r="BM114" s="959"/>
      <c r="BN114" s="959"/>
      <c r="BO114" s="959"/>
      <c r="BP114" s="960"/>
      <c r="BQ114" s="961">
        <v>2935518</v>
      </c>
      <c r="BR114" s="962"/>
      <c r="BS114" s="962"/>
      <c r="BT114" s="962"/>
      <c r="BU114" s="962"/>
      <c r="BV114" s="962">
        <v>2931075</v>
      </c>
      <c r="BW114" s="962"/>
      <c r="BX114" s="962"/>
      <c r="BY114" s="962"/>
      <c r="BZ114" s="962"/>
      <c r="CA114" s="962">
        <v>2917963</v>
      </c>
      <c r="CB114" s="962"/>
      <c r="CC114" s="962"/>
      <c r="CD114" s="962"/>
      <c r="CE114" s="962"/>
      <c r="CF114" s="956">
        <v>23.8</v>
      </c>
      <c r="CG114" s="957"/>
      <c r="CH114" s="957"/>
      <c r="CI114" s="957"/>
      <c r="CJ114" s="957"/>
      <c r="CK114" s="984"/>
      <c r="CL114" s="985"/>
      <c r="CM114" s="958" t="s">
        <v>464</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420</v>
      </c>
      <c r="DH114" s="995"/>
      <c r="DI114" s="995"/>
      <c r="DJ114" s="995"/>
      <c r="DK114" s="996"/>
      <c r="DL114" s="997" t="s">
        <v>396</v>
      </c>
      <c r="DM114" s="995"/>
      <c r="DN114" s="995"/>
      <c r="DO114" s="995"/>
      <c r="DP114" s="996"/>
      <c r="DQ114" s="997" t="s">
        <v>461</v>
      </c>
      <c r="DR114" s="995"/>
      <c r="DS114" s="995"/>
      <c r="DT114" s="995"/>
      <c r="DU114" s="996"/>
      <c r="DV114" s="998" t="s">
        <v>420</v>
      </c>
      <c r="DW114" s="999"/>
      <c r="DX114" s="999"/>
      <c r="DY114" s="999"/>
      <c r="DZ114" s="1000"/>
    </row>
    <row r="115" spans="1:130" s="230" customFormat="1" ht="26.25" customHeight="1" x14ac:dyDescent="0.15">
      <c r="A115" s="990"/>
      <c r="B115" s="991"/>
      <c r="C115" s="959" t="s">
        <v>465</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396</v>
      </c>
      <c r="AB115" s="974"/>
      <c r="AC115" s="974"/>
      <c r="AD115" s="974"/>
      <c r="AE115" s="975"/>
      <c r="AF115" s="976" t="s">
        <v>396</v>
      </c>
      <c r="AG115" s="974"/>
      <c r="AH115" s="974"/>
      <c r="AI115" s="974"/>
      <c r="AJ115" s="975"/>
      <c r="AK115" s="976" t="s">
        <v>396</v>
      </c>
      <c r="AL115" s="974"/>
      <c r="AM115" s="974"/>
      <c r="AN115" s="974"/>
      <c r="AO115" s="975"/>
      <c r="AP115" s="977" t="s">
        <v>461</v>
      </c>
      <c r="AQ115" s="978"/>
      <c r="AR115" s="978"/>
      <c r="AS115" s="978"/>
      <c r="AT115" s="979"/>
      <c r="AU115" s="944"/>
      <c r="AV115" s="945"/>
      <c r="AW115" s="945"/>
      <c r="AX115" s="945"/>
      <c r="AY115" s="945"/>
      <c r="AZ115" s="958" t="s">
        <v>466</v>
      </c>
      <c r="BA115" s="959"/>
      <c r="BB115" s="959"/>
      <c r="BC115" s="959"/>
      <c r="BD115" s="959"/>
      <c r="BE115" s="959"/>
      <c r="BF115" s="959"/>
      <c r="BG115" s="959"/>
      <c r="BH115" s="959"/>
      <c r="BI115" s="959"/>
      <c r="BJ115" s="959"/>
      <c r="BK115" s="959"/>
      <c r="BL115" s="959"/>
      <c r="BM115" s="959"/>
      <c r="BN115" s="959"/>
      <c r="BO115" s="959"/>
      <c r="BP115" s="960"/>
      <c r="BQ115" s="961" t="s">
        <v>452</v>
      </c>
      <c r="BR115" s="962"/>
      <c r="BS115" s="962"/>
      <c r="BT115" s="962"/>
      <c r="BU115" s="962"/>
      <c r="BV115" s="962" t="s">
        <v>420</v>
      </c>
      <c r="BW115" s="962"/>
      <c r="BX115" s="962"/>
      <c r="BY115" s="962"/>
      <c r="BZ115" s="962"/>
      <c r="CA115" s="962" t="s">
        <v>450</v>
      </c>
      <c r="CB115" s="962"/>
      <c r="CC115" s="962"/>
      <c r="CD115" s="962"/>
      <c r="CE115" s="962"/>
      <c r="CF115" s="956" t="s">
        <v>450</v>
      </c>
      <c r="CG115" s="957"/>
      <c r="CH115" s="957"/>
      <c r="CI115" s="957"/>
      <c r="CJ115" s="957"/>
      <c r="CK115" s="984"/>
      <c r="CL115" s="985"/>
      <c r="CM115" s="958" t="s">
        <v>467</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420</v>
      </c>
      <c r="DH115" s="995"/>
      <c r="DI115" s="995"/>
      <c r="DJ115" s="995"/>
      <c r="DK115" s="996"/>
      <c r="DL115" s="997" t="s">
        <v>448</v>
      </c>
      <c r="DM115" s="995"/>
      <c r="DN115" s="995"/>
      <c r="DO115" s="995"/>
      <c r="DP115" s="996"/>
      <c r="DQ115" s="997" t="s">
        <v>450</v>
      </c>
      <c r="DR115" s="995"/>
      <c r="DS115" s="995"/>
      <c r="DT115" s="995"/>
      <c r="DU115" s="996"/>
      <c r="DV115" s="998" t="s">
        <v>420</v>
      </c>
      <c r="DW115" s="999"/>
      <c r="DX115" s="999"/>
      <c r="DY115" s="999"/>
      <c r="DZ115" s="1000"/>
    </row>
    <row r="116" spans="1:130" s="230" customFormat="1" ht="26.25" customHeight="1" x14ac:dyDescent="0.15">
      <c r="A116" s="992"/>
      <c r="B116" s="993"/>
      <c r="C116" s="1001" t="s">
        <v>468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461</v>
      </c>
      <c r="AB116" s="995"/>
      <c r="AC116" s="995"/>
      <c r="AD116" s="995"/>
      <c r="AE116" s="996"/>
      <c r="AF116" s="997" t="s">
        <v>420</v>
      </c>
      <c r="AG116" s="995"/>
      <c r="AH116" s="995"/>
      <c r="AI116" s="995"/>
      <c r="AJ116" s="996"/>
      <c r="AK116" s="997" t="s">
        <v>448</v>
      </c>
      <c r="AL116" s="995"/>
      <c r="AM116" s="995"/>
      <c r="AN116" s="995"/>
      <c r="AO116" s="996"/>
      <c r="AP116" s="998" t="s">
        <v>420</v>
      </c>
      <c r="AQ116" s="999"/>
      <c r="AR116" s="999"/>
      <c r="AS116" s="999"/>
      <c r="AT116" s="1000"/>
      <c r="AU116" s="944"/>
      <c r="AV116" s="945"/>
      <c r="AW116" s="945"/>
      <c r="AX116" s="945"/>
      <c r="AY116" s="945"/>
      <c r="AZ116" s="1003" t="s">
        <v>469</v>
      </c>
      <c r="BA116" s="1004"/>
      <c r="BB116" s="1004"/>
      <c r="BC116" s="1004"/>
      <c r="BD116" s="1004"/>
      <c r="BE116" s="1004"/>
      <c r="BF116" s="1004"/>
      <c r="BG116" s="1004"/>
      <c r="BH116" s="1004"/>
      <c r="BI116" s="1004"/>
      <c r="BJ116" s="1004"/>
      <c r="BK116" s="1004"/>
      <c r="BL116" s="1004"/>
      <c r="BM116" s="1004"/>
      <c r="BN116" s="1004"/>
      <c r="BO116" s="1004"/>
      <c r="BP116" s="1005"/>
      <c r="BQ116" s="961" t="s">
        <v>447</v>
      </c>
      <c r="BR116" s="962"/>
      <c r="BS116" s="962"/>
      <c r="BT116" s="962"/>
      <c r="BU116" s="962"/>
      <c r="BV116" s="962" t="s">
        <v>420</v>
      </c>
      <c r="BW116" s="962"/>
      <c r="BX116" s="962"/>
      <c r="BY116" s="962"/>
      <c r="BZ116" s="962"/>
      <c r="CA116" s="962" t="s">
        <v>450</v>
      </c>
      <c r="CB116" s="962"/>
      <c r="CC116" s="962"/>
      <c r="CD116" s="962"/>
      <c r="CE116" s="962"/>
      <c r="CF116" s="956" t="s">
        <v>420</v>
      </c>
      <c r="CG116" s="957"/>
      <c r="CH116" s="957"/>
      <c r="CI116" s="957"/>
      <c r="CJ116" s="957"/>
      <c r="CK116" s="984"/>
      <c r="CL116" s="985"/>
      <c r="CM116" s="958" t="s">
        <v>470</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447</v>
      </c>
      <c r="DH116" s="995"/>
      <c r="DI116" s="995"/>
      <c r="DJ116" s="995"/>
      <c r="DK116" s="996"/>
      <c r="DL116" s="997" t="s">
        <v>420</v>
      </c>
      <c r="DM116" s="995"/>
      <c r="DN116" s="995"/>
      <c r="DO116" s="995"/>
      <c r="DP116" s="996"/>
      <c r="DQ116" s="997" t="s">
        <v>448</v>
      </c>
      <c r="DR116" s="995"/>
      <c r="DS116" s="995"/>
      <c r="DT116" s="995"/>
      <c r="DU116" s="996"/>
      <c r="DV116" s="998" t="s">
        <v>448</v>
      </c>
      <c r="DW116" s="999"/>
      <c r="DX116" s="999"/>
      <c r="DY116" s="999"/>
      <c r="DZ116" s="1000"/>
    </row>
    <row r="117" spans="1:130" s="230" customFormat="1" ht="26.25" customHeight="1" x14ac:dyDescent="0.15">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471</v>
      </c>
      <c r="Z117" s="930"/>
      <c r="AA117" s="1014">
        <v>3127541</v>
      </c>
      <c r="AB117" s="1015"/>
      <c r="AC117" s="1015"/>
      <c r="AD117" s="1015"/>
      <c r="AE117" s="1016"/>
      <c r="AF117" s="1017">
        <v>3138435</v>
      </c>
      <c r="AG117" s="1015"/>
      <c r="AH117" s="1015"/>
      <c r="AI117" s="1015"/>
      <c r="AJ117" s="1016"/>
      <c r="AK117" s="1017">
        <v>3036082</v>
      </c>
      <c r="AL117" s="1015"/>
      <c r="AM117" s="1015"/>
      <c r="AN117" s="1015"/>
      <c r="AO117" s="1016"/>
      <c r="AP117" s="1018"/>
      <c r="AQ117" s="1019"/>
      <c r="AR117" s="1019"/>
      <c r="AS117" s="1019"/>
      <c r="AT117" s="1020"/>
      <c r="AU117" s="944"/>
      <c r="AV117" s="945"/>
      <c r="AW117" s="945"/>
      <c r="AX117" s="945"/>
      <c r="AY117" s="945"/>
      <c r="AZ117" s="1010" t="s">
        <v>472</v>
      </c>
      <c r="BA117" s="1011"/>
      <c r="BB117" s="1011"/>
      <c r="BC117" s="1011"/>
      <c r="BD117" s="1011"/>
      <c r="BE117" s="1011"/>
      <c r="BF117" s="1011"/>
      <c r="BG117" s="1011"/>
      <c r="BH117" s="1011"/>
      <c r="BI117" s="1011"/>
      <c r="BJ117" s="1011"/>
      <c r="BK117" s="1011"/>
      <c r="BL117" s="1011"/>
      <c r="BM117" s="1011"/>
      <c r="BN117" s="1011"/>
      <c r="BO117" s="1011"/>
      <c r="BP117" s="1012"/>
      <c r="BQ117" s="961" t="s">
        <v>420</v>
      </c>
      <c r="BR117" s="962"/>
      <c r="BS117" s="962"/>
      <c r="BT117" s="962"/>
      <c r="BU117" s="962"/>
      <c r="BV117" s="962" t="s">
        <v>448</v>
      </c>
      <c r="BW117" s="962"/>
      <c r="BX117" s="962"/>
      <c r="BY117" s="962"/>
      <c r="BZ117" s="962"/>
      <c r="CA117" s="962" t="s">
        <v>447</v>
      </c>
      <c r="CB117" s="962"/>
      <c r="CC117" s="962"/>
      <c r="CD117" s="962"/>
      <c r="CE117" s="962"/>
      <c r="CF117" s="956" t="s">
        <v>450</v>
      </c>
      <c r="CG117" s="957"/>
      <c r="CH117" s="957"/>
      <c r="CI117" s="957"/>
      <c r="CJ117" s="957"/>
      <c r="CK117" s="984"/>
      <c r="CL117" s="985"/>
      <c r="CM117" s="958" t="s">
        <v>473</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450</v>
      </c>
      <c r="DH117" s="995"/>
      <c r="DI117" s="995"/>
      <c r="DJ117" s="995"/>
      <c r="DK117" s="996"/>
      <c r="DL117" s="997" t="s">
        <v>447</v>
      </c>
      <c r="DM117" s="995"/>
      <c r="DN117" s="995"/>
      <c r="DO117" s="995"/>
      <c r="DP117" s="996"/>
      <c r="DQ117" s="997" t="s">
        <v>396</v>
      </c>
      <c r="DR117" s="995"/>
      <c r="DS117" s="995"/>
      <c r="DT117" s="995"/>
      <c r="DU117" s="996"/>
      <c r="DV117" s="998" t="s">
        <v>447</v>
      </c>
      <c r="DW117" s="999"/>
      <c r="DX117" s="999"/>
      <c r="DY117" s="999"/>
      <c r="DZ117" s="1000"/>
    </row>
    <row r="118" spans="1:130" s="230" customFormat="1" ht="26.25" customHeight="1" x14ac:dyDescent="0.15">
      <c r="A118" s="948" t="s">
        <v>442</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439</v>
      </c>
      <c r="AB118" s="929"/>
      <c r="AC118" s="929"/>
      <c r="AD118" s="929"/>
      <c r="AE118" s="930"/>
      <c r="AF118" s="928" t="s">
        <v>440</v>
      </c>
      <c r="AG118" s="929"/>
      <c r="AH118" s="929"/>
      <c r="AI118" s="929"/>
      <c r="AJ118" s="930"/>
      <c r="AK118" s="928" t="s">
        <v>310</v>
      </c>
      <c r="AL118" s="929"/>
      <c r="AM118" s="929"/>
      <c r="AN118" s="929"/>
      <c r="AO118" s="930"/>
      <c r="AP118" s="1006" t="s">
        <v>441</v>
      </c>
      <c r="AQ118" s="1007"/>
      <c r="AR118" s="1007"/>
      <c r="AS118" s="1007"/>
      <c r="AT118" s="1008"/>
      <c r="AU118" s="944"/>
      <c r="AV118" s="945"/>
      <c r="AW118" s="945"/>
      <c r="AX118" s="945"/>
      <c r="AY118" s="945"/>
      <c r="AZ118" s="1009" t="s">
        <v>474</v>
      </c>
      <c r="BA118" s="1001"/>
      <c r="BB118" s="1001"/>
      <c r="BC118" s="1001"/>
      <c r="BD118" s="1001"/>
      <c r="BE118" s="1001"/>
      <c r="BF118" s="1001"/>
      <c r="BG118" s="1001"/>
      <c r="BH118" s="1001"/>
      <c r="BI118" s="1001"/>
      <c r="BJ118" s="1001"/>
      <c r="BK118" s="1001"/>
      <c r="BL118" s="1001"/>
      <c r="BM118" s="1001"/>
      <c r="BN118" s="1001"/>
      <c r="BO118" s="1001"/>
      <c r="BP118" s="1002"/>
      <c r="BQ118" s="1035" t="s">
        <v>420</v>
      </c>
      <c r="BR118" s="1036"/>
      <c r="BS118" s="1036"/>
      <c r="BT118" s="1036"/>
      <c r="BU118" s="1036"/>
      <c r="BV118" s="1036" t="s">
        <v>448</v>
      </c>
      <c r="BW118" s="1036"/>
      <c r="BX118" s="1036"/>
      <c r="BY118" s="1036"/>
      <c r="BZ118" s="1036"/>
      <c r="CA118" s="1036" t="s">
        <v>420</v>
      </c>
      <c r="CB118" s="1036"/>
      <c r="CC118" s="1036"/>
      <c r="CD118" s="1036"/>
      <c r="CE118" s="1036"/>
      <c r="CF118" s="956" t="s">
        <v>420</v>
      </c>
      <c r="CG118" s="957"/>
      <c r="CH118" s="957"/>
      <c r="CI118" s="957"/>
      <c r="CJ118" s="957"/>
      <c r="CK118" s="984"/>
      <c r="CL118" s="985"/>
      <c r="CM118" s="958" t="s">
        <v>475</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420</v>
      </c>
      <c r="DH118" s="995"/>
      <c r="DI118" s="995"/>
      <c r="DJ118" s="995"/>
      <c r="DK118" s="996"/>
      <c r="DL118" s="997" t="s">
        <v>420</v>
      </c>
      <c r="DM118" s="995"/>
      <c r="DN118" s="995"/>
      <c r="DO118" s="995"/>
      <c r="DP118" s="996"/>
      <c r="DQ118" s="997" t="s">
        <v>420</v>
      </c>
      <c r="DR118" s="995"/>
      <c r="DS118" s="995"/>
      <c r="DT118" s="995"/>
      <c r="DU118" s="996"/>
      <c r="DV118" s="998" t="s">
        <v>420</v>
      </c>
      <c r="DW118" s="999"/>
      <c r="DX118" s="999"/>
      <c r="DY118" s="999"/>
      <c r="DZ118" s="1000"/>
    </row>
    <row r="119" spans="1:130" s="230" customFormat="1" ht="26.25" customHeight="1" x14ac:dyDescent="0.15">
      <c r="A119" s="1092" t="s">
        <v>445</v>
      </c>
      <c r="B119" s="983"/>
      <c r="C119" s="965" t="s">
        <v>446</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420</v>
      </c>
      <c r="AB119" s="936"/>
      <c r="AC119" s="936"/>
      <c r="AD119" s="936"/>
      <c r="AE119" s="937"/>
      <c r="AF119" s="938" t="s">
        <v>420</v>
      </c>
      <c r="AG119" s="936"/>
      <c r="AH119" s="936"/>
      <c r="AI119" s="936"/>
      <c r="AJ119" s="937"/>
      <c r="AK119" s="938" t="s">
        <v>420</v>
      </c>
      <c r="AL119" s="936"/>
      <c r="AM119" s="936"/>
      <c r="AN119" s="936"/>
      <c r="AO119" s="937"/>
      <c r="AP119" s="939" t="s">
        <v>396</v>
      </c>
      <c r="AQ119" s="940"/>
      <c r="AR119" s="940"/>
      <c r="AS119" s="940"/>
      <c r="AT119" s="941"/>
      <c r="AU119" s="946"/>
      <c r="AV119" s="947"/>
      <c r="AW119" s="947"/>
      <c r="AX119" s="947"/>
      <c r="AY119" s="947"/>
      <c r="AZ119" s="251" t="s">
        <v>190</v>
      </c>
      <c r="BA119" s="251"/>
      <c r="BB119" s="251"/>
      <c r="BC119" s="251"/>
      <c r="BD119" s="251"/>
      <c r="BE119" s="251"/>
      <c r="BF119" s="251"/>
      <c r="BG119" s="251"/>
      <c r="BH119" s="251"/>
      <c r="BI119" s="251"/>
      <c r="BJ119" s="251"/>
      <c r="BK119" s="251"/>
      <c r="BL119" s="251"/>
      <c r="BM119" s="251"/>
      <c r="BN119" s="251"/>
      <c r="BO119" s="1013" t="s">
        <v>476</v>
      </c>
      <c r="BP119" s="1041"/>
      <c r="BQ119" s="1035">
        <v>39196384</v>
      </c>
      <c r="BR119" s="1036"/>
      <c r="BS119" s="1036"/>
      <c r="BT119" s="1036"/>
      <c r="BU119" s="1036"/>
      <c r="BV119" s="1036">
        <v>39848214</v>
      </c>
      <c r="BW119" s="1036"/>
      <c r="BX119" s="1036"/>
      <c r="BY119" s="1036"/>
      <c r="BZ119" s="1036"/>
      <c r="CA119" s="1036">
        <v>40232628</v>
      </c>
      <c r="CB119" s="1036"/>
      <c r="CC119" s="1036"/>
      <c r="CD119" s="1036"/>
      <c r="CE119" s="1036"/>
      <c r="CF119" s="1037"/>
      <c r="CG119" s="1038"/>
      <c r="CH119" s="1038"/>
      <c r="CI119" s="1038"/>
      <c r="CJ119" s="1039"/>
      <c r="CK119" s="986"/>
      <c r="CL119" s="987"/>
      <c r="CM119" s="1009" t="s">
        <v>477</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450</v>
      </c>
      <c r="DH119" s="1022"/>
      <c r="DI119" s="1022"/>
      <c r="DJ119" s="1022"/>
      <c r="DK119" s="1023"/>
      <c r="DL119" s="1021" t="s">
        <v>450</v>
      </c>
      <c r="DM119" s="1022"/>
      <c r="DN119" s="1022"/>
      <c r="DO119" s="1022"/>
      <c r="DP119" s="1023"/>
      <c r="DQ119" s="1021" t="s">
        <v>396</v>
      </c>
      <c r="DR119" s="1022"/>
      <c r="DS119" s="1022"/>
      <c r="DT119" s="1022"/>
      <c r="DU119" s="1023"/>
      <c r="DV119" s="1024" t="s">
        <v>450</v>
      </c>
      <c r="DW119" s="1025"/>
      <c r="DX119" s="1025"/>
      <c r="DY119" s="1025"/>
      <c r="DZ119" s="1026"/>
    </row>
    <row r="120" spans="1:130" s="230" customFormat="1" ht="26.25" customHeight="1" x14ac:dyDescent="0.15">
      <c r="A120" s="1093"/>
      <c r="B120" s="985"/>
      <c r="C120" s="958" t="s">
        <v>453</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448</v>
      </c>
      <c r="AB120" s="995"/>
      <c r="AC120" s="995"/>
      <c r="AD120" s="995"/>
      <c r="AE120" s="996"/>
      <c r="AF120" s="997" t="s">
        <v>396</v>
      </c>
      <c r="AG120" s="995"/>
      <c r="AH120" s="995"/>
      <c r="AI120" s="995"/>
      <c r="AJ120" s="996"/>
      <c r="AK120" s="997" t="s">
        <v>450</v>
      </c>
      <c r="AL120" s="995"/>
      <c r="AM120" s="995"/>
      <c r="AN120" s="995"/>
      <c r="AO120" s="996"/>
      <c r="AP120" s="998" t="s">
        <v>396</v>
      </c>
      <c r="AQ120" s="999"/>
      <c r="AR120" s="999"/>
      <c r="AS120" s="999"/>
      <c r="AT120" s="1000"/>
      <c r="AU120" s="1027" t="s">
        <v>478</v>
      </c>
      <c r="AV120" s="1028"/>
      <c r="AW120" s="1028"/>
      <c r="AX120" s="1028"/>
      <c r="AY120" s="1029"/>
      <c r="AZ120" s="965" t="s">
        <v>479</v>
      </c>
      <c r="BA120" s="933"/>
      <c r="BB120" s="933"/>
      <c r="BC120" s="933"/>
      <c r="BD120" s="933"/>
      <c r="BE120" s="933"/>
      <c r="BF120" s="933"/>
      <c r="BG120" s="933"/>
      <c r="BH120" s="933"/>
      <c r="BI120" s="933"/>
      <c r="BJ120" s="933"/>
      <c r="BK120" s="933"/>
      <c r="BL120" s="933"/>
      <c r="BM120" s="933"/>
      <c r="BN120" s="933"/>
      <c r="BO120" s="933"/>
      <c r="BP120" s="934"/>
      <c r="BQ120" s="966">
        <v>5082725</v>
      </c>
      <c r="BR120" s="967"/>
      <c r="BS120" s="967"/>
      <c r="BT120" s="967"/>
      <c r="BU120" s="967"/>
      <c r="BV120" s="967">
        <v>9863110</v>
      </c>
      <c r="BW120" s="967"/>
      <c r="BX120" s="967"/>
      <c r="BY120" s="967"/>
      <c r="BZ120" s="967"/>
      <c r="CA120" s="967">
        <v>10284823</v>
      </c>
      <c r="CB120" s="967"/>
      <c r="CC120" s="967"/>
      <c r="CD120" s="967"/>
      <c r="CE120" s="967"/>
      <c r="CF120" s="980">
        <v>84.1</v>
      </c>
      <c r="CG120" s="981"/>
      <c r="CH120" s="981"/>
      <c r="CI120" s="981"/>
      <c r="CJ120" s="981"/>
      <c r="CK120" s="1042" t="s">
        <v>480</v>
      </c>
      <c r="CL120" s="1043"/>
      <c r="CM120" s="1043"/>
      <c r="CN120" s="1043"/>
      <c r="CO120" s="1044"/>
      <c r="CP120" s="1050" t="s">
        <v>481</v>
      </c>
      <c r="CQ120" s="1051"/>
      <c r="CR120" s="1051"/>
      <c r="CS120" s="1051"/>
      <c r="CT120" s="1051"/>
      <c r="CU120" s="1051"/>
      <c r="CV120" s="1051"/>
      <c r="CW120" s="1051"/>
      <c r="CX120" s="1051"/>
      <c r="CY120" s="1051"/>
      <c r="CZ120" s="1051"/>
      <c r="DA120" s="1051"/>
      <c r="DB120" s="1051"/>
      <c r="DC120" s="1051"/>
      <c r="DD120" s="1051"/>
      <c r="DE120" s="1051"/>
      <c r="DF120" s="1052"/>
      <c r="DG120" s="966">
        <v>6342456</v>
      </c>
      <c r="DH120" s="967"/>
      <c r="DI120" s="967"/>
      <c r="DJ120" s="967"/>
      <c r="DK120" s="967"/>
      <c r="DL120" s="967">
        <v>6223720</v>
      </c>
      <c r="DM120" s="967"/>
      <c r="DN120" s="967"/>
      <c r="DO120" s="967"/>
      <c r="DP120" s="967"/>
      <c r="DQ120" s="967">
        <v>6121203</v>
      </c>
      <c r="DR120" s="967"/>
      <c r="DS120" s="967"/>
      <c r="DT120" s="967"/>
      <c r="DU120" s="967"/>
      <c r="DV120" s="968">
        <v>50</v>
      </c>
      <c r="DW120" s="968"/>
      <c r="DX120" s="968"/>
      <c r="DY120" s="968"/>
      <c r="DZ120" s="969"/>
    </row>
    <row r="121" spans="1:130" s="230" customFormat="1" ht="26.25" customHeight="1" x14ac:dyDescent="0.15">
      <c r="A121" s="1093"/>
      <c r="B121" s="985"/>
      <c r="C121" s="1010" t="s">
        <v>482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450</v>
      </c>
      <c r="AB121" s="995"/>
      <c r="AC121" s="995"/>
      <c r="AD121" s="995"/>
      <c r="AE121" s="996"/>
      <c r="AF121" s="997" t="s">
        <v>450</v>
      </c>
      <c r="AG121" s="995"/>
      <c r="AH121" s="995"/>
      <c r="AI121" s="995"/>
      <c r="AJ121" s="996"/>
      <c r="AK121" s="997" t="s">
        <v>450</v>
      </c>
      <c r="AL121" s="995"/>
      <c r="AM121" s="995"/>
      <c r="AN121" s="995"/>
      <c r="AO121" s="996"/>
      <c r="AP121" s="998" t="s">
        <v>450</v>
      </c>
      <c r="AQ121" s="999"/>
      <c r="AR121" s="999"/>
      <c r="AS121" s="999"/>
      <c r="AT121" s="1000"/>
      <c r="AU121" s="1030"/>
      <c r="AV121" s="1031"/>
      <c r="AW121" s="1031"/>
      <c r="AX121" s="1031"/>
      <c r="AY121" s="1032"/>
      <c r="AZ121" s="958" t="s">
        <v>483</v>
      </c>
      <c r="BA121" s="959"/>
      <c r="BB121" s="959"/>
      <c r="BC121" s="959"/>
      <c r="BD121" s="959"/>
      <c r="BE121" s="959"/>
      <c r="BF121" s="959"/>
      <c r="BG121" s="959"/>
      <c r="BH121" s="959"/>
      <c r="BI121" s="959"/>
      <c r="BJ121" s="959"/>
      <c r="BK121" s="959"/>
      <c r="BL121" s="959"/>
      <c r="BM121" s="959"/>
      <c r="BN121" s="959"/>
      <c r="BO121" s="959"/>
      <c r="BP121" s="960"/>
      <c r="BQ121" s="961">
        <v>508989</v>
      </c>
      <c r="BR121" s="962"/>
      <c r="BS121" s="962"/>
      <c r="BT121" s="962"/>
      <c r="BU121" s="962"/>
      <c r="BV121" s="962">
        <v>497781</v>
      </c>
      <c r="BW121" s="962"/>
      <c r="BX121" s="962"/>
      <c r="BY121" s="962"/>
      <c r="BZ121" s="962"/>
      <c r="CA121" s="962">
        <v>487270</v>
      </c>
      <c r="CB121" s="962"/>
      <c r="CC121" s="962"/>
      <c r="CD121" s="962"/>
      <c r="CE121" s="962"/>
      <c r="CF121" s="956">
        <v>4</v>
      </c>
      <c r="CG121" s="957"/>
      <c r="CH121" s="957"/>
      <c r="CI121" s="957"/>
      <c r="CJ121" s="957"/>
      <c r="CK121" s="1045"/>
      <c r="CL121" s="1046"/>
      <c r="CM121" s="1046"/>
      <c r="CN121" s="1046"/>
      <c r="CO121" s="1047"/>
      <c r="CP121" s="1055" t="s">
        <v>484</v>
      </c>
      <c r="CQ121" s="1056"/>
      <c r="CR121" s="1056"/>
      <c r="CS121" s="1056"/>
      <c r="CT121" s="1056"/>
      <c r="CU121" s="1056"/>
      <c r="CV121" s="1056"/>
      <c r="CW121" s="1056"/>
      <c r="CX121" s="1056"/>
      <c r="CY121" s="1056"/>
      <c r="CZ121" s="1056"/>
      <c r="DA121" s="1056"/>
      <c r="DB121" s="1056"/>
      <c r="DC121" s="1056"/>
      <c r="DD121" s="1056"/>
      <c r="DE121" s="1056"/>
      <c r="DF121" s="1057"/>
      <c r="DG121" s="961">
        <v>3000000</v>
      </c>
      <c r="DH121" s="962"/>
      <c r="DI121" s="962"/>
      <c r="DJ121" s="962"/>
      <c r="DK121" s="962"/>
      <c r="DL121" s="962">
        <v>3000000</v>
      </c>
      <c r="DM121" s="962"/>
      <c r="DN121" s="962"/>
      <c r="DO121" s="962"/>
      <c r="DP121" s="962"/>
      <c r="DQ121" s="962">
        <v>3000000</v>
      </c>
      <c r="DR121" s="962"/>
      <c r="DS121" s="962"/>
      <c r="DT121" s="962"/>
      <c r="DU121" s="962"/>
      <c r="DV121" s="963">
        <v>24.5</v>
      </c>
      <c r="DW121" s="963"/>
      <c r="DX121" s="963"/>
      <c r="DY121" s="963"/>
      <c r="DZ121" s="964"/>
    </row>
    <row r="122" spans="1:130" s="230" customFormat="1" ht="26.25" customHeight="1" x14ac:dyDescent="0.15">
      <c r="A122" s="1093"/>
      <c r="B122" s="985"/>
      <c r="C122" s="958" t="s">
        <v>464</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450</v>
      </c>
      <c r="AB122" s="995"/>
      <c r="AC122" s="995"/>
      <c r="AD122" s="995"/>
      <c r="AE122" s="996"/>
      <c r="AF122" s="997" t="s">
        <v>450</v>
      </c>
      <c r="AG122" s="995"/>
      <c r="AH122" s="995"/>
      <c r="AI122" s="995"/>
      <c r="AJ122" s="996"/>
      <c r="AK122" s="997" t="s">
        <v>450</v>
      </c>
      <c r="AL122" s="995"/>
      <c r="AM122" s="995"/>
      <c r="AN122" s="995"/>
      <c r="AO122" s="996"/>
      <c r="AP122" s="998" t="s">
        <v>450</v>
      </c>
      <c r="AQ122" s="999"/>
      <c r="AR122" s="999"/>
      <c r="AS122" s="999"/>
      <c r="AT122" s="1000"/>
      <c r="AU122" s="1030"/>
      <c r="AV122" s="1031"/>
      <c r="AW122" s="1031"/>
      <c r="AX122" s="1031"/>
      <c r="AY122" s="1032"/>
      <c r="AZ122" s="1009" t="s">
        <v>485</v>
      </c>
      <c r="BA122" s="1001"/>
      <c r="BB122" s="1001"/>
      <c r="BC122" s="1001"/>
      <c r="BD122" s="1001"/>
      <c r="BE122" s="1001"/>
      <c r="BF122" s="1001"/>
      <c r="BG122" s="1001"/>
      <c r="BH122" s="1001"/>
      <c r="BI122" s="1001"/>
      <c r="BJ122" s="1001"/>
      <c r="BK122" s="1001"/>
      <c r="BL122" s="1001"/>
      <c r="BM122" s="1001"/>
      <c r="BN122" s="1001"/>
      <c r="BO122" s="1001"/>
      <c r="BP122" s="1002"/>
      <c r="BQ122" s="1035">
        <v>18127419</v>
      </c>
      <c r="BR122" s="1036"/>
      <c r="BS122" s="1036"/>
      <c r="BT122" s="1036"/>
      <c r="BU122" s="1036"/>
      <c r="BV122" s="1036">
        <v>18363920</v>
      </c>
      <c r="BW122" s="1036"/>
      <c r="BX122" s="1036"/>
      <c r="BY122" s="1036"/>
      <c r="BZ122" s="1036"/>
      <c r="CA122" s="1036">
        <v>18475783</v>
      </c>
      <c r="CB122" s="1036"/>
      <c r="CC122" s="1036"/>
      <c r="CD122" s="1036"/>
      <c r="CE122" s="1036"/>
      <c r="CF122" s="1053">
        <v>151</v>
      </c>
      <c r="CG122" s="1054"/>
      <c r="CH122" s="1054"/>
      <c r="CI122" s="1054"/>
      <c r="CJ122" s="1054"/>
      <c r="CK122" s="1045"/>
      <c r="CL122" s="1046"/>
      <c r="CM122" s="1046"/>
      <c r="CN122" s="1046"/>
      <c r="CO122" s="1047"/>
      <c r="CP122" s="1055" t="s">
        <v>486</v>
      </c>
      <c r="CQ122" s="1056"/>
      <c r="CR122" s="1056"/>
      <c r="CS122" s="1056"/>
      <c r="CT122" s="1056"/>
      <c r="CU122" s="1056"/>
      <c r="CV122" s="1056"/>
      <c r="CW122" s="1056"/>
      <c r="CX122" s="1056"/>
      <c r="CY122" s="1056"/>
      <c r="CZ122" s="1056"/>
      <c r="DA122" s="1056"/>
      <c r="DB122" s="1056"/>
      <c r="DC122" s="1056"/>
      <c r="DD122" s="1056"/>
      <c r="DE122" s="1056"/>
      <c r="DF122" s="1057"/>
      <c r="DG122" s="961">
        <v>61850</v>
      </c>
      <c r="DH122" s="962"/>
      <c r="DI122" s="962"/>
      <c r="DJ122" s="962"/>
      <c r="DK122" s="962"/>
      <c r="DL122" s="962">
        <v>66853</v>
      </c>
      <c r="DM122" s="962"/>
      <c r="DN122" s="962"/>
      <c r="DO122" s="962"/>
      <c r="DP122" s="962"/>
      <c r="DQ122" s="962">
        <v>60854</v>
      </c>
      <c r="DR122" s="962"/>
      <c r="DS122" s="962"/>
      <c r="DT122" s="962"/>
      <c r="DU122" s="962"/>
      <c r="DV122" s="963">
        <v>0.5</v>
      </c>
      <c r="DW122" s="963"/>
      <c r="DX122" s="963"/>
      <c r="DY122" s="963"/>
      <c r="DZ122" s="964"/>
    </row>
    <row r="123" spans="1:130" s="230" customFormat="1" ht="26.25" customHeight="1" x14ac:dyDescent="0.15">
      <c r="A123" s="1093"/>
      <c r="B123" s="985"/>
      <c r="C123" s="958" t="s">
        <v>470</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448</v>
      </c>
      <c r="AB123" s="995"/>
      <c r="AC123" s="995"/>
      <c r="AD123" s="995"/>
      <c r="AE123" s="996"/>
      <c r="AF123" s="997" t="s">
        <v>448</v>
      </c>
      <c r="AG123" s="995"/>
      <c r="AH123" s="995"/>
      <c r="AI123" s="995"/>
      <c r="AJ123" s="996"/>
      <c r="AK123" s="997" t="s">
        <v>420</v>
      </c>
      <c r="AL123" s="995"/>
      <c r="AM123" s="995"/>
      <c r="AN123" s="995"/>
      <c r="AO123" s="996"/>
      <c r="AP123" s="998" t="s">
        <v>396</v>
      </c>
      <c r="AQ123" s="999"/>
      <c r="AR123" s="999"/>
      <c r="AS123" s="999"/>
      <c r="AT123" s="1000"/>
      <c r="AU123" s="1033"/>
      <c r="AV123" s="1034"/>
      <c r="AW123" s="1034"/>
      <c r="AX123" s="1034"/>
      <c r="AY123" s="1034"/>
      <c r="AZ123" s="251" t="s">
        <v>190</v>
      </c>
      <c r="BA123" s="251"/>
      <c r="BB123" s="251"/>
      <c r="BC123" s="251"/>
      <c r="BD123" s="251"/>
      <c r="BE123" s="251"/>
      <c r="BF123" s="251"/>
      <c r="BG123" s="251"/>
      <c r="BH123" s="251"/>
      <c r="BI123" s="251"/>
      <c r="BJ123" s="251"/>
      <c r="BK123" s="251"/>
      <c r="BL123" s="251"/>
      <c r="BM123" s="251"/>
      <c r="BN123" s="251"/>
      <c r="BO123" s="1013" t="s">
        <v>487</v>
      </c>
      <c r="BP123" s="1041"/>
      <c r="BQ123" s="1099">
        <v>23719133</v>
      </c>
      <c r="BR123" s="1100"/>
      <c r="BS123" s="1100"/>
      <c r="BT123" s="1100"/>
      <c r="BU123" s="1100"/>
      <c r="BV123" s="1100">
        <v>28724811</v>
      </c>
      <c r="BW123" s="1100"/>
      <c r="BX123" s="1100"/>
      <c r="BY123" s="1100"/>
      <c r="BZ123" s="1100"/>
      <c r="CA123" s="1100">
        <v>29247876</v>
      </c>
      <c r="CB123" s="1100"/>
      <c r="CC123" s="1100"/>
      <c r="CD123" s="1100"/>
      <c r="CE123" s="1100"/>
      <c r="CF123" s="1037"/>
      <c r="CG123" s="1038"/>
      <c r="CH123" s="1038"/>
      <c r="CI123" s="1038"/>
      <c r="CJ123" s="1039"/>
      <c r="CK123" s="1045"/>
      <c r="CL123" s="1046"/>
      <c r="CM123" s="1046"/>
      <c r="CN123" s="1046"/>
      <c r="CO123" s="1047"/>
      <c r="CP123" s="1055" t="s">
        <v>488</v>
      </c>
      <c r="CQ123" s="1056"/>
      <c r="CR123" s="1056"/>
      <c r="CS123" s="1056"/>
      <c r="CT123" s="1056"/>
      <c r="CU123" s="1056"/>
      <c r="CV123" s="1056"/>
      <c r="CW123" s="1056"/>
      <c r="CX123" s="1056"/>
      <c r="CY123" s="1056"/>
      <c r="CZ123" s="1056"/>
      <c r="DA123" s="1056"/>
      <c r="DB123" s="1056"/>
      <c r="DC123" s="1056"/>
      <c r="DD123" s="1056"/>
      <c r="DE123" s="1056"/>
      <c r="DF123" s="1057"/>
      <c r="DG123" s="994" t="s">
        <v>448</v>
      </c>
      <c r="DH123" s="995"/>
      <c r="DI123" s="995"/>
      <c r="DJ123" s="995"/>
      <c r="DK123" s="996"/>
      <c r="DL123" s="997" t="s">
        <v>420</v>
      </c>
      <c r="DM123" s="995"/>
      <c r="DN123" s="995"/>
      <c r="DO123" s="995"/>
      <c r="DP123" s="996"/>
      <c r="DQ123" s="997" t="s">
        <v>448</v>
      </c>
      <c r="DR123" s="995"/>
      <c r="DS123" s="995"/>
      <c r="DT123" s="995"/>
      <c r="DU123" s="996"/>
      <c r="DV123" s="998" t="s">
        <v>448</v>
      </c>
      <c r="DW123" s="999"/>
      <c r="DX123" s="999"/>
      <c r="DY123" s="999"/>
      <c r="DZ123" s="1000"/>
    </row>
    <row r="124" spans="1:130" s="230" customFormat="1" ht="26.25" customHeight="1" thickBot="1" x14ac:dyDescent="0.2">
      <c r="A124" s="1093"/>
      <c r="B124" s="985"/>
      <c r="C124" s="958" t="s">
        <v>473</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448</v>
      </c>
      <c r="AB124" s="995"/>
      <c r="AC124" s="995"/>
      <c r="AD124" s="995"/>
      <c r="AE124" s="996"/>
      <c r="AF124" s="997" t="s">
        <v>448</v>
      </c>
      <c r="AG124" s="995"/>
      <c r="AH124" s="995"/>
      <c r="AI124" s="995"/>
      <c r="AJ124" s="996"/>
      <c r="AK124" s="997" t="s">
        <v>448</v>
      </c>
      <c r="AL124" s="995"/>
      <c r="AM124" s="995"/>
      <c r="AN124" s="995"/>
      <c r="AO124" s="996"/>
      <c r="AP124" s="998" t="s">
        <v>448</v>
      </c>
      <c r="AQ124" s="999"/>
      <c r="AR124" s="999"/>
      <c r="AS124" s="999"/>
      <c r="AT124" s="1000"/>
      <c r="AU124" s="1095" t="s">
        <v>489</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127.7</v>
      </c>
      <c r="BR124" s="1063"/>
      <c r="BS124" s="1063"/>
      <c r="BT124" s="1063"/>
      <c r="BU124" s="1063"/>
      <c r="BV124" s="1063">
        <v>87.6</v>
      </c>
      <c r="BW124" s="1063"/>
      <c r="BX124" s="1063"/>
      <c r="BY124" s="1063"/>
      <c r="BZ124" s="1063"/>
      <c r="CA124" s="1063">
        <v>89.7</v>
      </c>
      <c r="CB124" s="1063"/>
      <c r="CC124" s="1063"/>
      <c r="CD124" s="1063"/>
      <c r="CE124" s="1063"/>
      <c r="CF124" s="1064"/>
      <c r="CG124" s="1065"/>
      <c r="CH124" s="1065"/>
      <c r="CI124" s="1065"/>
      <c r="CJ124" s="1066"/>
      <c r="CK124" s="1048"/>
      <c r="CL124" s="1048"/>
      <c r="CM124" s="1048"/>
      <c r="CN124" s="1048"/>
      <c r="CO124" s="1049"/>
      <c r="CP124" s="1055" t="s">
        <v>490</v>
      </c>
      <c r="CQ124" s="1056"/>
      <c r="CR124" s="1056"/>
      <c r="CS124" s="1056"/>
      <c r="CT124" s="1056"/>
      <c r="CU124" s="1056"/>
      <c r="CV124" s="1056"/>
      <c r="CW124" s="1056"/>
      <c r="CX124" s="1056"/>
      <c r="CY124" s="1056"/>
      <c r="CZ124" s="1056"/>
      <c r="DA124" s="1056"/>
      <c r="DB124" s="1056"/>
      <c r="DC124" s="1056"/>
      <c r="DD124" s="1056"/>
      <c r="DE124" s="1056"/>
      <c r="DF124" s="1057"/>
      <c r="DG124" s="1040" t="s">
        <v>420</v>
      </c>
      <c r="DH124" s="1022"/>
      <c r="DI124" s="1022"/>
      <c r="DJ124" s="1022"/>
      <c r="DK124" s="1023"/>
      <c r="DL124" s="1021" t="s">
        <v>491</v>
      </c>
      <c r="DM124" s="1022"/>
      <c r="DN124" s="1022"/>
      <c r="DO124" s="1022"/>
      <c r="DP124" s="1023"/>
      <c r="DQ124" s="1021" t="s">
        <v>130</v>
      </c>
      <c r="DR124" s="1022"/>
      <c r="DS124" s="1022"/>
      <c r="DT124" s="1022"/>
      <c r="DU124" s="1023"/>
      <c r="DV124" s="1024" t="s">
        <v>461</v>
      </c>
      <c r="DW124" s="1025"/>
      <c r="DX124" s="1025"/>
      <c r="DY124" s="1025"/>
      <c r="DZ124" s="1026"/>
    </row>
    <row r="125" spans="1:130" s="230" customFormat="1" ht="26.25" customHeight="1" x14ac:dyDescent="0.15">
      <c r="A125" s="1093"/>
      <c r="B125" s="985"/>
      <c r="C125" s="958" t="s">
        <v>475</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420</v>
      </c>
      <c r="AB125" s="995"/>
      <c r="AC125" s="995"/>
      <c r="AD125" s="995"/>
      <c r="AE125" s="996"/>
      <c r="AF125" s="997" t="s">
        <v>420</v>
      </c>
      <c r="AG125" s="995"/>
      <c r="AH125" s="995"/>
      <c r="AI125" s="995"/>
      <c r="AJ125" s="996"/>
      <c r="AK125" s="997" t="s">
        <v>492</v>
      </c>
      <c r="AL125" s="995"/>
      <c r="AM125" s="995"/>
      <c r="AN125" s="995"/>
      <c r="AO125" s="996"/>
      <c r="AP125" s="998" t="s">
        <v>461</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493</v>
      </c>
      <c r="CL125" s="1043"/>
      <c r="CM125" s="1043"/>
      <c r="CN125" s="1043"/>
      <c r="CO125" s="1044"/>
      <c r="CP125" s="965" t="s">
        <v>494</v>
      </c>
      <c r="CQ125" s="933"/>
      <c r="CR125" s="933"/>
      <c r="CS125" s="933"/>
      <c r="CT125" s="933"/>
      <c r="CU125" s="933"/>
      <c r="CV125" s="933"/>
      <c r="CW125" s="933"/>
      <c r="CX125" s="933"/>
      <c r="CY125" s="933"/>
      <c r="CZ125" s="933"/>
      <c r="DA125" s="933"/>
      <c r="DB125" s="933"/>
      <c r="DC125" s="933"/>
      <c r="DD125" s="933"/>
      <c r="DE125" s="933"/>
      <c r="DF125" s="934"/>
      <c r="DG125" s="966" t="s">
        <v>394</v>
      </c>
      <c r="DH125" s="967"/>
      <c r="DI125" s="967"/>
      <c r="DJ125" s="967"/>
      <c r="DK125" s="967"/>
      <c r="DL125" s="967" t="s">
        <v>392</v>
      </c>
      <c r="DM125" s="967"/>
      <c r="DN125" s="967"/>
      <c r="DO125" s="967"/>
      <c r="DP125" s="967"/>
      <c r="DQ125" s="967" t="s">
        <v>461</v>
      </c>
      <c r="DR125" s="967"/>
      <c r="DS125" s="967"/>
      <c r="DT125" s="967"/>
      <c r="DU125" s="967"/>
      <c r="DV125" s="968" t="s">
        <v>461</v>
      </c>
      <c r="DW125" s="968"/>
      <c r="DX125" s="968"/>
      <c r="DY125" s="968"/>
      <c r="DZ125" s="969"/>
    </row>
    <row r="126" spans="1:130" s="230" customFormat="1" ht="26.25" customHeight="1" thickBot="1" x14ac:dyDescent="0.2">
      <c r="A126" s="1093"/>
      <c r="B126" s="985"/>
      <c r="C126" s="958" t="s">
        <v>477</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495</v>
      </c>
      <c r="AB126" s="995"/>
      <c r="AC126" s="995"/>
      <c r="AD126" s="995"/>
      <c r="AE126" s="996"/>
      <c r="AF126" s="997" t="s">
        <v>396</v>
      </c>
      <c r="AG126" s="995"/>
      <c r="AH126" s="995"/>
      <c r="AI126" s="995"/>
      <c r="AJ126" s="996"/>
      <c r="AK126" s="997" t="s">
        <v>495</v>
      </c>
      <c r="AL126" s="995"/>
      <c r="AM126" s="995"/>
      <c r="AN126" s="995"/>
      <c r="AO126" s="996"/>
      <c r="AP126" s="998" t="s">
        <v>495</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496</v>
      </c>
      <c r="CQ126" s="959"/>
      <c r="CR126" s="959"/>
      <c r="CS126" s="959"/>
      <c r="CT126" s="959"/>
      <c r="CU126" s="959"/>
      <c r="CV126" s="959"/>
      <c r="CW126" s="959"/>
      <c r="CX126" s="959"/>
      <c r="CY126" s="959"/>
      <c r="CZ126" s="959"/>
      <c r="DA126" s="959"/>
      <c r="DB126" s="959"/>
      <c r="DC126" s="959"/>
      <c r="DD126" s="959"/>
      <c r="DE126" s="959"/>
      <c r="DF126" s="960"/>
      <c r="DG126" s="961" t="s">
        <v>452</v>
      </c>
      <c r="DH126" s="962"/>
      <c r="DI126" s="962"/>
      <c r="DJ126" s="962"/>
      <c r="DK126" s="962"/>
      <c r="DL126" s="962" t="s">
        <v>461</v>
      </c>
      <c r="DM126" s="962"/>
      <c r="DN126" s="962"/>
      <c r="DO126" s="962"/>
      <c r="DP126" s="962"/>
      <c r="DQ126" s="962" t="s">
        <v>420</v>
      </c>
      <c r="DR126" s="962"/>
      <c r="DS126" s="962"/>
      <c r="DT126" s="962"/>
      <c r="DU126" s="962"/>
      <c r="DV126" s="963" t="s">
        <v>497</v>
      </c>
      <c r="DW126" s="963"/>
      <c r="DX126" s="963"/>
      <c r="DY126" s="963"/>
      <c r="DZ126" s="964"/>
    </row>
    <row r="127" spans="1:130" s="230" customFormat="1" ht="26.25" customHeight="1" x14ac:dyDescent="0.15">
      <c r="A127" s="1094"/>
      <c r="B127" s="987"/>
      <c r="C127" s="1009" t="s">
        <v>498</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491</v>
      </c>
      <c r="AB127" s="995"/>
      <c r="AC127" s="995"/>
      <c r="AD127" s="995"/>
      <c r="AE127" s="996"/>
      <c r="AF127" s="997" t="s">
        <v>499</v>
      </c>
      <c r="AG127" s="995"/>
      <c r="AH127" s="995"/>
      <c r="AI127" s="995"/>
      <c r="AJ127" s="996"/>
      <c r="AK127" s="997" t="s">
        <v>491</v>
      </c>
      <c r="AL127" s="995"/>
      <c r="AM127" s="995"/>
      <c r="AN127" s="995"/>
      <c r="AO127" s="996"/>
      <c r="AP127" s="998" t="s">
        <v>392</v>
      </c>
      <c r="AQ127" s="999"/>
      <c r="AR127" s="999"/>
      <c r="AS127" s="999"/>
      <c r="AT127" s="1000"/>
      <c r="AU127" s="232"/>
      <c r="AV127" s="232"/>
      <c r="AW127" s="232"/>
      <c r="AX127" s="1067" t="s">
        <v>500</v>
      </c>
      <c r="AY127" s="1068"/>
      <c r="AZ127" s="1068"/>
      <c r="BA127" s="1068"/>
      <c r="BB127" s="1068"/>
      <c r="BC127" s="1068"/>
      <c r="BD127" s="1068"/>
      <c r="BE127" s="1069"/>
      <c r="BF127" s="1070" t="s">
        <v>501</v>
      </c>
      <c r="BG127" s="1068"/>
      <c r="BH127" s="1068"/>
      <c r="BI127" s="1068"/>
      <c r="BJ127" s="1068"/>
      <c r="BK127" s="1068"/>
      <c r="BL127" s="1069"/>
      <c r="BM127" s="1070" t="s">
        <v>502</v>
      </c>
      <c r="BN127" s="1068"/>
      <c r="BO127" s="1068"/>
      <c r="BP127" s="1068"/>
      <c r="BQ127" s="1068"/>
      <c r="BR127" s="1068"/>
      <c r="BS127" s="1069"/>
      <c r="BT127" s="1070" t="s">
        <v>503</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504</v>
      </c>
      <c r="CQ127" s="959"/>
      <c r="CR127" s="959"/>
      <c r="CS127" s="959"/>
      <c r="CT127" s="959"/>
      <c r="CU127" s="959"/>
      <c r="CV127" s="959"/>
      <c r="CW127" s="959"/>
      <c r="CX127" s="959"/>
      <c r="CY127" s="959"/>
      <c r="CZ127" s="959"/>
      <c r="DA127" s="959"/>
      <c r="DB127" s="959"/>
      <c r="DC127" s="959"/>
      <c r="DD127" s="959"/>
      <c r="DE127" s="959"/>
      <c r="DF127" s="960"/>
      <c r="DG127" s="961" t="s">
        <v>499</v>
      </c>
      <c r="DH127" s="962"/>
      <c r="DI127" s="962"/>
      <c r="DJ127" s="962"/>
      <c r="DK127" s="962"/>
      <c r="DL127" s="962" t="s">
        <v>130</v>
      </c>
      <c r="DM127" s="962"/>
      <c r="DN127" s="962"/>
      <c r="DO127" s="962"/>
      <c r="DP127" s="962"/>
      <c r="DQ127" s="962" t="s">
        <v>420</v>
      </c>
      <c r="DR127" s="962"/>
      <c r="DS127" s="962"/>
      <c r="DT127" s="962"/>
      <c r="DU127" s="962"/>
      <c r="DV127" s="963" t="s">
        <v>420</v>
      </c>
      <c r="DW127" s="963"/>
      <c r="DX127" s="963"/>
      <c r="DY127" s="963"/>
      <c r="DZ127" s="964"/>
    </row>
    <row r="128" spans="1:130" s="230" customFormat="1" ht="26.25" customHeight="1" thickBot="1" x14ac:dyDescent="0.2">
      <c r="A128" s="1077" t="s">
        <v>505</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506</v>
      </c>
      <c r="X128" s="1079"/>
      <c r="Y128" s="1079"/>
      <c r="Z128" s="1080"/>
      <c r="AA128" s="1081">
        <v>48924</v>
      </c>
      <c r="AB128" s="1082"/>
      <c r="AC128" s="1082"/>
      <c r="AD128" s="1082"/>
      <c r="AE128" s="1083"/>
      <c r="AF128" s="1084">
        <v>48843</v>
      </c>
      <c r="AG128" s="1082"/>
      <c r="AH128" s="1082"/>
      <c r="AI128" s="1082"/>
      <c r="AJ128" s="1083"/>
      <c r="AK128" s="1084">
        <v>49346</v>
      </c>
      <c r="AL128" s="1082"/>
      <c r="AM128" s="1082"/>
      <c r="AN128" s="1082"/>
      <c r="AO128" s="1083"/>
      <c r="AP128" s="1085"/>
      <c r="AQ128" s="1086"/>
      <c r="AR128" s="1086"/>
      <c r="AS128" s="1086"/>
      <c r="AT128" s="1087"/>
      <c r="AU128" s="232"/>
      <c r="AV128" s="232"/>
      <c r="AW128" s="232"/>
      <c r="AX128" s="932" t="s">
        <v>507</v>
      </c>
      <c r="AY128" s="933"/>
      <c r="AZ128" s="933"/>
      <c r="BA128" s="933"/>
      <c r="BB128" s="933"/>
      <c r="BC128" s="933"/>
      <c r="BD128" s="933"/>
      <c r="BE128" s="934"/>
      <c r="BF128" s="1088" t="s">
        <v>508</v>
      </c>
      <c r="BG128" s="1089"/>
      <c r="BH128" s="1089"/>
      <c r="BI128" s="1089"/>
      <c r="BJ128" s="1089"/>
      <c r="BK128" s="1089"/>
      <c r="BL128" s="1090"/>
      <c r="BM128" s="1088">
        <v>12.88</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509</v>
      </c>
      <c r="CQ128" s="762"/>
      <c r="CR128" s="762"/>
      <c r="CS128" s="762"/>
      <c r="CT128" s="762"/>
      <c r="CU128" s="762"/>
      <c r="CV128" s="762"/>
      <c r="CW128" s="762"/>
      <c r="CX128" s="762"/>
      <c r="CY128" s="762"/>
      <c r="CZ128" s="762"/>
      <c r="DA128" s="762"/>
      <c r="DB128" s="762"/>
      <c r="DC128" s="762"/>
      <c r="DD128" s="762"/>
      <c r="DE128" s="762"/>
      <c r="DF128" s="1072"/>
      <c r="DG128" s="1073" t="s">
        <v>452</v>
      </c>
      <c r="DH128" s="1074"/>
      <c r="DI128" s="1074"/>
      <c r="DJ128" s="1074"/>
      <c r="DK128" s="1074"/>
      <c r="DL128" s="1074" t="s">
        <v>491</v>
      </c>
      <c r="DM128" s="1074"/>
      <c r="DN128" s="1074"/>
      <c r="DO128" s="1074"/>
      <c r="DP128" s="1074"/>
      <c r="DQ128" s="1074" t="s">
        <v>491</v>
      </c>
      <c r="DR128" s="1074"/>
      <c r="DS128" s="1074"/>
      <c r="DT128" s="1074"/>
      <c r="DU128" s="1074"/>
      <c r="DV128" s="1075" t="s">
        <v>461</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510</v>
      </c>
      <c r="X129" s="1107"/>
      <c r="Y129" s="1107"/>
      <c r="Z129" s="1108"/>
      <c r="AA129" s="994">
        <v>13681295</v>
      </c>
      <c r="AB129" s="995"/>
      <c r="AC129" s="995"/>
      <c r="AD129" s="995"/>
      <c r="AE129" s="996"/>
      <c r="AF129" s="997">
        <v>14210638</v>
      </c>
      <c r="AG129" s="995"/>
      <c r="AH129" s="995"/>
      <c r="AI129" s="995"/>
      <c r="AJ129" s="996"/>
      <c r="AK129" s="997">
        <v>13722919</v>
      </c>
      <c r="AL129" s="995"/>
      <c r="AM129" s="995"/>
      <c r="AN129" s="995"/>
      <c r="AO129" s="996"/>
      <c r="AP129" s="1109"/>
      <c r="AQ129" s="1110"/>
      <c r="AR129" s="1110"/>
      <c r="AS129" s="1110"/>
      <c r="AT129" s="1111"/>
      <c r="AU129" s="233"/>
      <c r="AV129" s="233"/>
      <c r="AW129" s="233"/>
      <c r="AX129" s="1101" t="s">
        <v>511</v>
      </c>
      <c r="AY129" s="959"/>
      <c r="AZ129" s="959"/>
      <c r="BA129" s="959"/>
      <c r="BB129" s="959"/>
      <c r="BC129" s="959"/>
      <c r="BD129" s="959"/>
      <c r="BE129" s="960"/>
      <c r="BF129" s="1102" t="s">
        <v>495</v>
      </c>
      <c r="BG129" s="1103"/>
      <c r="BH129" s="1103"/>
      <c r="BI129" s="1103"/>
      <c r="BJ129" s="1103"/>
      <c r="BK129" s="1103"/>
      <c r="BL129" s="1104"/>
      <c r="BM129" s="1102">
        <v>17.88</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512</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513</v>
      </c>
      <c r="X130" s="1107"/>
      <c r="Y130" s="1107"/>
      <c r="Z130" s="1108"/>
      <c r="AA130" s="994">
        <v>1568852</v>
      </c>
      <c r="AB130" s="995"/>
      <c r="AC130" s="995"/>
      <c r="AD130" s="995"/>
      <c r="AE130" s="996"/>
      <c r="AF130" s="997">
        <v>1522166</v>
      </c>
      <c r="AG130" s="995"/>
      <c r="AH130" s="995"/>
      <c r="AI130" s="995"/>
      <c r="AJ130" s="996"/>
      <c r="AK130" s="997">
        <v>1487185</v>
      </c>
      <c r="AL130" s="995"/>
      <c r="AM130" s="995"/>
      <c r="AN130" s="995"/>
      <c r="AO130" s="996"/>
      <c r="AP130" s="1109"/>
      <c r="AQ130" s="1110"/>
      <c r="AR130" s="1110"/>
      <c r="AS130" s="1110"/>
      <c r="AT130" s="1111"/>
      <c r="AU130" s="233"/>
      <c r="AV130" s="233"/>
      <c r="AW130" s="233"/>
      <c r="AX130" s="1101" t="s">
        <v>514</v>
      </c>
      <c r="AY130" s="959"/>
      <c r="AZ130" s="959"/>
      <c r="BA130" s="959"/>
      <c r="BB130" s="959"/>
      <c r="BC130" s="959"/>
      <c r="BD130" s="959"/>
      <c r="BE130" s="960"/>
      <c r="BF130" s="1137">
        <v>12.3</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515</v>
      </c>
      <c r="X131" s="1144"/>
      <c r="Y131" s="1144"/>
      <c r="Z131" s="1145"/>
      <c r="AA131" s="1040">
        <v>12112443</v>
      </c>
      <c r="AB131" s="1022"/>
      <c r="AC131" s="1022"/>
      <c r="AD131" s="1022"/>
      <c r="AE131" s="1023"/>
      <c r="AF131" s="1021">
        <v>12688472</v>
      </c>
      <c r="AG131" s="1022"/>
      <c r="AH131" s="1022"/>
      <c r="AI131" s="1022"/>
      <c r="AJ131" s="1023"/>
      <c r="AK131" s="1021">
        <v>12235734</v>
      </c>
      <c r="AL131" s="1022"/>
      <c r="AM131" s="1022"/>
      <c r="AN131" s="1022"/>
      <c r="AO131" s="1023"/>
      <c r="AP131" s="1146"/>
      <c r="AQ131" s="1147"/>
      <c r="AR131" s="1147"/>
      <c r="AS131" s="1147"/>
      <c r="AT131" s="1148"/>
      <c r="AU131" s="233"/>
      <c r="AV131" s="233"/>
      <c r="AW131" s="233"/>
      <c r="AX131" s="1119" t="s">
        <v>516</v>
      </c>
      <c r="AY131" s="762"/>
      <c r="AZ131" s="762"/>
      <c r="BA131" s="762"/>
      <c r="BB131" s="762"/>
      <c r="BC131" s="762"/>
      <c r="BD131" s="762"/>
      <c r="BE131" s="1072"/>
      <c r="BF131" s="1120">
        <v>89.7</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517</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518</v>
      </c>
      <c r="W132" s="1130"/>
      <c r="X132" s="1130"/>
      <c r="Y132" s="1130"/>
      <c r="Z132" s="1131"/>
      <c r="AA132" s="1132">
        <v>12.46457878</v>
      </c>
      <c r="AB132" s="1133"/>
      <c r="AC132" s="1133"/>
      <c r="AD132" s="1133"/>
      <c r="AE132" s="1134"/>
      <c r="AF132" s="1135">
        <v>12.353150169999999</v>
      </c>
      <c r="AG132" s="1133"/>
      <c r="AH132" s="1133"/>
      <c r="AI132" s="1133"/>
      <c r="AJ132" s="1134"/>
      <c r="AK132" s="1135">
        <v>12.255505060000001</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519</v>
      </c>
      <c r="W133" s="1113"/>
      <c r="X133" s="1113"/>
      <c r="Y133" s="1113"/>
      <c r="Z133" s="1114"/>
      <c r="AA133" s="1115">
        <v>13.2</v>
      </c>
      <c r="AB133" s="1116"/>
      <c r="AC133" s="1116"/>
      <c r="AD133" s="1116"/>
      <c r="AE133" s="1117"/>
      <c r="AF133" s="1115">
        <v>12.5</v>
      </c>
      <c r="AG133" s="1116"/>
      <c r="AH133" s="1116"/>
      <c r="AI133" s="1116"/>
      <c r="AJ133" s="1117"/>
      <c r="AK133" s="1115">
        <v>12.3</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0s1FR4R57biOgp0phjd5u1x+jBWeKaF3vQA2zLm58S6jZMMS5Do+U1/ye6iSWld80sCPV4uQTp4fJJyeZaoLw==" saltValue="/tDOvMGUabC4YLX2O+mti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19zEeAIa2Rx2qyikFNk4ISrz5MXu4XLbZOx2gDzrWZvAD3T/s5wMupnwDJhD9FjGk/WxIdSGVI8tZLRFqVpkEA==" saltValue="W9nz8wsFFP5kcSJqBGPk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RkEOdinwdbDLZDIyZcvp9x7atCCZFpcwTu+F+/kgEbRnQWfM0FzZ0gqsaK2q0jimCnBzPay4vka9o9iPrLjHA==" saltValue="AvtqP5gCC2niMO3J/8vxj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523</v>
      </c>
      <c r="AP7" s="272"/>
      <c r="AQ7" s="273" t="s">
        <v>524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525</v>
      </c>
      <c r="AQ8" s="279" t="s">
        <v>526</v>
      </c>
      <c r="AR8" s="280" t="s">
        <v>527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528</v>
      </c>
      <c r="AL9" s="1153"/>
      <c r="AM9" s="1153"/>
      <c r="AN9" s="1154"/>
      <c r="AO9" s="281">
        <v>4829631</v>
      </c>
      <c r="AP9" s="281">
        <v>88219</v>
      </c>
      <c r="AQ9" s="282">
        <v>86855</v>
      </c>
      <c r="AR9" s="283">
        <v>1.6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529</v>
      </c>
      <c r="AL10" s="1153"/>
      <c r="AM10" s="1153"/>
      <c r="AN10" s="1154"/>
      <c r="AO10" s="284">
        <v>1252</v>
      </c>
      <c r="AP10" s="284">
        <v>23</v>
      </c>
      <c r="AQ10" s="285">
        <v>6847</v>
      </c>
      <c r="AR10" s="286">
        <v>-99.7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530</v>
      </c>
      <c r="AL11" s="1153"/>
      <c r="AM11" s="1153"/>
      <c r="AN11" s="1154"/>
      <c r="AO11" s="284">
        <v>4180</v>
      </c>
      <c r="AP11" s="284">
        <v>76</v>
      </c>
      <c r="AQ11" s="285">
        <v>1522</v>
      </c>
      <c r="AR11" s="286">
        <v>-95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531</v>
      </c>
      <c r="AL12" s="1153"/>
      <c r="AM12" s="1153"/>
      <c r="AN12" s="1154"/>
      <c r="AO12" s="284" t="s">
        <v>532</v>
      </c>
      <c r="AP12" s="284" t="s">
        <v>532</v>
      </c>
      <c r="AQ12" s="285">
        <v>12</v>
      </c>
      <c r="AR12" s="286" t="s">
        <v>532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533</v>
      </c>
      <c r="AL13" s="1153"/>
      <c r="AM13" s="1153"/>
      <c r="AN13" s="1154"/>
      <c r="AO13" s="284" t="s">
        <v>532</v>
      </c>
      <c r="AP13" s="284" t="s">
        <v>532</v>
      </c>
      <c r="AQ13" s="285">
        <v>3290</v>
      </c>
      <c r="AR13" s="286" t="s">
        <v>532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534</v>
      </c>
      <c r="AL14" s="1153"/>
      <c r="AM14" s="1153"/>
      <c r="AN14" s="1154"/>
      <c r="AO14" s="284">
        <v>39627</v>
      </c>
      <c r="AP14" s="284">
        <v>724</v>
      </c>
      <c r="AQ14" s="285">
        <v>1835</v>
      </c>
      <c r="AR14" s="286">
        <v>-60.5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535</v>
      </c>
      <c r="AL15" s="1156"/>
      <c r="AM15" s="1156"/>
      <c r="AN15" s="1157"/>
      <c r="AO15" s="284">
        <v>-314195</v>
      </c>
      <c r="AP15" s="284">
        <v>-5739</v>
      </c>
      <c r="AQ15" s="285">
        <v>-6144</v>
      </c>
      <c r="AR15" s="286">
        <v>-6.6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190</v>
      </c>
      <c r="AL16" s="1156"/>
      <c r="AM16" s="1156"/>
      <c r="AN16" s="1157"/>
      <c r="AO16" s="284">
        <v>4560495</v>
      </c>
      <c r="AP16" s="284">
        <v>83303</v>
      </c>
      <c r="AQ16" s="285">
        <v>94217</v>
      </c>
      <c r="AR16" s="286">
        <v>-11.6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537</v>
      </c>
      <c r="AP20" s="293" t="s">
        <v>538</v>
      </c>
      <c r="AQ20" s="294" t="s">
        <v>539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540</v>
      </c>
      <c r="AL21" s="1159"/>
      <c r="AM21" s="1159"/>
      <c r="AN21" s="1160"/>
      <c r="AO21" s="297">
        <v>9.11</v>
      </c>
      <c r="AP21" s="298">
        <v>8.67</v>
      </c>
      <c r="AQ21" s="299">
        <v>0.44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541</v>
      </c>
      <c r="AL22" s="1159"/>
      <c r="AM22" s="1159"/>
      <c r="AN22" s="1160"/>
      <c r="AO22" s="302">
        <v>96.9</v>
      </c>
      <c r="AP22" s="303">
        <v>97.8</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542</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543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523</v>
      </c>
      <c r="AP30" s="272"/>
      <c r="AQ30" s="273" t="s">
        <v>524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525</v>
      </c>
      <c r="AQ31" s="279" t="s">
        <v>526</v>
      </c>
      <c r="AR31" s="280" t="s">
        <v>527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545</v>
      </c>
      <c r="AL32" s="1167"/>
      <c r="AM32" s="1167"/>
      <c r="AN32" s="1168"/>
      <c r="AO32" s="312">
        <v>2681653</v>
      </c>
      <c r="AP32" s="312">
        <v>48984</v>
      </c>
      <c r="AQ32" s="313">
        <v>62389</v>
      </c>
      <c r="AR32" s="314">
        <v>-21.5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546</v>
      </c>
      <c r="AL33" s="1167"/>
      <c r="AM33" s="1167"/>
      <c r="AN33" s="1168"/>
      <c r="AO33" s="312" t="s">
        <v>532</v>
      </c>
      <c r="AP33" s="312" t="s">
        <v>532</v>
      </c>
      <c r="AQ33" s="313" t="s">
        <v>532</v>
      </c>
      <c r="AR33" s="314" t="s">
        <v>532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547</v>
      </c>
      <c r="AL34" s="1167"/>
      <c r="AM34" s="1167"/>
      <c r="AN34" s="1168"/>
      <c r="AO34" s="312" t="s">
        <v>532</v>
      </c>
      <c r="AP34" s="312" t="s">
        <v>532</v>
      </c>
      <c r="AQ34" s="313">
        <v>3</v>
      </c>
      <c r="AR34" s="314" t="s">
        <v>532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548</v>
      </c>
      <c r="AL35" s="1167"/>
      <c r="AM35" s="1167"/>
      <c r="AN35" s="1168"/>
      <c r="AO35" s="312">
        <v>354429</v>
      </c>
      <c r="AP35" s="312">
        <v>6474</v>
      </c>
      <c r="AQ35" s="313">
        <v>14672</v>
      </c>
      <c r="AR35" s="314">
        <v>-55.9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549</v>
      </c>
      <c r="AL36" s="1167"/>
      <c r="AM36" s="1167"/>
      <c r="AN36" s="1168"/>
      <c r="AO36" s="312" t="s">
        <v>532</v>
      </c>
      <c r="AP36" s="312" t="s">
        <v>532</v>
      </c>
      <c r="AQ36" s="313">
        <v>1817</v>
      </c>
      <c r="AR36" s="314" t="s">
        <v>532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550</v>
      </c>
      <c r="AL37" s="1167"/>
      <c r="AM37" s="1167"/>
      <c r="AN37" s="1168"/>
      <c r="AO37" s="312" t="s">
        <v>532</v>
      </c>
      <c r="AP37" s="312" t="s">
        <v>532</v>
      </c>
      <c r="AQ37" s="313">
        <v>585</v>
      </c>
      <c r="AR37" s="314" t="s">
        <v>532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551</v>
      </c>
      <c r="AL38" s="1170"/>
      <c r="AM38" s="1170"/>
      <c r="AN38" s="1171"/>
      <c r="AO38" s="315" t="s">
        <v>532</v>
      </c>
      <c r="AP38" s="315" t="s">
        <v>532</v>
      </c>
      <c r="AQ38" s="316">
        <v>1</v>
      </c>
      <c r="AR38" s="304" t="s">
        <v>532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552</v>
      </c>
      <c r="AL39" s="1170"/>
      <c r="AM39" s="1170"/>
      <c r="AN39" s="1171"/>
      <c r="AO39" s="312">
        <v>-49346</v>
      </c>
      <c r="AP39" s="312">
        <v>-901</v>
      </c>
      <c r="AQ39" s="313">
        <v>-3091</v>
      </c>
      <c r="AR39" s="314">
        <v>-70.900000000000006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553</v>
      </c>
      <c r="AL40" s="1167"/>
      <c r="AM40" s="1167"/>
      <c r="AN40" s="1168"/>
      <c r="AO40" s="312">
        <v>-1487185</v>
      </c>
      <c r="AP40" s="312">
        <v>-27165</v>
      </c>
      <c r="AQ40" s="313">
        <v>-54269</v>
      </c>
      <c r="AR40" s="314">
        <v>-49.9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302</v>
      </c>
      <c r="AL41" s="1173"/>
      <c r="AM41" s="1173"/>
      <c r="AN41" s="1174"/>
      <c r="AO41" s="312">
        <v>1499551</v>
      </c>
      <c r="AP41" s="312">
        <v>27391</v>
      </c>
      <c r="AQ41" s="313">
        <v>22106</v>
      </c>
      <c r="AR41" s="314">
        <v>23.9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523</v>
      </c>
      <c r="AN49" s="1163" t="s">
        <v>557</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558</v>
      </c>
      <c r="AO50" s="329" t="s">
        <v>559</v>
      </c>
      <c r="AP50" s="330" t="s">
        <v>560</v>
      </c>
      <c r="AQ50" s="331" t="s">
        <v>561</v>
      </c>
      <c r="AR50" s="332" t="s">
        <v>562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563</v>
      </c>
      <c r="AL51" s="325"/>
      <c r="AM51" s="333">
        <v>2665808</v>
      </c>
      <c r="AN51" s="334">
        <v>46092</v>
      </c>
      <c r="AO51" s="335">
        <v>-29.1</v>
      </c>
      <c r="AP51" s="336">
        <v>69185</v>
      </c>
      <c r="AQ51" s="337">
        <v>-2</v>
      </c>
      <c r="AR51" s="338">
        <v>-27.1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564</v>
      </c>
      <c r="AM52" s="341">
        <v>1509425</v>
      </c>
      <c r="AN52" s="342">
        <v>26098</v>
      </c>
      <c r="AO52" s="343">
        <v>-32.6</v>
      </c>
      <c r="AP52" s="344">
        <v>38519</v>
      </c>
      <c r="AQ52" s="345">
        <v>3</v>
      </c>
      <c r="AR52" s="346">
        <v>-35.6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565</v>
      </c>
      <c r="AL53" s="325"/>
      <c r="AM53" s="333">
        <v>2703715</v>
      </c>
      <c r="AN53" s="334">
        <v>47461</v>
      </c>
      <c r="AO53" s="335">
        <v>3</v>
      </c>
      <c r="AP53" s="336">
        <v>70166</v>
      </c>
      <c r="AQ53" s="337">
        <v>1.4</v>
      </c>
      <c r="AR53" s="338">
        <v>1.6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564</v>
      </c>
      <c r="AM54" s="341">
        <v>1692165</v>
      </c>
      <c r="AN54" s="342">
        <v>29704</v>
      </c>
      <c r="AO54" s="343">
        <v>13.8</v>
      </c>
      <c r="AP54" s="344">
        <v>36115</v>
      </c>
      <c r="AQ54" s="345">
        <v>-6.2</v>
      </c>
      <c r="AR54" s="346">
        <v>20</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566</v>
      </c>
      <c r="AL55" s="325"/>
      <c r="AM55" s="333">
        <v>3005234</v>
      </c>
      <c r="AN55" s="334">
        <v>53439</v>
      </c>
      <c r="AO55" s="335">
        <v>12.6</v>
      </c>
      <c r="AP55" s="336">
        <v>70329</v>
      </c>
      <c r="AQ55" s="337">
        <v>0.2</v>
      </c>
      <c r="AR55" s="338">
        <v>12.4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564</v>
      </c>
      <c r="AM56" s="341">
        <v>2175279</v>
      </c>
      <c r="AN56" s="342">
        <v>38681</v>
      </c>
      <c r="AO56" s="343">
        <v>30.2</v>
      </c>
      <c r="AP56" s="344">
        <v>39403</v>
      </c>
      <c r="AQ56" s="345">
        <v>9.1</v>
      </c>
      <c r="AR56" s="346">
        <v>21.1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567</v>
      </c>
      <c r="AL57" s="325"/>
      <c r="AM57" s="333">
        <v>4266694</v>
      </c>
      <c r="AN57" s="334">
        <v>76924</v>
      </c>
      <c r="AO57" s="335">
        <v>43.9</v>
      </c>
      <c r="AP57" s="336">
        <v>71871</v>
      </c>
      <c r="AQ57" s="337">
        <v>2.2000000000000002</v>
      </c>
      <c r="AR57" s="338">
        <v>41.7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564</v>
      </c>
      <c r="AM58" s="341">
        <v>1976630</v>
      </c>
      <c r="AN58" s="342">
        <v>35637</v>
      </c>
      <c r="AO58" s="343">
        <v>-7.9</v>
      </c>
      <c r="AP58" s="344">
        <v>38232</v>
      </c>
      <c r="AQ58" s="345">
        <v>-3</v>
      </c>
      <c r="AR58" s="346">
        <v>-4.9000000000000004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568</v>
      </c>
      <c r="AL59" s="325"/>
      <c r="AM59" s="333">
        <v>3369902</v>
      </c>
      <c r="AN59" s="334">
        <v>61555</v>
      </c>
      <c r="AO59" s="335">
        <v>-20</v>
      </c>
      <c r="AP59" s="336">
        <v>71807</v>
      </c>
      <c r="AQ59" s="337">
        <v>-0.1</v>
      </c>
      <c r="AR59" s="338">
        <v>-19.899999999999999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564</v>
      </c>
      <c r="AM60" s="341">
        <v>2779346</v>
      </c>
      <c r="AN60" s="342">
        <v>50768</v>
      </c>
      <c r="AO60" s="343">
        <v>42.5</v>
      </c>
      <c r="AP60" s="344">
        <v>37333</v>
      </c>
      <c r="AQ60" s="345">
        <v>-2.4</v>
      </c>
      <c r="AR60" s="346">
        <v>44.9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569</v>
      </c>
      <c r="AL61" s="347"/>
      <c r="AM61" s="348">
        <v>3202271</v>
      </c>
      <c r="AN61" s="349">
        <v>57094</v>
      </c>
      <c r="AO61" s="350">
        <v>2.1</v>
      </c>
      <c r="AP61" s="351">
        <v>70672</v>
      </c>
      <c r="AQ61" s="352">
        <v>0.3</v>
      </c>
      <c r="AR61" s="338">
        <v>1.8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564</v>
      </c>
      <c r="AM62" s="341">
        <v>2026569</v>
      </c>
      <c r="AN62" s="342">
        <v>36178</v>
      </c>
      <c r="AO62" s="343">
        <v>9.1999999999999993</v>
      </c>
      <c r="AP62" s="344">
        <v>37920</v>
      </c>
      <c r="AQ62" s="345">
        <v>0.1</v>
      </c>
      <c r="AR62" s="346">
        <v>9.1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um0sImBYVTH2wfMg/xeN7xYLzzYKagx3Z4lcqd/bK2VgnUOG4cplQadvjkABfgIsiq4ICFrzfVegXESK3mOQ==" saltValue="HYmlQhibT3ScQnxVou2P6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571</v>
      </c>
    </row>
    <row r="121" spans="125:125" ht="13.5" hidden="1" customHeight="1" x14ac:dyDescent="0.15">
      <c r="DU121" s="259"/>
    </row>
  </sheetData>
  <sheetProtection algorithmName="SHA-512" hashValue="xLI0C4QKhxXoorQbfU0ydVI6m1tIJ4+vvM9ftuYE6ruMG8KQ6M5ZgD181AauREk9qKisY2sWvbOmoKR9OLHd/A==" saltValue="JekF2BMkdrwj6dum/mTgC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572</v>
      </c>
    </row>
  </sheetData>
  <sheetProtection algorithmName="SHA-512" hashValue="7xEpqKkG6VjF9lQWVEKFF+DaYq8nn3rXKTDOX6qfH2ozz/FQhLDvdVVyS7ZNvwnHETyHeolfYBAmVTmP6yuO6g==" saltValue="43F6PAD0MsXaL4p7w1ygL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175" t="s">
        <v>3</v>
      </c>
      <c r="D47" s="1175"/>
      <c r="E47" s="1176"/>
      <c r="F47" s="11">
        <v>14.03</v>
      </c>
      <c r="G47" s="12">
        <v>12.63</v>
      </c>
      <c r="H47" s="12">
        <v>9.9600000000000009</v>
      </c>
      <c r="I47" s="12">
        <v>20.22</v>
      </c>
      <c r="J47" s="13">
        <v>25.93</v>
      </c>
    </row>
    <row r="48" spans="2:10" ht="57.75" customHeight="1" x14ac:dyDescent="0.15">
      <c r="B48" s="14"/>
      <c r="C48" s="1177" t="s">
        <v>4</v>
      </c>
      <c r="D48" s="1177"/>
      <c r="E48" s="1178"/>
      <c r="F48" s="15">
        <v>5.51</v>
      </c>
      <c r="G48" s="16">
        <v>5.44</v>
      </c>
      <c r="H48" s="16">
        <v>6.24</v>
      </c>
      <c r="I48" s="16">
        <v>6.21</v>
      </c>
      <c r="J48" s="17">
        <v>6.39</v>
      </c>
    </row>
    <row r="49" spans="2:10" ht="57.75" customHeight="1" thickBot="1" x14ac:dyDescent="0.2">
      <c r="B49" s="18"/>
      <c r="C49" s="1179" t="s">
        <v>5</v>
      </c>
      <c r="D49" s="1179"/>
      <c r="E49" s="1180"/>
      <c r="F49" s="19">
        <v>5.79</v>
      </c>
      <c r="G49" s="20" t="s">
        <v>578</v>
      </c>
      <c r="H49" s="20" t="s">
        <v>579</v>
      </c>
      <c r="I49" s="20">
        <v>10.83</v>
      </c>
      <c r="J49" s="21">
        <v>4.95</v>
      </c>
    </row>
    <row r="50" spans="2:10" x14ac:dyDescent="0.15"/>
  </sheetData>
  <sheetProtection algorithmName="SHA-512" hashValue="jBMqfosp0wiBcLUzIttqiuGMokajwL0bDXMHeFOhUAv2GY6f+dkMuLOZRsLhfU3JbJo4BrpKNDQmNtTPD7BQ5A==" saltValue="Pu5PYIeHS0fAbLhL5Dqx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187" t="s">
        <v>580</v>
      </c>
      <c r="D34" s="1187"/>
      <c r="E34" s="1188"/>
      <c r="F34" s="32">
        <v>52.41</v>
      </c>
      <c r="G34" s="33">
        <v>76.2</v>
      </c>
      <c r="H34" s="33">
        <v>114.46</v>
      </c>
      <c r="I34" s="33">
        <v>119.61</v>
      </c>
      <c r="J34" s="34">
        <v>170.79</v>
      </c>
      <c r="K34" s="22"/>
      <c r="L34" s="22"/>
      <c r="M34" s="22"/>
      <c r="N34" s="22"/>
      <c r="O34" s="22"/>
      <c r="P34" s="22"/>
    </row>
    <row r="35" spans="1:16" ht="39" customHeight="1" x14ac:dyDescent="0.15">
      <c r="A35" s="22"/>
      <c r="B35" s="35"/>
      <c r="C35" s="1181" t="s">
        <v>581</v>
      </c>
      <c r="D35" s="1182"/>
      <c r="E35" s="1183"/>
      <c r="F35" s="36">
        <v>10.51</v>
      </c>
      <c r="G35" s="37">
        <v>12.45</v>
      </c>
      <c r="H35" s="37">
        <v>14.18</v>
      </c>
      <c r="I35" s="37">
        <v>16.420000000000002</v>
      </c>
      <c r="J35" s="38">
        <v>19.46</v>
      </c>
      <c r="K35" s="22"/>
      <c r="L35" s="22"/>
      <c r="M35" s="22"/>
      <c r="N35" s="22"/>
      <c r="O35" s="22"/>
      <c r="P35" s="22"/>
    </row>
    <row r="36" spans="1:16" ht="39" customHeight="1" x14ac:dyDescent="0.15">
      <c r="A36" s="22"/>
      <c r="B36" s="35"/>
      <c r="C36" s="1181" t="s">
        <v>582</v>
      </c>
      <c r="D36" s="1182"/>
      <c r="E36" s="1183"/>
      <c r="F36" s="36">
        <v>5.47</v>
      </c>
      <c r="G36" s="37">
        <v>5.39</v>
      </c>
      <c r="H36" s="37">
        <v>6.24</v>
      </c>
      <c r="I36" s="37">
        <v>6.21</v>
      </c>
      <c r="J36" s="38">
        <v>6.38</v>
      </c>
      <c r="K36" s="22"/>
      <c r="L36" s="22"/>
      <c r="M36" s="22"/>
      <c r="N36" s="22"/>
      <c r="O36" s="22"/>
      <c r="P36" s="22"/>
    </row>
    <row r="37" spans="1:16" ht="39" customHeight="1" x14ac:dyDescent="0.15">
      <c r="A37" s="22"/>
      <c r="B37" s="35"/>
      <c r="C37" s="1181" t="s">
        <v>583</v>
      </c>
      <c r="D37" s="1182"/>
      <c r="E37" s="1183"/>
      <c r="F37" s="36">
        <v>1.89</v>
      </c>
      <c r="G37" s="37">
        <v>2</v>
      </c>
      <c r="H37" s="37">
        <v>0.97</v>
      </c>
      <c r="I37" s="37">
        <v>2.46</v>
      </c>
      <c r="J37" s="38">
        <v>4.1500000000000004</v>
      </c>
      <c r="K37" s="22"/>
      <c r="L37" s="22"/>
      <c r="M37" s="22"/>
      <c r="N37" s="22"/>
      <c r="O37" s="22"/>
      <c r="P37" s="22"/>
    </row>
    <row r="38" spans="1:16" ht="39" customHeight="1" x14ac:dyDescent="0.15">
      <c r="A38" s="22"/>
      <c r="B38" s="35"/>
      <c r="C38" s="1181" t="s">
        <v>584</v>
      </c>
      <c r="D38" s="1182"/>
      <c r="E38" s="1183"/>
      <c r="F38" s="36" t="s">
        <v>532</v>
      </c>
      <c r="G38" s="37" t="s">
        <v>532</v>
      </c>
      <c r="H38" s="37">
        <v>0.54</v>
      </c>
      <c r="I38" s="37">
        <v>1.4</v>
      </c>
      <c r="J38" s="38">
        <v>1.83</v>
      </c>
      <c r="K38" s="22"/>
      <c r="L38" s="22"/>
      <c r="M38" s="22"/>
      <c r="N38" s="22"/>
      <c r="O38" s="22"/>
      <c r="P38" s="22"/>
    </row>
    <row r="39" spans="1:16" ht="39" customHeight="1" x14ac:dyDescent="0.15">
      <c r="A39" s="22"/>
      <c r="B39" s="35"/>
      <c r="C39" s="1181" t="s">
        <v>585</v>
      </c>
      <c r="D39" s="1182"/>
      <c r="E39" s="1183"/>
      <c r="F39" s="36">
        <v>0.49</v>
      </c>
      <c r="G39" s="37">
        <v>0.23</v>
      </c>
      <c r="H39" s="37">
        <v>0.41</v>
      </c>
      <c r="I39" s="37">
        <v>0.43</v>
      </c>
      <c r="J39" s="38">
        <v>0.59</v>
      </c>
      <c r="K39" s="22"/>
      <c r="L39" s="22"/>
      <c r="M39" s="22"/>
      <c r="N39" s="22"/>
      <c r="O39" s="22"/>
      <c r="P39" s="22"/>
    </row>
    <row r="40" spans="1:16" ht="39" customHeight="1" x14ac:dyDescent="0.15">
      <c r="A40" s="22"/>
      <c r="B40" s="35"/>
      <c r="C40" s="1181" t="s">
        <v>586</v>
      </c>
      <c r="D40" s="1182"/>
      <c r="E40" s="1183"/>
      <c r="F40" s="36">
        <v>0.18</v>
      </c>
      <c r="G40" s="37">
        <v>0.17</v>
      </c>
      <c r="H40" s="37">
        <v>0.17</v>
      </c>
      <c r="I40" s="37">
        <v>0.23</v>
      </c>
      <c r="J40" s="38">
        <v>0.28000000000000003</v>
      </c>
      <c r="K40" s="22"/>
      <c r="L40" s="22"/>
      <c r="M40" s="22"/>
      <c r="N40" s="22"/>
      <c r="O40" s="22"/>
      <c r="P40" s="22"/>
    </row>
    <row r="41" spans="1:16" ht="39" customHeight="1" x14ac:dyDescent="0.15">
      <c r="A41" s="22"/>
      <c r="B41" s="35"/>
      <c r="C41" s="1181" t="s">
        <v>587</v>
      </c>
      <c r="D41" s="1182"/>
      <c r="E41" s="1183"/>
      <c r="F41" s="36">
        <v>0</v>
      </c>
      <c r="G41" s="37">
        <v>0</v>
      </c>
      <c r="H41" s="37">
        <v>0</v>
      </c>
      <c r="I41" s="37">
        <v>0</v>
      </c>
      <c r="J41" s="38">
        <v>0</v>
      </c>
      <c r="K41" s="22"/>
      <c r="L41" s="22"/>
      <c r="M41" s="22"/>
      <c r="N41" s="22"/>
      <c r="O41" s="22"/>
      <c r="P41" s="22"/>
    </row>
    <row r="42" spans="1:16" ht="39" customHeight="1" x14ac:dyDescent="0.15">
      <c r="A42" s="22"/>
      <c r="B42" s="39"/>
      <c r="C42" s="1181" t="s">
        <v>588</v>
      </c>
      <c r="D42" s="1182"/>
      <c r="E42" s="1183"/>
      <c r="F42" s="36" t="s">
        <v>532</v>
      </c>
      <c r="G42" s="37" t="s">
        <v>532</v>
      </c>
      <c r="H42" s="37" t="s">
        <v>532</v>
      </c>
      <c r="I42" s="37" t="s">
        <v>532</v>
      </c>
      <c r="J42" s="38" t="s">
        <v>532</v>
      </c>
      <c r="K42" s="22"/>
      <c r="L42" s="22"/>
      <c r="M42" s="22"/>
      <c r="N42" s="22"/>
      <c r="O42" s="22"/>
      <c r="P42" s="22"/>
    </row>
    <row r="43" spans="1:16" ht="39" customHeight="1" thickBot="1" x14ac:dyDescent="0.2">
      <c r="A43" s="22"/>
      <c r="B43" s="40"/>
      <c r="C43" s="1184" t="s">
        <v>589</v>
      </c>
      <c r="D43" s="1185"/>
      <c r="E43" s="1186"/>
      <c r="F43" s="41">
        <v>0.16</v>
      </c>
      <c r="G43" s="42">
        <v>0.06</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PzbTerLa2WxNUQ0SDnuaQoC66wKyIrvyKWBOD1+lfxZ9a1xLEknHhX88gxnPsWUO/DaeGFymL+mIGi+SOo4+g==" saltValue="vnThQWDdeCitGFORVNNX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2949</v>
      </c>
      <c r="L45" s="60">
        <v>2775</v>
      </c>
      <c r="M45" s="60">
        <v>2779</v>
      </c>
      <c r="N45" s="60">
        <v>2777</v>
      </c>
      <c r="O45" s="61">
        <v>2682</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532</v>
      </c>
      <c r="L46" s="64" t="s">
        <v>532</v>
      </c>
      <c r="M46" s="64" t="s">
        <v>532</v>
      </c>
      <c r="N46" s="64" t="s">
        <v>532</v>
      </c>
      <c r="O46" s="65" t="s">
        <v>532</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532</v>
      </c>
      <c r="L47" s="64" t="s">
        <v>532</v>
      </c>
      <c r="M47" s="64" t="s">
        <v>532</v>
      </c>
      <c r="N47" s="64" t="s">
        <v>532</v>
      </c>
      <c r="O47" s="65" t="s">
        <v>532</v>
      </c>
      <c r="P47" s="48"/>
      <c r="Q47" s="48"/>
      <c r="R47" s="48"/>
      <c r="S47" s="48"/>
      <c r="T47" s="48"/>
      <c r="U47" s="48"/>
    </row>
    <row r="48" spans="1:21" ht="30.75" customHeight="1" x14ac:dyDescent="0.15">
      <c r="A48" s="48"/>
      <c r="B48" s="1191"/>
      <c r="C48" s="1192"/>
      <c r="D48" s="62"/>
      <c r="E48" s="1197" t="s">
        <v>15</v>
      </c>
      <c r="F48" s="1197"/>
      <c r="G48" s="1197"/>
      <c r="H48" s="1197"/>
      <c r="I48" s="1197"/>
      <c r="J48" s="1198"/>
      <c r="K48" s="63">
        <v>339</v>
      </c>
      <c r="L48" s="64">
        <v>345</v>
      </c>
      <c r="M48" s="64">
        <v>349</v>
      </c>
      <c r="N48" s="64">
        <v>361</v>
      </c>
      <c r="O48" s="65">
        <v>354</v>
      </c>
      <c r="P48" s="48"/>
      <c r="Q48" s="48"/>
      <c r="R48" s="48"/>
      <c r="S48" s="48"/>
      <c r="T48" s="48"/>
      <c r="U48" s="48"/>
    </row>
    <row r="49" spans="1:21" ht="30.75" customHeight="1" x14ac:dyDescent="0.15">
      <c r="A49" s="48"/>
      <c r="B49" s="1191"/>
      <c r="C49" s="1192"/>
      <c r="D49" s="62"/>
      <c r="E49" s="1197" t="s">
        <v>16</v>
      </c>
      <c r="F49" s="1197"/>
      <c r="G49" s="1197"/>
      <c r="H49" s="1197"/>
      <c r="I49" s="1197"/>
      <c r="J49" s="1198"/>
      <c r="K49" s="63" t="s">
        <v>532</v>
      </c>
      <c r="L49" s="64" t="s">
        <v>532</v>
      </c>
      <c r="M49" s="64" t="s">
        <v>532</v>
      </c>
      <c r="N49" s="64" t="s">
        <v>532</v>
      </c>
      <c r="O49" s="65" t="s">
        <v>532</v>
      </c>
      <c r="P49" s="48"/>
      <c r="Q49" s="48"/>
      <c r="R49" s="48"/>
      <c r="S49" s="48"/>
      <c r="T49" s="48"/>
      <c r="U49" s="48"/>
    </row>
    <row r="50" spans="1:21" ht="30.75" customHeight="1" x14ac:dyDescent="0.15">
      <c r="A50" s="48"/>
      <c r="B50" s="1191"/>
      <c r="C50" s="1192"/>
      <c r="D50" s="62"/>
      <c r="E50" s="1197" t="s">
        <v>17</v>
      </c>
      <c r="F50" s="1197"/>
      <c r="G50" s="1197"/>
      <c r="H50" s="1197"/>
      <c r="I50" s="1197"/>
      <c r="J50" s="1198"/>
      <c r="K50" s="63" t="s">
        <v>532</v>
      </c>
      <c r="L50" s="64" t="s">
        <v>532</v>
      </c>
      <c r="M50" s="64" t="s">
        <v>532</v>
      </c>
      <c r="N50" s="64" t="s">
        <v>532</v>
      </c>
      <c r="O50" s="65" t="s">
        <v>532</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532</v>
      </c>
      <c r="L51" s="64" t="s">
        <v>532</v>
      </c>
      <c r="M51" s="64" t="s">
        <v>532</v>
      </c>
      <c r="N51" s="64" t="s">
        <v>532</v>
      </c>
      <c r="O51" s="65" t="s">
        <v>532</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1598</v>
      </c>
      <c r="L52" s="64">
        <v>1604</v>
      </c>
      <c r="M52" s="64">
        <v>1619</v>
      </c>
      <c r="N52" s="64">
        <v>1571</v>
      </c>
      <c r="O52" s="65">
        <v>1537</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1690</v>
      </c>
      <c r="L53" s="69">
        <v>1516</v>
      </c>
      <c r="M53" s="69">
        <v>1509</v>
      </c>
      <c r="N53" s="69">
        <v>1567</v>
      </c>
      <c r="O53" s="70">
        <v>1499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590</v>
      </c>
      <c r="P56" s="48"/>
      <c r="Q56" s="48"/>
      <c r="R56" s="48"/>
      <c r="S56" s="48"/>
      <c r="T56" s="48"/>
      <c r="U56" s="48"/>
    </row>
    <row r="57" spans="1:21" ht="31.5" customHeight="1" thickBot="1" x14ac:dyDescent="0.2">
      <c r="A57" s="48"/>
      <c r="B57" s="76"/>
      <c r="C57" s="77"/>
      <c r="D57" s="77"/>
      <c r="E57" s="78"/>
      <c r="F57" s="78"/>
      <c r="G57" s="78"/>
      <c r="H57" s="78"/>
      <c r="I57" s="78"/>
      <c r="J57" s="79" t="s">
        <v>2</v>
      </c>
      <c r="K57" s="80" t="s">
        <v>591</v>
      </c>
      <c r="L57" s="81" t="s">
        <v>592</v>
      </c>
      <c r="M57" s="81" t="s">
        <v>593</v>
      </c>
      <c r="N57" s="81" t="s">
        <v>594</v>
      </c>
      <c r="O57" s="82" t="s">
        <v>595</v>
      </c>
      <c r="P57" s="48"/>
      <c r="Q57" s="48"/>
      <c r="R57" s="48"/>
      <c r="S57" s="48"/>
      <c r="T57" s="48"/>
      <c r="U57" s="48"/>
    </row>
    <row r="58" spans="1:21" ht="31.5" customHeight="1" x14ac:dyDescent="0.15">
      <c r="B58" s="1205" t="s">
        <v>26</v>
      </c>
      <c r="C58" s="1206"/>
      <c r="D58" s="1211" t="s">
        <v>27</v>
      </c>
      <c r="E58" s="1212"/>
      <c r="F58" s="1212"/>
      <c r="G58" s="1212"/>
      <c r="H58" s="1212"/>
      <c r="I58" s="1212"/>
      <c r="J58" s="1213"/>
      <c r="K58" s="83" t="s">
        <v>532</v>
      </c>
      <c r="L58" s="84" t="s">
        <v>532</v>
      </c>
      <c r="M58" s="84" t="s">
        <v>532</v>
      </c>
      <c r="N58" s="84" t="s">
        <v>532</v>
      </c>
      <c r="O58" s="85" t="s">
        <v>532</v>
      </c>
    </row>
    <row r="59" spans="1:21" ht="31.5" customHeight="1" x14ac:dyDescent="0.15">
      <c r="B59" s="1207"/>
      <c r="C59" s="1208"/>
      <c r="D59" s="1214" t="s">
        <v>28</v>
      </c>
      <c r="E59" s="1215"/>
      <c r="F59" s="1215"/>
      <c r="G59" s="1215"/>
      <c r="H59" s="1215"/>
      <c r="I59" s="1215"/>
      <c r="J59" s="1216"/>
      <c r="K59" s="86" t="s">
        <v>532</v>
      </c>
      <c r="L59" s="87" t="s">
        <v>532</v>
      </c>
      <c r="M59" s="87" t="s">
        <v>532</v>
      </c>
      <c r="N59" s="87" t="s">
        <v>532</v>
      </c>
      <c r="O59" s="88" t="s">
        <v>532</v>
      </c>
    </row>
    <row r="60" spans="1:21" ht="31.5" customHeight="1" thickBot="1" x14ac:dyDescent="0.2">
      <c r="B60" s="1209"/>
      <c r="C60" s="1210"/>
      <c r="D60" s="1217" t="s">
        <v>29</v>
      </c>
      <c r="E60" s="1218"/>
      <c r="F60" s="1218"/>
      <c r="G60" s="1218"/>
      <c r="H60" s="1218"/>
      <c r="I60" s="1218"/>
      <c r="J60" s="1219"/>
      <c r="K60" s="89" t="s">
        <v>532</v>
      </c>
      <c r="L60" s="90" t="s">
        <v>532</v>
      </c>
      <c r="M60" s="90" t="s">
        <v>532</v>
      </c>
      <c r="N60" s="90" t="s">
        <v>532</v>
      </c>
      <c r="O60" s="91" t="s">
        <v>532</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3ubm2SBdUt5ERtKjJd1K6lJl+/8PfpOTbJTnuY0+Wo6CKmoNo2FyoCoRwZlNLq1ZfWTzn68/3KF7B2aKI0E2hw==" saltValue="OEsy8BPFZ3TCi0gptL+PR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573</v>
      </c>
      <c r="J40" s="103" t="s">
        <v>574</v>
      </c>
      <c r="K40" s="103" t="s">
        <v>575</v>
      </c>
      <c r="L40" s="103" t="s">
        <v>576</v>
      </c>
      <c r="M40" s="104" t="s">
        <v>577</v>
      </c>
    </row>
    <row r="41" spans="2:13" ht="27.75" customHeight="1" x14ac:dyDescent="0.15">
      <c r="B41" s="1220" t="s">
        <v>32</v>
      </c>
      <c r="C41" s="1221"/>
      <c r="D41" s="105"/>
      <c r="E41" s="1226" t="s">
        <v>33</v>
      </c>
      <c r="F41" s="1226"/>
      <c r="G41" s="1226"/>
      <c r="H41" s="1227"/>
      <c r="I41" s="355">
        <v>27250</v>
      </c>
      <c r="J41" s="356">
        <v>26885</v>
      </c>
      <c r="K41" s="356">
        <v>26857</v>
      </c>
      <c r="L41" s="356">
        <v>27627</v>
      </c>
      <c r="M41" s="357">
        <v>28089</v>
      </c>
    </row>
    <row r="42" spans="2:13" ht="27.75" customHeight="1" x14ac:dyDescent="0.15">
      <c r="B42" s="1222"/>
      <c r="C42" s="1223"/>
      <c r="D42" s="106"/>
      <c r="E42" s="1228" t="s">
        <v>34</v>
      </c>
      <c r="F42" s="1228"/>
      <c r="G42" s="1228"/>
      <c r="H42" s="1229"/>
      <c r="I42" s="358" t="s">
        <v>532</v>
      </c>
      <c r="J42" s="359" t="s">
        <v>532</v>
      </c>
      <c r="K42" s="359" t="s">
        <v>532</v>
      </c>
      <c r="L42" s="359" t="s">
        <v>532</v>
      </c>
      <c r="M42" s="360" t="s">
        <v>532</v>
      </c>
    </row>
    <row r="43" spans="2:13" ht="27.75" customHeight="1" x14ac:dyDescent="0.15">
      <c r="B43" s="1222"/>
      <c r="C43" s="1223"/>
      <c r="D43" s="106"/>
      <c r="E43" s="1228" t="s">
        <v>35</v>
      </c>
      <c r="F43" s="1228"/>
      <c r="G43" s="1228"/>
      <c r="H43" s="1229"/>
      <c r="I43" s="358">
        <v>6418</v>
      </c>
      <c r="J43" s="359">
        <v>8384</v>
      </c>
      <c r="K43" s="359">
        <v>9404</v>
      </c>
      <c r="L43" s="359">
        <v>9291</v>
      </c>
      <c r="M43" s="360">
        <v>9226</v>
      </c>
    </row>
    <row r="44" spans="2:13" ht="27.75" customHeight="1" x14ac:dyDescent="0.15">
      <c r="B44" s="1222"/>
      <c r="C44" s="1223"/>
      <c r="D44" s="106"/>
      <c r="E44" s="1228" t="s">
        <v>36</v>
      </c>
      <c r="F44" s="1228"/>
      <c r="G44" s="1228"/>
      <c r="H44" s="1229"/>
      <c r="I44" s="358" t="s">
        <v>532</v>
      </c>
      <c r="J44" s="359" t="s">
        <v>532</v>
      </c>
      <c r="K44" s="359" t="s">
        <v>532</v>
      </c>
      <c r="L44" s="359" t="s">
        <v>532</v>
      </c>
      <c r="M44" s="360" t="s">
        <v>532</v>
      </c>
    </row>
    <row r="45" spans="2:13" ht="27.75" customHeight="1" x14ac:dyDescent="0.15">
      <c r="B45" s="1222"/>
      <c r="C45" s="1223"/>
      <c r="D45" s="106"/>
      <c r="E45" s="1228" t="s">
        <v>37</v>
      </c>
      <c r="F45" s="1228"/>
      <c r="G45" s="1228"/>
      <c r="H45" s="1229"/>
      <c r="I45" s="358">
        <v>3197</v>
      </c>
      <c r="J45" s="359">
        <v>3029</v>
      </c>
      <c r="K45" s="359">
        <v>2936</v>
      </c>
      <c r="L45" s="359">
        <v>2931</v>
      </c>
      <c r="M45" s="360">
        <v>2918</v>
      </c>
    </row>
    <row r="46" spans="2:13" ht="27.75" customHeight="1" x14ac:dyDescent="0.15">
      <c r="B46" s="1222"/>
      <c r="C46" s="1223"/>
      <c r="D46" s="107"/>
      <c r="E46" s="1228" t="s">
        <v>38</v>
      </c>
      <c r="F46" s="1228"/>
      <c r="G46" s="1228"/>
      <c r="H46" s="1229"/>
      <c r="I46" s="358" t="s">
        <v>532</v>
      </c>
      <c r="J46" s="359" t="s">
        <v>532</v>
      </c>
      <c r="K46" s="359" t="s">
        <v>532</v>
      </c>
      <c r="L46" s="359" t="s">
        <v>532</v>
      </c>
      <c r="M46" s="360" t="s">
        <v>532</v>
      </c>
    </row>
    <row r="47" spans="2:13" ht="27.75" customHeight="1" x14ac:dyDescent="0.15">
      <c r="B47" s="1222"/>
      <c r="C47" s="1223"/>
      <c r="D47" s="108"/>
      <c r="E47" s="1230" t="s">
        <v>39</v>
      </c>
      <c r="F47" s="1231"/>
      <c r="G47" s="1231"/>
      <c r="H47" s="1232"/>
      <c r="I47" s="358" t="s">
        <v>532</v>
      </c>
      <c r="J47" s="359" t="s">
        <v>532</v>
      </c>
      <c r="K47" s="359" t="s">
        <v>532</v>
      </c>
      <c r="L47" s="359" t="s">
        <v>532</v>
      </c>
      <c r="M47" s="360" t="s">
        <v>532</v>
      </c>
    </row>
    <row r="48" spans="2:13" ht="27.75" customHeight="1" x14ac:dyDescent="0.15">
      <c r="B48" s="1222"/>
      <c r="C48" s="1223"/>
      <c r="D48" s="106"/>
      <c r="E48" s="1228" t="s">
        <v>40</v>
      </c>
      <c r="F48" s="1228"/>
      <c r="G48" s="1228"/>
      <c r="H48" s="1229"/>
      <c r="I48" s="358" t="s">
        <v>532</v>
      </c>
      <c r="J48" s="359" t="s">
        <v>532</v>
      </c>
      <c r="K48" s="359" t="s">
        <v>532</v>
      </c>
      <c r="L48" s="359" t="s">
        <v>532</v>
      </c>
      <c r="M48" s="360" t="s">
        <v>532</v>
      </c>
    </row>
    <row r="49" spans="2:13" ht="27.75" customHeight="1" x14ac:dyDescent="0.15">
      <c r="B49" s="1224"/>
      <c r="C49" s="1225"/>
      <c r="D49" s="106"/>
      <c r="E49" s="1228" t="s">
        <v>41</v>
      </c>
      <c r="F49" s="1228"/>
      <c r="G49" s="1228"/>
      <c r="H49" s="1229"/>
      <c r="I49" s="358" t="s">
        <v>532</v>
      </c>
      <c r="J49" s="359" t="s">
        <v>532</v>
      </c>
      <c r="K49" s="359" t="s">
        <v>532</v>
      </c>
      <c r="L49" s="359" t="s">
        <v>532</v>
      </c>
      <c r="M49" s="360" t="s">
        <v>532</v>
      </c>
    </row>
    <row r="50" spans="2:13" ht="27.75" customHeight="1" x14ac:dyDescent="0.15">
      <c r="B50" s="1233" t="s">
        <v>42</v>
      </c>
      <c r="C50" s="1234"/>
      <c r="D50" s="109"/>
      <c r="E50" s="1228" t="s">
        <v>43</v>
      </c>
      <c r="F50" s="1228"/>
      <c r="G50" s="1228"/>
      <c r="H50" s="1229"/>
      <c r="I50" s="358">
        <v>3949</v>
      </c>
      <c r="J50" s="359">
        <v>4514</v>
      </c>
      <c r="K50" s="359">
        <v>5083</v>
      </c>
      <c r="L50" s="359">
        <v>9863</v>
      </c>
      <c r="M50" s="360">
        <v>10285</v>
      </c>
    </row>
    <row r="51" spans="2:13" ht="27.75" customHeight="1" x14ac:dyDescent="0.15">
      <c r="B51" s="1222"/>
      <c r="C51" s="1223"/>
      <c r="D51" s="106"/>
      <c r="E51" s="1228" t="s">
        <v>44</v>
      </c>
      <c r="F51" s="1228"/>
      <c r="G51" s="1228"/>
      <c r="H51" s="1229"/>
      <c r="I51" s="358">
        <v>534</v>
      </c>
      <c r="J51" s="359">
        <v>531</v>
      </c>
      <c r="K51" s="359">
        <v>509</v>
      </c>
      <c r="L51" s="359">
        <v>498</v>
      </c>
      <c r="M51" s="360">
        <v>487</v>
      </c>
    </row>
    <row r="52" spans="2:13" ht="27.75" customHeight="1" x14ac:dyDescent="0.15">
      <c r="B52" s="1224"/>
      <c r="C52" s="1225"/>
      <c r="D52" s="106"/>
      <c r="E52" s="1228" t="s">
        <v>45</v>
      </c>
      <c r="F52" s="1228"/>
      <c r="G52" s="1228"/>
      <c r="H52" s="1229"/>
      <c r="I52" s="358">
        <v>18732</v>
      </c>
      <c r="J52" s="359">
        <v>18242</v>
      </c>
      <c r="K52" s="359">
        <v>18127</v>
      </c>
      <c r="L52" s="359">
        <v>18364</v>
      </c>
      <c r="M52" s="360">
        <v>18476</v>
      </c>
    </row>
    <row r="53" spans="2:13" ht="27.75" customHeight="1" thickBot="1" x14ac:dyDescent="0.2">
      <c r="B53" s="1235" t="s">
        <v>46</v>
      </c>
      <c r="C53" s="1236"/>
      <c r="D53" s="110"/>
      <c r="E53" s="1237" t="s">
        <v>47</v>
      </c>
      <c r="F53" s="1237"/>
      <c r="G53" s="1237"/>
      <c r="H53" s="1238"/>
      <c r="I53" s="361">
        <v>13651</v>
      </c>
      <c r="J53" s="362">
        <v>15010</v>
      </c>
      <c r="K53" s="362">
        <v>15477</v>
      </c>
      <c r="L53" s="362">
        <v>11123</v>
      </c>
      <c r="M53" s="363">
        <v>10985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aJouVepJm7vZeLgE5A/oeo+cSAzk8DwUe012JUfx34ziJUrl5tN6BbZC0mgqPMCE6+TEvKcfy7eUZYY141UG6w==" saltValue="FPUhTPDicB6ze8cTnopM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575</v>
      </c>
      <c r="G54" s="119" t="s">
        <v>576</v>
      </c>
      <c r="H54" s="120" t="s">
        <v>577</v>
      </c>
    </row>
    <row r="55" spans="2:8" ht="52.5" customHeight="1" x14ac:dyDescent="0.15">
      <c r="B55" s="121"/>
      <c r="C55" s="1247" t="s">
        <v>50</v>
      </c>
      <c r="D55" s="1247"/>
      <c r="E55" s="1248"/>
      <c r="F55" s="122">
        <v>1363</v>
      </c>
      <c r="G55" s="122">
        <v>2873</v>
      </c>
      <c r="H55" s="123">
        <v>3559</v>
      </c>
    </row>
    <row r="56" spans="2:8" ht="52.5" customHeight="1" x14ac:dyDescent="0.15">
      <c r="B56" s="124"/>
      <c r="C56" s="1249" t="s">
        <v>51</v>
      </c>
      <c r="D56" s="1249"/>
      <c r="E56" s="1250"/>
      <c r="F56" s="125">
        <v>708</v>
      </c>
      <c r="G56" s="125">
        <v>1878</v>
      </c>
      <c r="H56" s="126">
        <v>1670</v>
      </c>
    </row>
    <row r="57" spans="2:8" ht="53.25" customHeight="1" x14ac:dyDescent="0.15">
      <c r="B57" s="124"/>
      <c r="C57" s="1251" t="s">
        <v>52</v>
      </c>
      <c r="D57" s="1251"/>
      <c r="E57" s="1252"/>
      <c r="F57" s="127">
        <v>2409</v>
      </c>
      <c r="G57" s="127">
        <v>4391</v>
      </c>
      <c r="H57" s="128">
        <v>4273</v>
      </c>
    </row>
    <row r="58" spans="2:8" ht="45.75" customHeight="1" x14ac:dyDescent="0.15">
      <c r="B58" s="129"/>
      <c r="C58" s="1239" t="s">
        <v>601</v>
      </c>
      <c r="D58" s="1240"/>
      <c r="E58" s="1241"/>
      <c r="F58" s="130">
        <v>229</v>
      </c>
      <c r="G58" s="130">
        <v>2139</v>
      </c>
      <c r="H58" s="131">
        <v>2339</v>
      </c>
    </row>
    <row r="59" spans="2:8" ht="45.75" customHeight="1" x14ac:dyDescent="0.15">
      <c r="B59" s="129"/>
      <c r="C59" s="1239" t="s">
        <v>602</v>
      </c>
      <c r="D59" s="1240"/>
      <c r="E59" s="1241"/>
      <c r="F59" s="130">
        <v>1287</v>
      </c>
      <c r="G59" s="130">
        <v>1166</v>
      </c>
      <c r="H59" s="131">
        <v>881</v>
      </c>
    </row>
    <row r="60" spans="2:8" ht="45.75" customHeight="1" x14ac:dyDescent="0.15">
      <c r="B60" s="129"/>
      <c r="C60" s="1239" t="s">
        <v>603</v>
      </c>
      <c r="D60" s="1240"/>
      <c r="E60" s="1241"/>
      <c r="F60" s="130">
        <v>559</v>
      </c>
      <c r="G60" s="130">
        <v>535</v>
      </c>
      <c r="H60" s="131">
        <v>523</v>
      </c>
    </row>
    <row r="61" spans="2:8" ht="45.75" customHeight="1" x14ac:dyDescent="0.15">
      <c r="B61" s="129"/>
      <c r="C61" s="1239" t="s">
        <v>604</v>
      </c>
      <c r="D61" s="1240"/>
      <c r="E61" s="1241"/>
      <c r="F61" s="130" t="s">
        <v>532</v>
      </c>
      <c r="G61" s="130">
        <v>135</v>
      </c>
      <c r="H61" s="131">
        <v>135</v>
      </c>
    </row>
    <row r="62" spans="2:8" ht="45.75" customHeight="1" thickBot="1" x14ac:dyDescent="0.2">
      <c r="B62" s="132"/>
      <c r="C62" s="1242" t="s">
        <v>605</v>
      </c>
      <c r="D62" s="1243"/>
      <c r="E62" s="1244"/>
      <c r="F62" s="133">
        <v>100</v>
      </c>
      <c r="G62" s="133">
        <v>120</v>
      </c>
      <c r="H62" s="134">
        <v>112</v>
      </c>
    </row>
    <row r="63" spans="2:8" ht="52.5" customHeight="1" thickBot="1" x14ac:dyDescent="0.2">
      <c r="B63" s="135"/>
      <c r="C63" s="1245" t="s">
        <v>53</v>
      </c>
      <c r="D63" s="1245"/>
      <c r="E63" s="1246"/>
      <c r="F63" s="136">
        <v>4480</v>
      </c>
      <c r="G63" s="136">
        <v>9142</v>
      </c>
      <c r="H63" s="137">
        <v>9502</v>
      </c>
    </row>
    <row r="64" spans="2:8" x14ac:dyDescent="0.15"/>
  </sheetData>
  <sheetProtection algorithmName="SHA-512" hashValue="JXV/a4JddOhNsTuBBc3QUagcSUzZmZuK1vEINB5JfMhg6RjxVl/9a2zcUm8xf9tOF1QBJvWDzg/I7ac0Eq2UnQ==" saltValue="a4KcDX1ZS+aRIkG61GIk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606</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607</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0" t="s">
        <v>608</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x14ac:dyDescent="0.15">
      <c r="B44" s="372"/>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x14ac:dyDescent="0.15">
      <c r="B45" s="372"/>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x14ac:dyDescent="0.15">
      <c r="B46" s="372"/>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x14ac:dyDescent="0.15">
      <c r="B47" s="372"/>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609</v>
      </c>
    </row>
    <row r="50" spans="1:109" x14ac:dyDescent="0.15">
      <c r="B50" s="372"/>
      <c r="G50" s="1253"/>
      <c r="H50" s="1253"/>
      <c r="I50" s="1253"/>
      <c r="J50" s="1253"/>
      <c r="K50" s="382"/>
      <c r="L50" s="382"/>
      <c r="M50" s="383"/>
      <c r="N50" s="383"/>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573</v>
      </c>
      <c r="BQ50" s="1257"/>
      <c r="BR50" s="1257"/>
      <c r="BS50" s="1257"/>
      <c r="BT50" s="1257"/>
      <c r="BU50" s="1257"/>
      <c r="BV50" s="1257"/>
      <c r="BW50" s="1257"/>
      <c r="BX50" s="1257" t="s">
        <v>574</v>
      </c>
      <c r="BY50" s="1257"/>
      <c r="BZ50" s="1257"/>
      <c r="CA50" s="1257"/>
      <c r="CB50" s="1257"/>
      <c r="CC50" s="1257"/>
      <c r="CD50" s="1257"/>
      <c r="CE50" s="1257"/>
      <c r="CF50" s="1257" t="s">
        <v>575</v>
      </c>
      <c r="CG50" s="1257"/>
      <c r="CH50" s="1257"/>
      <c r="CI50" s="1257"/>
      <c r="CJ50" s="1257"/>
      <c r="CK50" s="1257"/>
      <c r="CL50" s="1257"/>
      <c r="CM50" s="1257"/>
      <c r="CN50" s="1257" t="s">
        <v>576</v>
      </c>
      <c r="CO50" s="1257"/>
      <c r="CP50" s="1257"/>
      <c r="CQ50" s="1257"/>
      <c r="CR50" s="1257"/>
      <c r="CS50" s="1257"/>
      <c r="CT50" s="1257"/>
      <c r="CU50" s="1257"/>
      <c r="CV50" s="1257" t="s">
        <v>577</v>
      </c>
      <c r="CW50" s="1257"/>
      <c r="CX50" s="1257"/>
      <c r="CY50" s="1257"/>
      <c r="CZ50" s="1257"/>
      <c r="DA50" s="1257"/>
      <c r="DB50" s="1257"/>
      <c r="DC50" s="1257"/>
    </row>
    <row r="51" spans="1:109" ht="13.5" customHeight="1" x14ac:dyDescent="0.15">
      <c r="B51" s="372"/>
      <c r="G51" s="1270"/>
      <c r="H51" s="1270"/>
      <c r="I51" s="1271"/>
      <c r="J51" s="1271"/>
      <c r="K51" s="1269"/>
      <c r="L51" s="1269"/>
      <c r="M51" s="1269"/>
      <c r="N51" s="1269"/>
      <c r="AM51" s="381"/>
      <c r="AN51" s="1259" t="s">
        <v>610</v>
      </c>
      <c r="AO51" s="1259"/>
      <c r="AP51" s="1259"/>
      <c r="AQ51" s="1259"/>
      <c r="AR51" s="1259"/>
      <c r="AS51" s="1259"/>
      <c r="AT51" s="1259"/>
      <c r="AU51" s="1259"/>
      <c r="AV51" s="1259"/>
      <c r="AW51" s="1259"/>
      <c r="AX51" s="1259"/>
      <c r="AY51" s="1259"/>
      <c r="AZ51" s="1259"/>
      <c r="BA51" s="1259"/>
      <c r="BB51" s="1259" t="s">
        <v>611</v>
      </c>
      <c r="BC51" s="1259"/>
      <c r="BD51" s="1259"/>
      <c r="BE51" s="1259"/>
      <c r="BF51" s="1259"/>
      <c r="BG51" s="1259"/>
      <c r="BH51" s="1259"/>
      <c r="BI51" s="1259"/>
      <c r="BJ51" s="1259"/>
      <c r="BK51" s="1259"/>
      <c r="BL51" s="1259"/>
      <c r="BM51" s="1259"/>
      <c r="BN51" s="1259"/>
      <c r="BO51" s="1259"/>
      <c r="BP51" s="1258">
        <v>116.5</v>
      </c>
      <c r="BQ51" s="1258"/>
      <c r="BR51" s="1258"/>
      <c r="BS51" s="1258"/>
      <c r="BT51" s="1258"/>
      <c r="BU51" s="1258"/>
      <c r="BV51" s="1258"/>
      <c r="BW51" s="1258"/>
      <c r="BX51" s="1258">
        <v>128.1</v>
      </c>
      <c r="BY51" s="1258"/>
      <c r="BZ51" s="1258"/>
      <c r="CA51" s="1258"/>
      <c r="CB51" s="1258"/>
      <c r="CC51" s="1258"/>
      <c r="CD51" s="1258"/>
      <c r="CE51" s="1258"/>
      <c r="CF51" s="1258">
        <v>127.7</v>
      </c>
      <c r="CG51" s="1258"/>
      <c r="CH51" s="1258"/>
      <c r="CI51" s="1258"/>
      <c r="CJ51" s="1258"/>
      <c r="CK51" s="1258"/>
      <c r="CL51" s="1258"/>
      <c r="CM51" s="1258"/>
      <c r="CN51" s="1258">
        <v>87.6</v>
      </c>
      <c r="CO51" s="1258"/>
      <c r="CP51" s="1258"/>
      <c r="CQ51" s="1258"/>
      <c r="CR51" s="1258"/>
      <c r="CS51" s="1258"/>
      <c r="CT51" s="1258"/>
      <c r="CU51" s="1258"/>
      <c r="CV51" s="1258">
        <v>89.7</v>
      </c>
      <c r="CW51" s="1258"/>
      <c r="CX51" s="1258"/>
      <c r="CY51" s="1258"/>
      <c r="CZ51" s="1258"/>
      <c r="DA51" s="1258"/>
      <c r="DB51" s="1258"/>
      <c r="DC51" s="1258"/>
    </row>
    <row r="52" spans="1:109" x14ac:dyDescent="0.15">
      <c r="B52" s="372"/>
      <c r="G52" s="1270"/>
      <c r="H52" s="1270"/>
      <c r="I52" s="1271"/>
      <c r="J52" s="1271"/>
      <c r="K52" s="1269"/>
      <c r="L52" s="1269"/>
      <c r="M52" s="1269"/>
      <c r="N52" s="1269"/>
      <c r="AM52" s="38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x14ac:dyDescent="0.15">
      <c r="A53" s="380"/>
      <c r="B53" s="372"/>
      <c r="G53" s="1270"/>
      <c r="H53" s="1270"/>
      <c r="I53" s="1253"/>
      <c r="J53" s="1253"/>
      <c r="K53" s="1269"/>
      <c r="L53" s="1269"/>
      <c r="M53" s="1269"/>
      <c r="N53" s="1269"/>
      <c r="AM53" s="381"/>
      <c r="AN53" s="1259"/>
      <c r="AO53" s="1259"/>
      <c r="AP53" s="1259"/>
      <c r="AQ53" s="1259"/>
      <c r="AR53" s="1259"/>
      <c r="AS53" s="1259"/>
      <c r="AT53" s="1259"/>
      <c r="AU53" s="1259"/>
      <c r="AV53" s="1259"/>
      <c r="AW53" s="1259"/>
      <c r="AX53" s="1259"/>
      <c r="AY53" s="1259"/>
      <c r="AZ53" s="1259"/>
      <c r="BA53" s="1259"/>
      <c r="BB53" s="1259" t="s">
        <v>612</v>
      </c>
      <c r="BC53" s="1259"/>
      <c r="BD53" s="1259"/>
      <c r="BE53" s="1259"/>
      <c r="BF53" s="1259"/>
      <c r="BG53" s="1259"/>
      <c r="BH53" s="1259"/>
      <c r="BI53" s="1259"/>
      <c r="BJ53" s="1259"/>
      <c r="BK53" s="1259"/>
      <c r="BL53" s="1259"/>
      <c r="BM53" s="1259"/>
      <c r="BN53" s="1259"/>
      <c r="BO53" s="1259"/>
      <c r="BP53" s="1258">
        <v>63.3</v>
      </c>
      <c r="BQ53" s="1258"/>
      <c r="BR53" s="1258"/>
      <c r="BS53" s="1258"/>
      <c r="BT53" s="1258"/>
      <c r="BU53" s="1258"/>
      <c r="BV53" s="1258"/>
      <c r="BW53" s="1258"/>
      <c r="BX53" s="1258">
        <v>63.1</v>
      </c>
      <c r="BY53" s="1258"/>
      <c r="BZ53" s="1258"/>
      <c r="CA53" s="1258"/>
      <c r="CB53" s="1258"/>
      <c r="CC53" s="1258"/>
      <c r="CD53" s="1258"/>
      <c r="CE53" s="1258"/>
      <c r="CF53" s="1258">
        <v>63.6</v>
      </c>
      <c r="CG53" s="1258"/>
      <c r="CH53" s="1258"/>
      <c r="CI53" s="1258"/>
      <c r="CJ53" s="1258"/>
      <c r="CK53" s="1258"/>
      <c r="CL53" s="1258"/>
      <c r="CM53" s="1258"/>
      <c r="CN53" s="1258">
        <v>63.7</v>
      </c>
      <c r="CO53" s="1258"/>
      <c r="CP53" s="1258"/>
      <c r="CQ53" s="1258"/>
      <c r="CR53" s="1258"/>
      <c r="CS53" s="1258"/>
      <c r="CT53" s="1258"/>
      <c r="CU53" s="1258"/>
      <c r="CV53" s="1258">
        <v>64.5</v>
      </c>
      <c r="CW53" s="1258"/>
      <c r="CX53" s="1258"/>
      <c r="CY53" s="1258"/>
      <c r="CZ53" s="1258"/>
      <c r="DA53" s="1258"/>
      <c r="DB53" s="1258"/>
      <c r="DC53" s="1258"/>
    </row>
    <row r="54" spans="1:109" x14ac:dyDescent="0.15">
      <c r="A54" s="380"/>
      <c r="B54" s="372"/>
      <c r="G54" s="1270"/>
      <c r="H54" s="1270"/>
      <c r="I54" s="1253"/>
      <c r="J54" s="1253"/>
      <c r="K54" s="1269"/>
      <c r="L54" s="1269"/>
      <c r="M54" s="1269"/>
      <c r="N54" s="1269"/>
      <c r="AM54" s="38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x14ac:dyDescent="0.15">
      <c r="A55" s="380"/>
      <c r="B55" s="372"/>
      <c r="G55" s="1253"/>
      <c r="H55" s="1253"/>
      <c r="I55" s="1253"/>
      <c r="J55" s="1253"/>
      <c r="K55" s="1269"/>
      <c r="L55" s="1269"/>
      <c r="M55" s="1269"/>
      <c r="N55" s="1269"/>
      <c r="AN55" s="1257" t="s">
        <v>613</v>
      </c>
      <c r="AO55" s="1257"/>
      <c r="AP55" s="1257"/>
      <c r="AQ55" s="1257"/>
      <c r="AR55" s="1257"/>
      <c r="AS55" s="1257"/>
      <c r="AT55" s="1257"/>
      <c r="AU55" s="1257"/>
      <c r="AV55" s="1257"/>
      <c r="AW55" s="1257"/>
      <c r="AX55" s="1257"/>
      <c r="AY55" s="1257"/>
      <c r="AZ55" s="1257"/>
      <c r="BA55" s="1257"/>
      <c r="BB55" s="1259" t="s">
        <v>611</v>
      </c>
      <c r="BC55" s="1259"/>
      <c r="BD55" s="1259"/>
      <c r="BE55" s="1259"/>
      <c r="BF55" s="1259"/>
      <c r="BG55" s="1259"/>
      <c r="BH55" s="1259"/>
      <c r="BI55" s="1259"/>
      <c r="BJ55" s="1259"/>
      <c r="BK55" s="1259"/>
      <c r="BL55" s="1259"/>
      <c r="BM55" s="1259"/>
      <c r="BN55" s="1259"/>
      <c r="BO55" s="1259"/>
      <c r="BP55" s="1258">
        <v>25.4</v>
      </c>
      <c r="BQ55" s="1258"/>
      <c r="BR55" s="1258"/>
      <c r="BS55" s="1258"/>
      <c r="BT55" s="1258"/>
      <c r="BU55" s="1258"/>
      <c r="BV55" s="1258"/>
      <c r="BW55" s="1258"/>
      <c r="BX55" s="1258">
        <v>23</v>
      </c>
      <c r="BY55" s="1258"/>
      <c r="BZ55" s="1258"/>
      <c r="CA55" s="1258"/>
      <c r="CB55" s="1258"/>
      <c r="CC55" s="1258"/>
      <c r="CD55" s="1258"/>
      <c r="CE55" s="1258"/>
      <c r="CF55" s="1258">
        <v>28</v>
      </c>
      <c r="CG55" s="1258"/>
      <c r="CH55" s="1258"/>
      <c r="CI55" s="1258"/>
      <c r="CJ55" s="1258"/>
      <c r="CK55" s="1258"/>
      <c r="CL55" s="1258"/>
      <c r="CM55" s="1258"/>
      <c r="CN55" s="1258">
        <v>19.2</v>
      </c>
      <c r="CO55" s="1258"/>
      <c r="CP55" s="1258"/>
      <c r="CQ55" s="1258"/>
      <c r="CR55" s="1258"/>
      <c r="CS55" s="1258"/>
      <c r="CT55" s="1258"/>
      <c r="CU55" s="1258"/>
      <c r="CV55" s="1258">
        <v>4</v>
      </c>
      <c r="CW55" s="1258"/>
      <c r="CX55" s="1258"/>
      <c r="CY55" s="1258"/>
      <c r="CZ55" s="1258"/>
      <c r="DA55" s="1258"/>
      <c r="DB55" s="1258"/>
      <c r="DC55" s="1258"/>
    </row>
    <row r="56" spans="1:109" x14ac:dyDescent="0.15">
      <c r="A56" s="380"/>
      <c r="B56" s="372"/>
      <c r="G56" s="1253"/>
      <c r="H56" s="1253"/>
      <c r="I56" s="1253"/>
      <c r="J56" s="1253"/>
      <c r="K56" s="1269"/>
      <c r="L56" s="1269"/>
      <c r="M56" s="1269"/>
      <c r="N56" s="1269"/>
      <c r="AN56" s="1257"/>
      <c r="AO56" s="1257"/>
      <c r="AP56" s="1257"/>
      <c r="AQ56" s="1257"/>
      <c r="AR56" s="1257"/>
      <c r="AS56" s="1257"/>
      <c r="AT56" s="1257"/>
      <c r="AU56" s="1257"/>
      <c r="AV56" s="1257"/>
      <c r="AW56" s="1257"/>
      <c r="AX56" s="1257"/>
      <c r="AY56" s="1257"/>
      <c r="AZ56" s="1257"/>
      <c r="BA56" s="1257"/>
      <c r="BB56" s="1259"/>
      <c r="BC56" s="1259"/>
      <c r="BD56" s="1259"/>
      <c r="BE56" s="1259"/>
      <c r="BF56" s="1259"/>
      <c r="BG56" s="1259"/>
      <c r="BH56" s="1259"/>
      <c r="BI56" s="1259"/>
      <c r="BJ56" s="1259"/>
      <c r="BK56" s="1259"/>
      <c r="BL56" s="1259"/>
      <c r="BM56" s="1259"/>
      <c r="BN56" s="1259"/>
      <c r="BO56" s="1259"/>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80" customFormat="1" x14ac:dyDescent="0.15">
      <c r="B57" s="384"/>
      <c r="G57" s="1253"/>
      <c r="H57" s="1253"/>
      <c r="I57" s="1272"/>
      <c r="J57" s="1272"/>
      <c r="K57" s="1269"/>
      <c r="L57" s="1269"/>
      <c r="M57" s="1269"/>
      <c r="N57" s="1269"/>
      <c r="AM57" s="366"/>
      <c r="AN57" s="1257"/>
      <c r="AO57" s="1257"/>
      <c r="AP57" s="1257"/>
      <c r="AQ57" s="1257"/>
      <c r="AR57" s="1257"/>
      <c r="AS57" s="1257"/>
      <c r="AT57" s="1257"/>
      <c r="AU57" s="1257"/>
      <c r="AV57" s="1257"/>
      <c r="AW57" s="1257"/>
      <c r="AX57" s="1257"/>
      <c r="AY57" s="1257"/>
      <c r="AZ57" s="1257"/>
      <c r="BA57" s="1257"/>
      <c r="BB57" s="1259" t="s">
        <v>612</v>
      </c>
      <c r="BC57" s="1259"/>
      <c r="BD57" s="1259"/>
      <c r="BE57" s="1259"/>
      <c r="BF57" s="1259"/>
      <c r="BG57" s="1259"/>
      <c r="BH57" s="1259"/>
      <c r="BI57" s="1259"/>
      <c r="BJ57" s="1259"/>
      <c r="BK57" s="1259"/>
      <c r="BL57" s="1259"/>
      <c r="BM57" s="1259"/>
      <c r="BN57" s="1259"/>
      <c r="BO57" s="1259"/>
      <c r="BP57" s="1258">
        <v>60</v>
      </c>
      <c r="BQ57" s="1258"/>
      <c r="BR57" s="1258"/>
      <c r="BS57" s="1258"/>
      <c r="BT57" s="1258"/>
      <c r="BU57" s="1258"/>
      <c r="BV57" s="1258"/>
      <c r="BW57" s="1258"/>
      <c r="BX57" s="1258">
        <v>60.6</v>
      </c>
      <c r="BY57" s="1258"/>
      <c r="BZ57" s="1258"/>
      <c r="CA57" s="1258"/>
      <c r="CB57" s="1258"/>
      <c r="CC57" s="1258"/>
      <c r="CD57" s="1258"/>
      <c r="CE57" s="1258"/>
      <c r="CF57" s="1258">
        <v>62.3</v>
      </c>
      <c r="CG57" s="1258"/>
      <c r="CH57" s="1258"/>
      <c r="CI57" s="1258"/>
      <c r="CJ57" s="1258"/>
      <c r="CK57" s="1258"/>
      <c r="CL57" s="1258"/>
      <c r="CM57" s="1258"/>
      <c r="CN57" s="1258">
        <v>62.2</v>
      </c>
      <c r="CO57" s="1258"/>
      <c r="CP57" s="1258"/>
      <c r="CQ57" s="1258"/>
      <c r="CR57" s="1258"/>
      <c r="CS57" s="1258"/>
      <c r="CT57" s="1258"/>
      <c r="CU57" s="1258"/>
      <c r="CV57" s="1258">
        <v>63.5</v>
      </c>
      <c r="CW57" s="1258"/>
      <c r="CX57" s="1258"/>
      <c r="CY57" s="1258"/>
      <c r="CZ57" s="1258"/>
      <c r="DA57" s="1258"/>
      <c r="DB57" s="1258"/>
      <c r="DC57" s="1258"/>
      <c r="DD57" s="385"/>
      <c r="DE57" s="384"/>
    </row>
    <row r="58" spans="1:109" s="380" customFormat="1" x14ac:dyDescent="0.15">
      <c r="A58" s="366"/>
      <c r="B58" s="384"/>
      <c r="G58" s="1253"/>
      <c r="H58" s="1253"/>
      <c r="I58" s="1272"/>
      <c r="J58" s="1272"/>
      <c r="K58" s="1269"/>
      <c r="L58" s="1269"/>
      <c r="M58" s="1269"/>
      <c r="N58" s="1269"/>
      <c r="AM58" s="366"/>
      <c r="AN58" s="1257"/>
      <c r="AO58" s="1257"/>
      <c r="AP58" s="1257"/>
      <c r="AQ58" s="1257"/>
      <c r="AR58" s="1257"/>
      <c r="AS58" s="1257"/>
      <c r="AT58" s="1257"/>
      <c r="AU58" s="1257"/>
      <c r="AV58" s="1257"/>
      <c r="AW58" s="1257"/>
      <c r="AX58" s="1257"/>
      <c r="AY58" s="1257"/>
      <c r="AZ58" s="1257"/>
      <c r="BA58" s="1257"/>
      <c r="BB58" s="1259"/>
      <c r="BC58" s="1259"/>
      <c r="BD58" s="1259"/>
      <c r="BE58" s="1259"/>
      <c r="BF58" s="1259"/>
      <c r="BG58" s="1259"/>
      <c r="BH58" s="1259"/>
      <c r="BI58" s="1259"/>
      <c r="BJ58" s="1259"/>
      <c r="BK58" s="1259"/>
      <c r="BL58" s="1259"/>
      <c r="BM58" s="1259"/>
      <c r="BN58" s="1259"/>
      <c r="BO58" s="1259"/>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614</v>
      </c>
    </row>
    <row r="64" spans="1:109" x14ac:dyDescent="0.15">
      <c r="B64" s="372"/>
      <c r="G64" s="379"/>
      <c r="I64" s="392"/>
      <c r="J64" s="392"/>
      <c r="K64" s="392"/>
      <c r="L64" s="392"/>
      <c r="M64" s="392"/>
      <c r="N64" s="393"/>
      <c r="AM64" s="379"/>
      <c r="AN64" s="379" t="s">
        <v>607</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0" t="s">
        <v>615</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x14ac:dyDescent="0.15">
      <c r="B66" s="372"/>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x14ac:dyDescent="0.15">
      <c r="B67" s="372"/>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x14ac:dyDescent="0.15">
      <c r="B68" s="372"/>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x14ac:dyDescent="0.15">
      <c r="B69" s="372"/>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609</v>
      </c>
    </row>
    <row r="72" spans="2:107" x14ac:dyDescent="0.15">
      <c r="B72" s="372"/>
      <c r="G72" s="1253"/>
      <c r="H72" s="1253"/>
      <c r="I72" s="1253"/>
      <c r="J72" s="1253"/>
      <c r="K72" s="382"/>
      <c r="L72" s="382"/>
      <c r="M72" s="383"/>
      <c r="N72" s="383"/>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573</v>
      </c>
      <c r="BQ72" s="1257"/>
      <c r="BR72" s="1257"/>
      <c r="BS72" s="1257"/>
      <c r="BT72" s="1257"/>
      <c r="BU72" s="1257"/>
      <c r="BV72" s="1257"/>
      <c r="BW72" s="1257"/>
      <c r="BX72" s="1257" t="s">
        <v>574</v>
      </c>
      <c r="BY72" s="1257"/>
      <c r="BZ72" s="1257"/>
      <c r="CA72" s="1257"/>
      <c r="CB72" s="1257"/>
      <c r="CC72" s="1257"/>
      <c r="CD72" s="1257"/>
      <c r="CE72" s="1257"/>
      <c r="CF72" s="1257" t="s">
        <v>575</v>
      </c>
      <c r="CG72" s="1257"/>
      <c r="CH72" s="1257"/>
      <c r="CI72" s="1257"/>
      <c r="CJ72" s="1257"/>
      <c r="CK72" s="1257"/>
      <c r="CL72" s="1257"/>
      <c r="CM72" s="1257"/>
      <c r="CN72" s="1257" t="s">
        <v>576</v>
      </c>
      <c r="CO72" s="1257"/>
      <c r="CP72" s="1257"/>
      <c r="CQ72" s="1257"/>
      <c r="CR72" s="1257"/>
      <c r="CS72" s="1257"/>
      <c r="CT72" s="1257"/>
      <c r="CU72" s="1257"/>
      <c r="CV72" s="1257" t="s">
        <v>577</v>
      </c>
      <c r="CW72" s="1257"/>
      <c r="CX72" s="1257"/>
      <c r="CY72" s="1257"/>
      <c r="CZ72" s="1257"/>
      <c r="DA72" s="1257"/>
      <c r="DB72" s="1257"/>
      <c r="DC72" s="1257"/>
    </row>
    <row r="73" spans="2:107" x14ac:dyDescent="0.15">
      <c r="B73" s="372"/>
      <c r="G73" s="1270"/>
      <c r="H73" s="1270"/>
      <c r="I73" s="1270"/>
      <c r="J73" s="1270"/>
      <c r="K73" s="1273"/>
      <c r="L73" s="1273"/>
      <c r="M73" s="1273"/>
      <c r="N73" s="1273"/>
      <c r="AM73" s="381"/>
      <c r="AN73" s="1259" t="s">
        <v>610</v>
      </c>
      <c r="AO73" s="1259"/>
      <c r="AP73" s="1259"/>
      <c r="AQ73" s="1259"/>
      <c r="AR73" s="1259"/>
      <c r="AS73" s="1259"/>
      <c r="AT73" s="1259"/>
      <c r="AU73" s="1259"/>
      <c r="AV73" s="1259"/>
      <c r="AW73" s="1259"/>
      <c r="AX73" s="1259"/>
      <c r="AY73" s="1259"/>
      <c r="AZ73" s="1259"/>
      <c r="BA73" s="1259"/>
      <c r="BB73" s="1259" t="s">
        <v>616</v>
      </c>
      <c r="BC73" s="1259"/>
      <c r="BD73" s="1259"/>
      <c r="BE73" s="1259"/>
      <c r="BF73" s="1259"/>
      <c r="BG73" s="1259"/>
      <c r="BH73" s="1259"/>
      <c r="BI73" s="1259"/>
      <c r="BJ73" s="1259"/>
      <c r="BK73" s="1259"/>
      <c r="BL73" s="1259"/>
      <c r="BM73" s="1259"/>
      <c r="BN73" s="1259"/>
      <c r="BO73" s="1259"/>
      <c r="BP73" s="1258">
        <v>116.5</v>
      </c>
      <c r="BQ73" s="1258"/>
      <c r="BR73" s="1258"/>
      <c r="BS73" s="1258"/>
      <c r="BT73" s="1258"/>
      <c r="BU73" s="1258"/>
      <c r="BV73" s="1258"/>
      <c r="BW73" s="1258"/>
      <c r="BX73" s="1258">
        <v>128.1</v>
      </c>
      <c r="BY73" s="1258"/>
      <c r="BZ73" s="1258"/>
      <c r="CA73" s="1258"/>
      <c r="CB73" s="1258"/>
      <c r="CC73" s="1258"/>
      <c r="CD73" s="1258"/>
      <c r="CE73" s="1258"/>
      <c r="CF73" s="1258">
        <v>127.7</v>
      </c>
      <c r="CG73" s="1258"/>
      <c r="CH73" s="1258"/>
      <c r="CI73" s="1258"/>
      <c r="CJ73" s="1258"/>
      <c r="CK73" s="1258"/>
      <c r="CL73" s="1258"/>
      <c r="CM73" s="1258"/>
      <c r="CN73" s="1258">
        <v>87.6</v>
      </c>
      <c r="CO73" s="1258"/>
      <c r="CP73" s="1258"/>
      <c r="CQ73" s="1258"/>
      <c r="CR73" s="1258"/>
      <c r="CS73" s="1258"/>
      <c r="CT73" s="1258"/>
      <c r="CU73" s="1258"/>
      <c r="CV73" s="1258">
        <v>89.7</v>
      </c>
      <c r="CW73" s="1258"/>
      <c r="CX73" s="1258"/>
      <c r="CY73" s="1258"/>
      <c r="CZ73" s="1258"/>
      <c r="DA73" s="1258"/>
      <c r="DB73" s="1258"/>
      <c r="DC73" s="1258"/>
    </row>
    <row r="74" spans="2:107" x14ac:dyDescent="0.15">
      <c r="B74" s="372"/>
      <c r="G74" s="1270"/>
      <c r="H74" s="1270"/>
      <c r="I74" s="1270"/>
      <c r="J74" s="1270"/>
      <c r="K74" s="1273"/>
      <c r="L74" s="1273"/>
      <c r="M74" s="1273"/>
      <c r="N74" s="1273"/>
      <c r="AM74" s="38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x14ac:dyDescent="0.15">
      <c r="B75" s="372"/>
      <c r="G75" s="1270"/>
      <c r="H75" s="1270"/>
      <c r="I75" s="1253"/>
      <c r="J75" s="1253"/>
      <c r="K75" s="1269"/>
      <c r="L75" s="1269"/>
      <c r="M75" s="1269"/>
      <c r="N75" s="1269"/>
      <c r="AM75" s="381"/>
      <c r="AN75" s="1259"/>
      <c r="AO75" s="1259"/>
      <c r="AP75" s="1259"/>
      <c r="AQ75" s="1259"/>
      <c r="AR75" s="1259"/>
      <c r="AS75" s="1259"/>
      <c r="AT75" s="1259"/>
      <c r="AU75" s="1259"/>
      <c r="AV75" s="1259"/>
      <c r="AW75" s="1259"/>
      <c r="AX75" s="1259"/>
      <c r="AY75" s="1259"/>
      <c r="AZ75" s="1259"/>
      <c r="BA75" s="1259"/>
      <c r="BB75" s="1259" t="s">
        <v>617</v>
      </c>
      <c r="BC75" s="1259"/>
      <c r="BD75" s="1259"/>
      <c r="BE75" s="1259"/>
      <c r="BF75" s="1259"/>
      <c r="BG75" s="1259"/>
      <c r="BH75" s="1259"/>
      <c r="BI75" s="1259"/>
      <c r="BJ75" s="1259"/>
      <c r="BK75" s="1259"/>
      <c r="BL75" s="1259"/>
      <c r="BM75" s="1259"/>
      <c r="BN75" s="1259"/>
      <c r="BO75" s="1259"/>
      <c r="BP75" s="1258">
        <v>14.9</v>
      </c>
      <c r="BQ75" s="1258"/>
      <c r="BR75" s="1258"/>
      <c r="BS75" s="1258"/>
      <c r="BT75" s="1258"/>
      <c r="BU75" s="1258"/>
      <c r="BV75" s="1258"/>
      <c r="BW75" s="1258"/>
      <c r="BX75" s="1258">
        <v>14</v>
      </c>
      <c r="BY75" s="1258"/>
      <c r="BZ75" s="1258"/>
      <c r="CA75" s="1258"/>
      <c r="CB75" s="1258"/>
      <c r="CC75" s="1258"/>
      <c r="CD75" s="1258"/>
      <c r="CE75" s="1258"/>
      <c r="CF75" s="1258">
        <v>13.2</v>
      </c>
      <c r="CG75" s="1258"/>
      <c r="CH75" s="1258"/>
      <c r="CI75" s="1258"/>
      <c r="CJ75" s="1258"/>
      <c r="CK75" s="1258"/>
      <c r="CL75" s="1258"/>
      <c r="CM75" s="1258"/>
      <c r="CN75" s="1258">
        <v>12.5</v>
      </c>
      <c r="CO75" s="1258"/>
      <c r="CP75" s="1258"/>
      <c r="CQ75" s="1258"/>
      <c r="CR75" s="1258"/>
      <c r="CS75" s="1258"/>
      <c r="CT75" s="1258"/>
      <c r="CU75" s="1258"/>
      <c r="CV75" s="1258">
        <v>12.3</v>
      </c>
      <c r="CW75" s="1258"/>
      <c r="CX75" s="1258"/>
      <c r="CY75" s="1258"/>
      <c r="CZ75" s="1258"/>
      <c r="DA75" s="1258"/>
      <c r="DB75" s="1258"/>
      <c r="DC75" s="1258"/>
    </row>
    <row r="76" spans="2:107" x14ac:dyDescent="0.15">
      <c r="B76" s="372"/>
      <c r="G76" s="1270"/>
      <c r="H76" s="1270"/>
      <c r="I76" s="1253"/>
      <c r="J76" s="1253"/>
      <c r="K76" s="1269"/>
      <c r="L76" s="1269"/>
      <c r="M76" s="1269"/>
      <c r="N76" s="1269"/>
      <c r="AM76" s="38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x14ac:dyDescent="0.15">
      <c r="B77" s="372"/>
      <c r="G77" s="1253"/>
      <c r="H77" s="1253"/>
      <c r="I77" s="1253"/>
      <c r="J77" s="1253"/>
      <c r="K77" s="1273"/>
      <c r="L77" s="1273"/>
      <c r="M77" s="1273"/>
      <c r="N77" s="1273"/>
      <c r="AN77" s="1257" t="s">
        <v>613</v>
      </c>
      <c r="AO77" s="1257"/>
      <c r="AP77" s="1257"/>
      <c r="AQ77" s="1257"/>
      <c r="AR77" s="1257"/>
      <c r="AS77" s="1257"/>
      <c r="AT77" s="1257"/>
      <c r="AU77" s="1257"/>
      <c r="AV77" s="1257"/>
      <c r="AW77" s="1257"/>
      <c r="AX77" s="1257"/>
      <c r="AY77" s="1257"/>
      <c r="AZ77" s="1257"/>
      <c r="BA77" s="1257"/>
      <c r="BB77" s="1259" t="s">
        <v>611</v>
      </c>
      <c r="BC77" s="1259"/>
      <c r="BD77" s="1259"/>
      <c r="BE77" s="1259"/>
      <c r="BF77" s="1259"/>
      <c r="BG77" s="1259"/>
      <c r="BH77" s="1259"/>
      <c r="BI77" s="1259"/>
      <c r="BJ77" s="1259"/>
      <c r="BK77" s="1259"/>
      <c r="BL77" s="1259"/>
      <c r="BM77" s="1259"/>
      <c r="BN77" s="1259"/>
      <c r="BO77" s="1259"/>
      <c r="BP77" s="1258">
        <v>25.4</v>
      </c>
      <c r="BQ77" s="1258"/>
      <c r="BR77" s="1258"/>
      <c r="BS77" s="1258"/>
      <c r="BT77" s="1258"/>
      <c r="BU77" s="1258"/>
      <c r="BV77" s="1258"/>
      <c r="BW77" s="1258"/>
      <c r="BX77" s="1258">
        <v>23</v>
      </c>
      <c r="BY77" s="1258"/>
      <c r="BZ77" s="1258"/>
      <c r="CA77" s="1258"/>
      <c r="CB77" s="1258"/>
      <c r="CC77" s="1258"/>
      <c r="CD77" s="1258"/>
      <c r="CE77" s="1258"/>
      <c r="CF77" s="1258">
        <v>28</v>
      </c>
      <c r="CG77" s="1258"/>
      <c r="CH77" s="1258"/>
      <c r="CI77" s="1258"/>
      <c r="CJ77" s="1258"/>
      <c r="CK77" s="1258"/>
      <c r="CL77" s="1258"/>
      <c r="CM77" s="1258"/>
      <c r="CN77" s="1258">
        <v>19.2</v>
      </c>
      <c r="CO77" s="1258"/>
      <c r="CP77" s="1258"/>
      <c r="CQ77" s="1258"/>
      <c r="CR77" s="1258"/>
      <c r="CS77" s="1258"/>
      <c r="CT77" s="1258"/>
      <c r="CU77" s="1258"/>
      <c r="CV77" s="1258">
        <v>4</v>
      </c>
      <c r="CW77" s="1258"/>
      <c r="CX77" s="1258"/>
      <c r="CY77" s="1258"/>
      <c r="CZ77" s="1258"/>
      <c r="DA77" s="1258"/>
      <c r="DB77" s="1258"/>
      <c r="DC77" s="1258"/>
    </row>
    <row r="78" spans="2:107" x14ac:dyDescent="0.15">
      <c r="B78" s="372"/>
      <c r="G78" s="1253"/>
      <c r="H78" s="1253"/>
      <c r="I78" s="1253"/>
      <c r="J78" s="1253"/>
      <c r="K78" s="1273"/>
      <c r="L78" s="1273"/>
      <c r="M78" s="1273"/>
      <c r="N78" s="1273"/>
      <c r="AN78" s="1257"/>
      <c r="AO78" s="1257"/>
      <c r="AP78" s="1257"/>
      <c r="AQ78" s="1257"/>
      <c r="AR78" s="1257"/>
      <c r="AS78" s="1257"/>
      <c r="AT78" s="1257"/>
      <c r="AU78" s="1257"/>
      <c r="AV78" s="1257"/>
      <c r="AW78" s="1257"/>
      <c r="AX78" s="1257"/>
      <c r="AY78" s="1257"/>
      <c r="AZ78" s="1257"/>
      <c r="BA78" s="1257"/>
      <c r="BB78" s="1259"/>
      <c r="BC78" s="1259"/>
      <c r="BD78" s="1259"/>
      <c r="BE78" s="1259"/>
      <c r="BF78" s="1259"/>
      <c r="BG78" s="1259"/>
      <c r="BH78" s="1259"/>
      <c r="BI78" s="1259"/>
      <c r="BJ78" s="1259"/>
      <c r="BK78" s="1259"/>
      <c r="BL78" s="1259"/>
      <c r="BM78" s="1259"/>
      <c r="BN78" s="1259"/>
      <c r="BO78" s="1259"/>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x14ac:dyDescent="0.15">
      <c r="B79" s="372"/>
      <c r="G79" s="1253"/>
      <c r="H79" s="1253"/>
      <c r="I79" s="1272"/>
      <c r="J79" s="1272"/>
      <c r="K79" s="1274"/>
      <c r="L79" s="1274"/>
      <c r="M79" s="1274"/>
      <c r="N79" s="1274"/>
      <c r="AN79" s="1257"/>
      <c r="AO79" s="1257"/>
      <c r="AP79" s="1257"/>
      <c r="AQ79" s="1257"/>
      <c r="AR79" s="1257"/>
      <c r="AS79" s="1257"/>
      <c r="AT79" s="1257"/>
      <c r="AU79" s="1257"/>
      <c r="AV79" s="1257"/>
      <c r="AW79" s="1257"/>
      <c r="AX79" s="1257"/>
      <c r="AY79" s="1257"/>
      <c r="AZ79" s="1257"/>
      <c r="BA79" s="1257"/>
      <c r="BB79" s="1259" t="s">
        <v>617</v>
      </c>
      <c r="BC79" s="1259"/>
      <c r="BD79" s="1259"/>
      <c r="BE79" s="1259"/>
      <c r="BF79" s="1259"/>
      <c r="BG79" s="1259"/>
      <c r="BH79" s="1259"/>
      <c r="BI79" s="1259"/>
      <c r="BJ79" s="1259"/>
      <c r="BK79" s="1259"/>
      <c r="BL79" s="1259"/>
      <c r="BM79" s="1259"/>
      <c r="BN79" s="1259"/>
      <c r="BO79" s="1259"/>
      <c r="BP79" s="1258">
        <v>7.8</v>
      </c>
      <c r="BQ79" s="1258"/>
      <c r="BR79" s="1258"/>
      <c r="BS79" s="1258"/>
      <c r="BT79" s="1258"/>
      <c r="BU79" s="1258"/>
      <c r="BV79" s="1258"/>
      <c r="BW79" s="1258"/>
      <c r="BX79" s="1258">
        <v>7.7</v>
      </c>
      <c r="BY79" s="1258"/>
      <c r="BZ79" s="1258"/>
      <c r="CA79" s="1258"/>
      <c r="CB79" s="1258"/>
      <c r="CC79" s="1258"/>
      <c r="CD79" s="1258"/>
      <c r="CE79" s="1258"/>
      <c r="CF79" s="1258">
        <v>7.5</v>
      </c>
      <c r="CG79" s="1258"/>
      <c r="CH79" s="1258"/>
      <c r="CI79" s="1258"/>
      <c r="CJ79" s="1258"/>
      <c r="CK79" s="1258"/>
      <c r="CL79" s="1258"/>
      <c r="CM79" s="1258"/>
      <c r="CN79" s="1258">
        <v>8</v>
      </c>
      <c r="CO79" s="1258"/>
      <c r="CP79" s="1258"/>
      <c r="CQ79" s="1258"/>
      <c r="CR79" s="1258"/>
      <c r="CS79" s="1258"/>
      <c r="CT79" s="1258"/>
      <c r="CU79" s="1258"/>
      <c r="CV79" s="1258">
        <v>8</v>
      </c>
      <c r="CW79" s="1258"/>
      <c r="CX79" s="1258"/>
      <c r="CY79" s="1258"/>
      <c r="CZ79" s="1258"/>
      <c r="DA79" s="1258"/>
      <c r="DB79" s="1258"/>
      <c r="DC79" s="1258"/>
    </row>
    <row r="80" spans="2:107" x14ac:dyDescent="0.15">
      <c r="B80" s="372"/>
      <c r="G80" s="1253"/>
      <c r="H80" s="1253"/>
      <c r="I80" s="1272"/>
      <c r="J80" s="1272"/>
      <c r="K80" s="1274"/>
      <c r="L80" s="1274"/>
      <c r="M80" s="1274"/>
      <c r="N80" s="1274"/>
      <c r="AN80" s="1257"/>
      <c r="AO80" s="1257"/>
      <c r="AP80" s="1257"/>
      <c r="AQ80" s="1257"/>
      <c r="AR80" s="1257"/>
      <c r="AS80" s="1257"/>
      <c r="AT80" s="1257"/>
      <c r="AU80" s="1257"/>
      <c r="AV80" s="1257"/>
      <c r="AW80" s="1257"/>
      <c r="AX80" s="1257"/>
      <c r="AY80" s="1257"/>
      <c r="AZ80" s="1257"/>
      <c r="BA80" s="1257"/>
      <c r="BB80" s="1259"/>
      <c r="BC80" s="1259"/>
      <c r="BD80" s="1259"/>
      <c r="BE80" s="1259"/>
      <c r="BF80" s="1259"/>
      <c r="BG80" s="1259"/>
      <c r="BH80" s="1259"/>
      <c r="BI80" s="1259"/>
      <c r="BJ80" s="1259"/>
      <c r="BK80" s="1259"/>
      <c r="BL80" s="1259"/>
      <c r="BM80" s="1259"/>
      <c r="BN80" s="1259"/>
      <c r="BO80" s="1259"/>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d0uBmgl5LlAfQa9H5lwu9Ob3gyQifpENI07KD8/lty5tahy9okQ/gRagUlYnHznuIkBb55jlcY/JxchZ+JHCBw==" saltValue="dW8JPicICSfHEYnTtGWfg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90" zoomScaleNormal="9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618</v>
      </c>
    </row>
  </sheetData>
  <sheetProtection algorithmName="SHA-512" hashValue="gHIMGZdWEv3PfNd6jkt146umKhaJ9FzfmlNT2YN5O7fBvc2vfE9l3Rn2qSsZ8vsg6+TAMsD3Ao7x9ZqoSn9/pg==" saltValue="qYn1aBbwYJejjilhMts2w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618</v>
      </c>
    </row>
  </sheetData>
  <sheetProtection algorithmName="SHA-512" hashValue="XOAaoZZS34Fdb2rF9VchPaDCyIMzXA6rkry7BKNsxNsKCr6rGcyuuoKGJARtXFhWfjdnLSOAsBLVAWOoZBJEzA==" saltValue="LxTpLk9rDq5WFm0YGcHN2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570</v>
      </c>
      <c r="G2" s="151"/>
      <c r="H2" s="152"/>
    </row>
    <row r="3" spans="1:8" x14ac:dyDescent="0.15">
      <c r="A3" s="148" t="s">
        <v>563</v>
      </c>
      <c r="B3" s="153"/>
      <c r="C3" s="154"/>
      <c r="D3" s="155">
        <v>46092</v>
      </c>
      <c r="E3" s="156"/>
      <c r="F3" s="157">
        <v>69185</v>
      </c>
      <c r="G3" s="158"/>
      <c r="H3" s="159"/>
    </row>
    <row r="4" spans="1:8" x14ac:dyDescent="0.15">
      <c r="A4" s="160"/>
      <c r="B4" s="161"/>
      <c r="C4" s="162"/>
      <c r="D4" s="163">
        <v>26098</v>
      </c>
      <c r="E4" s="164"/>
      <c r="F4" s="165">
        <v>38519</v>
      </c>
      <c r="G4" s="166"/>
      <c r="H4" s="167"/>
    </row>
    <row r="5" spans="1:8" x14ac:dyDescent="0.15">
      <c r="A5" s="148" t="s">
        <v>565</v>
      </c>
      <c r="B5" s="153"/>
      <c r="C5" s="154"/>
      <c r="D5" s="155">
        <v>47461</v>
      </c>
      <c r="E5" s="156"/>
      <c r="F5" s="157">
        <v>70166</v>
      </c>
      <c r="G5" s="158"/>
      <c r="H5" s="159"/>
    </row>
    <row r="6" spans="1:8" x14ac:dyDescent="0.15">
      <c r="A6" s="160"/>
      <c r="B6" s="161"/>
      <c r="C6" s="162"/>
      <c r="D6" s="163">
        <v>29704</v>
      </c>
      <c r="E6" s="164"/>
      <c r="F6" s="165">
        <v>36115</v>
      </c>
      <c r="G6" s="166"/>
      <c r="H6" s="167"/>
    </row>
    <row r="7" spans="1:8" x14ac:dyDescent="0.15">
      <c r="A7" s="148" t="s">
        <v>566</v>
      </c>
      <c r="B7" s="153"/>
      <c r="C7" s="154"/>
      <c r="D7" s="155">
        <v>53439</v>
      </c>
      <c r="E7" s="156"/>
      <c r="F7" s="157">
        <v>70329</v>
      </c>
      <c r="G7" s="158"/>
      <c r="H7" s="159"/>
    </row>
    <row r="8" spans="1:8" x14ac:dyDescent="0.15">
      <c r="A8" s="160"/>
      <c r="B8" s="161"/>
      <c r="C8" s="162"/>
      <c r="D8" s="163">
        <v>38681</v>
      </c>
      <c r="E8" s="164"/>
      <c r="F8" s="165">
        <v>39403</v>
      </c>
      <c r="G8" s="166"/>
      <c r="H8" s="167"/>
    </row>
    <row r="9" spans="1:8" x14ac:dyDescent="0.15">
      <c r="A9" s="148" t="s">
        <v>567</v>
      </c>
      <c r="B9" s="153"/>
      <c r="C9" s="154"/>
      <c r="D9" s="155">
        <v>76924</v>
      </c>
      <c r="E9" s="156"/>
      <c r="F9" s="157">
        <v>71871</v>
      </c>
      <c r="G9" s="158"/>
      <c r="H9" s="159"/>
    </row>
    <row r="10" spans="1:8" x14ac:dyDescent="0.15">
      <c r="A10" s="160"/>
      <c r="B10" s="161"/>
      <c r="C10" s="162"/>
      <c r="D10" s="163">
        <v>35637</v>
      </c>
      <c r="E10" s="164"/>
      <c r="F10" s="165">
        <v>38232</v>
      </c>
      <c r="G10" s="166"/>
      <c r="H10" s="167"/>
    </row>
    <row r="11" spans="1:8" x14ac:dyDescent="0.15">
      <c r="A11" s="148" t="s">
        <v>568</v>
      </c>
      <c r="B11" s="153"/>
      <c r="C11" s="154"/>
      <c r="D11" s="155">
        <v>61555</v>
      </c>
      <c r="E11" s="156"/>
      <c r="F11" s="157">
        <v>71807</v>
      </c>
      <c r="G11" s="158"/>
      <c r="H11" s="159"/>
    </row>
    <row r="12" spans="1:8" x14ac:dyDescent="0.15">
      <c r="A12" s="160"/>
      <c r="B12" s="161"/>
      <c r="C12" s="168"/>
      <c r="D12" s="163">
        <v>50768</v>
      </c>
      <c r="E12" s="164"/>
      <c r="F12" s="165">
        <v>37333</v>
      </c>
      <c r="G12" s="166"/>
      <c r="H12" s="167"/>
    </row>
    <row r="13" spans="1:8" x14ac:dyDescent="0.15">
      <c r="A13" s="148"/>
      <c r="B13" s="153"/>
      <c r="C13" s="169"/>
      <c r="D13" s="170">
        <v>57094</v>
      </c>
      <c r="E13" s="171"/>
      <c r="F13" s="172">
        <v>70672</v>
      </c>
      <c r="G13" s="173"/>
      <c r="H13" s="159"/>
    </row>
    <row r="14" spans="1:8" x14ac:dyDescent="0.15">
      <c r="A14" s="160"/>
      <c r="B14" s="161"/>
      <c r="C14" s="162"/>
      <c r="D14" s="163">
        <v>36178</v>
      </c>
      <c r="E14" s="164"/>
      <c r="F14" s="165">
        <v>37920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5.51</v>
      </c>
      <c r="C19" s="174">
        <f>ROUND(VALUE(SUBSTITUTE(実質収支比率等に係る経年分析!G$48,"▲","-")),2)</f>
        <v>5.44</v>
      </c>
      <c r="D19" s="174">
        <f>ROUND(VALUE(SUBSTITUTE(実質収支比率等に係る経年分析!H$48,"▲","-")),2)</f>
        <v>6.24</v>
      </c>
      <c r="E19" s="174">
        <f>ROUND(VALUE(SUBSTITUTE(実質収支比率等に係る経年分析!I$48,"▲","-")),2)</f>
        <v>6.21</v>
      </c>
      <c r="F19" s="174">
        <f>ROUND(VALUE(SUBSTITUTE(実質収支比率等に係る経年分析!J$48,"▲","-")),2)</f>
        <v>6.39</v>
      </c>
    </row>
    <row r="20" spans="1:11" x14ac:dyDescent="0.15">
      <c r="A20" s="174" t="s">
        <v>57</v>
      </c>
      <c r="B20" s="174">
        <f>ROUND(VALUE(SUBSTITUTE(実質収支比率等に係る経年分析!F$47,"▲","-")),2)</f>
        <v>14.03</v>
      </c>
      <c r="C20" s="174">
        <f>ROUND(VALUE(SUBSTITUTE(実質収支比率等に係る経年分析!G$47,"▲","-")),2)</f>
        <v>12.63</v>
      </c>
      <c r="D20" s="174">
        <f>ROUND(VALUE(SUBSTITUTE(実質収支比率等に係る経年分析!H$47,"▲","-")),2)</f>
        <v>9.9600000000000009</v>
      </c>
      <c r="E20" s="174">
        <f>ROUND(VALUE(SUBSTITUTE(実質収支比率等に係る経年分析!I$47,"▲","-")),2)</f>
        <v>20.22</v>
      </c>
      <c r="F20" s="174">
        <f>ROUND(VALUE(SUBSTITUTE(実質収支比率等に係る経年分析!J$47,"▲","-")),2)</f>
        <v>25.93</v>
      </c>
    </row>
    <row r="21" spans="1:11" x14ac:dyDescent="0.15">
      <c r="A21" s="174" t="s">
        <v>58</v>
      </c>
      <c r="B21" s="174">
        <f>IF(ISNUMBER(VALUE(SUBSTITUTE(実質収支比率等に係る経年分析!F$49,"▲","-"))),ROUND(VALUE(SUBSTITUTE(実質収支比率等に係る経年分析!F$49,"▲","-")),2),NA())</f>
        <v>5.79</v>
      </c>
      <c r="C21" s="174">
        <f>IF(ISNUMBER(VALUE(SUBSTITUTE(実質収支比率等に係る経年分析!G$49,"▲","-"))),ROUND(VALUE(SUBSTITUTE(実質収支比率等に係る経年分析!G$49,"▲","-")),2),NA())</f>
        <v>-1.47</v>
      </c>
      <c r="D21" s="174">
        <f>IF(ISNUMBER(VALUE(SUBSTITUTE(実質収支比率等に係る経年分析!H$49,"▲","-"))),ROUND(VALUE(SUBSTITUTE(実質収支比率等に係る経年分析!H$49,"▲","-")),2),NA())</f>
        <v>-1.31</v>
      </c>
      <c r="E21" s="174">
        <f>IF(ISNUMBER(VALUE(SUBSTITUTE(実質収支比率等に係る経年分析!I$49,"▲","-"))),ROUND(VALUE(SUBSTITUTE(実質収支比率等に係る経年分析!I$49,"▲","-")),2),NA())</f>
        <v>10.83</v>
      </c>
      <c r="F21" s="174">
        <f>IF(ISNUMBER(VALUE(SUBSTITUTE(実質収支比率等に係る経年分析!J$49,"▲","-"))),ROUND(VALUE(SUBSTITUTE(実質収支比率等に係る経年分析!J$49,"▲","-")),2),NA())</f>
        <v>4.95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鳴門市光熱水費等支出特別会計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鳴門市後期高齢者医療特別会計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0.17</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0.28000000000000003</v>
      </c>
    </row>
    <row r="31" spans="1:11" x14ac:dyDescent="0.15">
      <c r="A31" s="175" t="str">
        <f>IF(連結実質赤字比率に係る赤字・黒字の構成分析!C$39="",NA(),連結実質赤字比率に係る赤字・黒字の構成分析!C$39)</f>
        <v>鳴門市国民健康保険事業特別会計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0.59</v>
      </c>
    </row>
    <row r="32" spans="1:11" x14ac:dyDescent="0.15">
      <c r="A32" s="175" t="str">
        <f>IF(連結実質赤字比率に係る赤字・黒字の構成分析!C$38="",NA(),連結実質赤字比率に係る赤字・黒字の構成分析!C$38)</f>
        <v>鳴門市下水道事業会計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1.83</v>
      </c>
    </row>
    <row r="33" spans="1:16" x14ac:dyDescent="0.15">
      <c r="A33" s="175" t="str">
        <f>IF(連結実質赤字比率に係る赤字・黒字の構成分析!C$37="",NA(),連結実質赤字比率に係る赤字・黒字の構成分析!C$37)</f>
        <v>鳴門市介護保険事業特別会計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1.89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2.46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4.1500000000000004</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5.47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5.39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6.24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6.21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6.38</v>
      </c>
    </row>
    <row r="35" spans="1:16" x14ac:dyDescent="0.15">
      <c r="A35" s="175" t="str">
        <f>IF(連結実質赤字比率に係る赤字・黒字の構成分析!C$35="",NA(),連結実質赤字比率に係る赤字・黒字の構成分析!C$35)</f>
        <v>鳴門市水道事業会計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10.51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12.45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16.420000000000002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19.46</v>
      </c>
    </row>
    <row r="36" spans="1:16" x14ac:dyDescent="0.15">
      <c r="A36" s="175" t="str">
        <f>IF(連結実質赤字比率に係る赤字・黒字の構成分析!C$34="",NA(),連結実質赤字比率に係る赤字・黒字の構成分析!C$34)</f>
        <v>鳴門市モーターボート競走事業会計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52.41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76.2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114.46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119.61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170.79</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1598</v>
      </c>
      <c r="E42" s="176"/>
      <c r="F42" s="176"/>
      <c r="G42" s="176">
        <f>'実質公債費比率（分子）の構造'!L$52</f>
        <v>1604</v>
      </c>
      <c r="H42" s="176"/>
      <c r="I42" s="176"/>
      <c r="J42" s="176">
        <f>'実質公債費比率（分子）の構造'!M$52</f>
        <v>1619</v>
      </c>
      <c r="K42" s="176"/>
      <c r="L42" s="176"/>
      <c r="M42" s="176">
        <f>'実質公債費比率（分子）の構造'!N$52</f>
        <v>1571</v>
      </c>
      <c r="N42" s="176"/>
      <c r="O42" s="176"/>
      <c r="P42" s="176">
        <f>'実質公債費比率（分子）の構造'!O$52</f>
        <v>1537</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339</v>
      </c>
      <c r="C46" s="176"/>
      <c r="D46" s="176"/>
      <c r="E46" s="176">
        <f>'実質公債費比率（分子）の構造'!L$48</f>
        <v>345</v>
      </c>
      <c r="F46" s="176"/>
      <c r="G46" s="176"/>
      <c r="H46" s="176">
        <f>'実質公債費比率（分子）の構造'!M$48</f>
        <v>349</v>
      </c>
      <c r="I46" s="176"/>
      <c r="J46" s="176"/>
      <c r="K46" s="176">
        <f>'実質公債費比率（分子）の構造'!N$48</f>
        <v>361</v>
      </c>
      <c r="L46" s="176"/>
      <c r="M46" s="176"/>
      <c r="N46" s="176">
        <f>'実質公債費比率（分子）の構造'!O$48</f>
        <v>354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2949</v>
      </c>
      <c r="C49" s="176"/>
      <c r="D49" s="176"/>
      <c r="E49" s="176">
        <f>'実質公債費比率（分子）の構造'!L$45</f>
        <v>2775</v>
      </c>
      <c r="F49" s="176"/>
      <c r="G49" s="176"/>
      <c r="H49" s="176">
        <f>'実質公債費比率（分子）の構造'!M$45</f>
        <v>2779</v>
      </c>
      <c r="I49" s="176"/>
      <c r="J49" s="176"/>
      <c r="K49" s="176">
        <f>'実質公債費比率（分子）の構造'!N$45</f>
        <v>2777</v>
      </c>
      <c r="L49" s="176"/>
      <c r="M49" s="176"/>
      <c r="N49" s="176">
        <f>'実質公債費比率（分子）の構造'!O$45</f>
        <v>2682</v>
      </c>
      <c r="O49" s="176"/>
      <c r="P49" s="176"/>
    </row>
    <row r="50" spans="1:16" x14ac:dyDescent="0.15">
      <c r="A50" s="176" t="s">
        <v>73</v>
      </c>
      <c r="B50" s="176" t="e">
        <f>NA()</f>
        <v>#N/A</v>
      </c>
      <c r="C50" s="176">
        <f>IF(ISNUMBER('実質公債費比率（分子）の構造'!K$53),'実質公債費比率（分子）の構造'!K$53,NA())</f>
        <v>1690</v>
      </c>
      <c r="D50" s="176" t="e">
        <f>NA()</f>
        <v>#N/A</v>
      </c>
      <c r="E50" s="176" t="e">
        <f>NA()</f>
        <v>#N/A</v>
      </c>
      <c r="F50" s="176">
        <f>IF(ISNUMBER('実質公債費比率（分子）の構造'!L$53),'実質公債費比率（分子）の構造'!L$53,NA())</f>
        <v>1516</v>
      </c>
      <c r="G50" s="176" t="e">
        <f>NA()</f>
        <v>#N/A</v>
      </c>
      <c r="H50" s="176" t="e">
        <f>NA()</f>
        <v>#N/A</v>
      </c>
      <c r="I50" s="176">
        <f>IF(ISNUMBER('実質公債費比率（分子）の構造'!M$53),'実質公債費比率（分子）の構造'!M$53,NA())</f>
        <v>1509</v>
      </c>
      <c r="J50" s="176" t="e">
        <f>NA()</f>
        <v>#N/A</v>
      </c>
      <c r="K50" s="176" t="e">
        <f>NA()</f>
        <v>#N/A</v>
      </c>
      <c r="L50" s="176">
        <f>IF(ISNUMBER('実質公債費比率（分子）の構造'!N$53),'実質公債費比率（分子）の構造'!N$53,NA())</f>
        <v>1567</v>
      </c>
      <c r="M50" s="176" t="e">
        <f>NA()</f>
        <v>#N/A</v>
      </c>
      <c r="N50" s="176" t="e">
        <f>NA()</f>
        <v>#N/A</v>
      </c>
      <c r="O50" s="176">
        <f>IF(ISNUMBER('実質公債費比率（分子）の構造'!O$53),'実質公債費比率（分子）の構造'!O$53,NA())</f>
        <v>1499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18732</v>
      </c>
      <c r="E56" s="175"/>
      <c r="F56" s="175"/>
      <c r="G56" s="175">
        <f>'将来負担比率（分子）の構造'!J$52</f>
        <v>18242</v>
      </c>
      <c r="H56" s="175"/>
      <c r="I56" s="175"/>
      <c r="J56" s="175">
        <f>'将来負担比率（分子）の構造'!K$52</f>
        <v>18127</v>
      </c>
      <c r="K56" s="175"/>
      <c r="L56" s="175"/>
      <c r="M56" s="175">
        <f>'将来負担比率（分子）の構造'!L$52</f>
        <v>18364</v>
      </c>
      <c r="N56" s="175"/>
      <c r="O56" s="175"/>
      <c r="P56" s="175">
        <f>'将来負担比率（分子）の構造'!M$52</f>
        <v>18476</v>
      </c>
    </row>
    <row r="57" spans="1:16" x14ac:dyDescent="0.15">
      <c r="A57" s="175" t="s">
        <v>44</v>
      </c>
      <c r="B57" s="175"/>
      <c r="C57" s="175"/>
      <c r="D57" s="175">
        <f>'将来負担比率（分子）の構造'!I$51</f>
        <v>534</v>
      </c>
      <c r="E57" s="175"/>
      <c r="F57" s="175"/>
      <c r="G57" s="175">
        <f>'将来負担比率（分子）の構造'!J$51</f>
        <v>531</v>
      </c>
      <c r="H57" s="175"/>
      <c r="I57" s="175"/>
      <c r="J57" s="175">
        <f>'将来負担比率（分子）の構造'!K$51</f>
        <v>509</v>
      </c>
      <c r="K57" s="175"/>
      <c r="L57" s="175"/>
      <c r="M57" s="175">
        <f>'将来負担比率（分子）の構造'!L$51</f>
        <v>498</v>
      </c>
      <c r="N57" s="175"/>
      <c r="O57" s="175"/>
      <c r="P57" s="175">
        <f>'将来負担比率（分子）の構造'!M$51</f>
        <v>487</v>
      </c>
    </row>
    <row r="58" spans="1:16" x14ac:dyDescent="0.15">
      <c r="A58" s="175" t="s">
        <v>43</v>
      </c>
      <c r="B58" s="175"/>
      <c r="C58" s="175"/>
      <c r="D58" s="175">
        <f>'将来負担比率（分子）の構造'!I$50</f>
        <v>3949</v>
      </c>
      <c r="E58" s="175"/>
      <c r="F58" s="175"/>
      <c r="G58" s="175">
        <f>'将来負担比率（分子）の構造'!J$50</f>
        <v>4514</v>
      </c>
      <c r="H58" s="175"/>
      <c r="I58" s="175"/>
      <c r="J58" s="175">
        <f>'将来負担比率（分子）の構造'!K$50</f>
        <v>5083</v>
      </c>
      <c r="K58" s="175"/>
      <c r="L58" s="175"/>
      <c r="M58" s="175">
        <f>'将来負担比率（分子）の構造'!L$50</f>
        <v>9863</v>
      </c>
      <c r="N58" s="175"/>
      <c r="O58" s="175"/>
      <c r="P58" s="175">
        <f>'将来負担比率（分子）の構造'!M$50</f>
        <v>10285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3197</v>
      </c>
      <c r="C62" s="175"/>
      <c r="D62" s="175"/>
      <c r="E62" s="175">
        <f>'将来負担比率（分子）の構造'!J$45</f>
        <v>3029</v>
      </c>
      <c r="F62" s="175"/>
      <c r="G62" s="175"/>
      <c r="H62" s="175">
        <f>'将来負担比率（分子）の構造'!K$45</f>
        <v>2936</v>
      </c>
      <c r="I62" s="175"/>
      <c r="J62" s="175"/>
      <c r="K62" s="175">
        <f>'将来負担比率（分子）の構造'!L$45</f>
        <v>2931</v>
      </c>
      <c r="L62" s="175"/>
      <c r="M62" s="175"/>
      <c r="N62" s="175">
        <f>'将来負担比率（分子）の構造'!M$45</f>
        <v>2918</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6418</v>
      </c>
      <c r="C64" s="175"/>
      <c r="D64" s="175"/>
      <c r="E64" s="175">
        <f>'将来負担比率（分子）の構造'!J$43</f>
        <v>8384</v>
      </c>
      <c r="F64" s="175"/>
      <c r="G64" s="175"/>
      <c r="H64" s="175">
        <f>'将来負担比率（分子）の構造'!K$43</f>
        <v>9404</v>
      </c>
      <c r="I64" s="175"/>
      <c r="J64" s="175"/>
      <c r="K64" s="175">
        <f>'将来負担比率（分子）の構造'!L$43</f>
        <v>9291</v>
      </c>
      <c r="L64" s="175"/>
      <c r="M64" s="175"/>
      <c r="N64" s="175">
        <f>'将来負担比率（分子）の構造'!M$43</f>
        <v>9226</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27250</v>
      </c>
      <c r="C66" s="175"/>
      <c r="D66" s="175"/>
      <c r="E66" s="175">
        <f>'将来負担比率（分子）の構造'!J$41</f>
        <v>26885</v>
      </c>
      <c r="F66" s="175"/>
      <c r="G66" s="175"/>
      <c r="H66" s="175">
        <f>'将来負担比率（分子）の構造'!K$41</f>
        <v>26857</v>
      </c>
      <c r="I66" s="175"/>
      <c r="J66" s="175"/>
      <c r="K66" s="175">
        <f>'将来負担比率（分子）の構造'!L$41</f>
        <v>27627</v>
      </c>
      <c r="L66" s="175"/>
      <c r="M66" s="175"/>
      <c r="N66" s="175">
        <f>'将来負担比率（分子）の構造'!M$41</f>
        <v>28089</v>
      </c>
      <c r="O66" s="175"/>
      <c r="P66" s="175"/>
    </row>
    <row r="67" spans="1:16" x14ac:dyDescent="0.15">
      <c r="A67" s="175" t="s">
        <v>77</v>
      </c>
      <c r="B67" s="175" t="e">
        <f>NA()</f>
        <v>#N/A</v>
      </c>
      <c r="C67" s="175">
        <f>IF(ISNUMBER('将来負担比率（分子）の構造'!I$53), IF('将来負担比率（分子）の構造'!I$53 &lt; 0, 0, '将来負担比率（分子）の構造'!I$53), NA())</f>
        <v>13651</v>
      </c>
      <c r="D67" s="175" t="e">
        <f>NA()</f>
        <v>#N/A</v>
      </c>
      <c r="E67" s="175" t="e">
        <f>NA()</f>
        <v>#N/A</v>
      </c>
      <c r="F67" s="175">
        <f>IF(ISNUMBER('将来負担比率（分子）の構造'!J$53), IF('将来負担比率（分子）の構造'!J$53 &lt; 0, 0, '将来負担比率（分子）の構造'!J$53), NA())</f>
        <v>15010</v>
      </c>
      <c r="G67" s="175" t="e">
        <f>NA()</f>
        <v>#N/A</v>
      </c>
      <c r="H67" s="175" t="e">
        <f>NA()</f>
        <v>#N/A</v>
      </c>
      <c r="I67" s="175">
        <f>IF(ISNUMBER('将来負担比率（分子）の構造'!K$53), IF('将来負担比率（分子）の構造'!K$53 &lt; 0, 0, '将来負担比率（分子）の構造'!K$53), NA())</f>
        <v>15477</v>
      </c>
      <c r="J67" s="175" t="e">
        <f>NA()</f>
        <v>#N/A</v>
      </c>
      <c r="K67" s="175" t="e">
        <f>NA()</f>
        <v>#N/A</v>
      </c>
      <c r="L67" s="175">
        <f>IF(ISNUMBER('将来負担比率（分子）の構造'!L$53), IF('将来負担比率（分子）の構造'!L$53 &lt; 0, 0, '将来負担比率（分子）の構造'!L$53), NA())</f>
        <v>11123</v>
      </c>
      <c r="M67" s="175" t="e">
        <f>NA()</f>
        <v>#N/A</v>
      </c>
      <c r="N67" s="175" t="e">
        <f>NA()</f>
        <v>#N/A</v>
      </c>
      <c r="O67" s="175">
        <f>IF(ISNUMBER('将来負担比率（分子）の構造'!M$53), IF('将来負担比率（分子）の構造'!M$53 &lt; 0, 0, '将来負担比率（分子）の構造'!M$53), NA())</f>
        <v>10985</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1363</v>
      </c>
      <c r="C72" s="179">
        <f>基金残高に係る経年分析!G55</f>
        <v>2873</v>
      </c>
      <c r="D72" s="179">
        <f>基金残高に係る経年分析!H55</f>
        <v>3559</v>
      </c>
    </row>
    <row r="73" spans="1:16" x14ac:dyDescent="0.15">
      <c r="A73" s="178" t="s">
        <v>80</v>
      </c>
      <c r="B73" s="179">
        <f>基金残高に係る経年分析!F56</f>
        <v>708</v>
      </c>
      <c r="C73" s="179">
        <f>基金残高に係る経年分析!G56</f>
        <v>1878</v>
      </c>
      <c r="D73" s="179">
        <f>基金残高に係る経年分析!H56</f>
        <v>1670</v>
      </c>
    </row>
    <row r="74" spans="1:16" x14ac:dyDescent="0.15">
      <c r="A74" s="178" t="s">
        <v>81</v>
      </c>
      <c r="B74" s="179">
        <f>基金残高に係る経年分析!F57</f>
        <v>2409</v>
      </c>
      <c r="C74" s="179">
        <f>基金残高に係る経年分析!G57</f>
        <v>4391</v>
      </c>
      <c r="D74" s="179">
        <f>基金残高に係る経年分析!H57</f>
        <v>4273</v>
      </c>
    </row>
  </sheetData>
  <sheetProtection algorithmName="SHA-512" hashValue="yvGM/63S2ftYKS06Rdrq9d7p9+kI3Nj+D9cPZsDyXcfUVMdi4kQbFhBWJ2aFOsCgqiTkKpwCVuVvdQtXHtjGtQ==" saltValue="OW9l7V0dYLo9xCk5oUwY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2417081</cp:lastModifiedBy>
  <cp:lastPrinted>2024-09-09T02:10:33Z</cp:lastPrinted>
  <dcterms:created xsi:type="dcterms:W3CDTF">2024-03-14T03:59:29Z</dcterms:created>
  <dcterms:modified xsi:type="dcterms:W3CDTF">2024-09-10T06:46:35Z</dcterms:modified>
  <cp:category/>
</cp:coreProperties>
</file>