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A7AD3FEF-68C6-4525-8A59-86C127D8E3FD}" xr6:coauthVersionLast="47" xr6:coauthVersionMax="47" xr10:uidLastSave="{00000000-0000-0000-0000-000000000000}"/>
  <bookViews>
    <workbookView xWindow="-28920" yWindow="-265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U39" i="10"/>
  <c r="C39" i="10"/>
  <c r="BW38" i="10"/>
  <c r="BE38" i="10"/>
  <c r="U38" i="10"/>
  <c r="C38" i="10"/>
  <c r="BE37" i="10"/>
  <c r="U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BE34" i="10" l="1"/>
  <c r="AM34" i="10"/>
  <c r="AM35" i="10" s="1"/>
  <c r="AM36" i="10" s="1"/>
  <c r="AM37" i="10" s="1"/>
  <c r="AM38" i="10" s="1"/>
  <c r="AM39" i="10" s="1"/>
  <c r="BW34" i="10" l="1"/>
  <c r="BW35" i="10" s="1"/>
  <c r="BW36" i="10" s="1"/>
  <c r="BW37" i="10" s="1"/>
  <c r="CO34" i="10" l="1"/>
  <c r="CO35" i="10" s="1"/>
  <c r="CO36" i="10" s="1"/>
  <c r="CO37" i="10" s="1"/>
  <c r="CO38" i="10" s="1"/>
</calcChain>
</file>

<file path=xl/sharedStrings.xml><?xml version="1.0" encoding="utf-8"?>
<sst xmlns="http://schemas.openxmlformats.org/spreadsheetml/2006/main" count="1105" uniqueCount="624">
  <si>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</si>
  <si>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</si>
  <si>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</si>
  <si>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</si>
  <si>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</si>
  <si>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</si>
  <si>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</si>
  <si>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</si>
  <si>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</si>
  <si>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</si>
  <si>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</si>
  <si>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</si>
  <si>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</si>
  <si>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</si>
  <si>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</si>
  <si>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</si>
  <si>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</si>
  <si>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</si>
  <si>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</si>
  <si>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</si>
  <si>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</si>
  <si>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</si>
  <si>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</si>
  <si>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</si>
  <si>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</si>
  <si>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</si>
  <si>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</si>
  <si>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</si>
  <si>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</si>
  <si>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</si>
  <si>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</si>
  <si>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</si>
  <si>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</si>
  <si>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</si>
  <si>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</si>
  <si>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</si>
  <si>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</si>
  <si>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</si>
  <si>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</si>
  <si>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</si>
  <si>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</si>
  <si>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</si>
  <si>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</si>
  <si>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</si>
  <si>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</si>
  <si>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</si>
  <si>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</si>
  <si>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</si>
  <si>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</si>
  <si>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</si>
  <si>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</si>
  <si>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</si>
  <si>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</si>
  <si>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</si>
  <si>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</si>
  <si>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</si>
  <si>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</si>
  <si>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</si>
  <si>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</si>
  <si>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</si>
  <si>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</si>
  <si>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</si>
  <si>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</si>
  <si>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</si>
  <si>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</si>
  <si>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</si>
  <si>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</si>
  <si>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</si>
  <si>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</si>
  <si>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</si>
  <si>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</si>
  <si>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</si>
  <si>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</si>
  <si>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</si>
  <si>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</si>
  <si>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</si>
  <si>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</si>
  <si>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</si>
  <si>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</si>
  <si>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</si>
  <si>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</si>
  <si>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</si>
  <si>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</si>
  <si>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</si>
  <si>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</si>
  <si>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</si>
  <si>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</si>
  <si>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</si>
  <si>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</si>
  <si>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</si>
  <si>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</si>
  <si>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</si>
  <si>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</si>
  <si>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</si>
  <si>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</si>
  <si>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</si>
  <si>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</si>
  <si>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</si>
  <si>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</si>
  <si>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</si>
  <si>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</si>
  <si>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</si>
  <si>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</si>
  <si>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</si>
  <si>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</si>
  <si>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</si>
  <si>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</si>
  <si>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</si>
  <si>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</si>
  <si>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</si>
  <si>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</si>
  <si>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</si>
  <si>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</si>
  <si>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</si>
  <si>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</si>
  <si>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</si>
  <si>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</si>
  <si>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</si>
  <si>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</si>
  <si>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</si>
  <si>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</si>
  <si>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</si>
  <si>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</si>
  <si>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</si>
  <si>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</si>
  <si>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</si>
  <si>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</si>
  <si>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</si>
  <si>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</si>
  <si>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</si>
  <si>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</si>
  <si>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</si>
  <si>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</si>
  <si>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</si>
  <si>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</si>
  <si>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</si>
  <si>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</si>
  <si>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</si>
  <si>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</si>
  <si>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</si>
  <si>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</si>
  <si>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</si>
  <si>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</si>
  <si>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</si>
  <si>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</si>
  <si>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</si>
  <si>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</si>
  <si>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</si>
  <si>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</si>
  <si>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</si>
  <si>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</si>
  <si>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</si>
  <si>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</si>
  <si>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</si>
  <si>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</si>
  <si>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</si>
  <si>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</si>
  <si>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</si>
  <si>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</si>
  <si>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</si>
  <si>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</si>
  <si>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</si>
  <si>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</si>
  <si>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</si>
  <si>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</si>
  <si>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</si>
  <si>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</si>
  <si>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</si>
  <si>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</si>
  <si>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</si>
  <si>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</si>
  <si>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</si>
  <si>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</si>
  <si>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</si>
  <si>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</si>
  <si>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</si>
  <si>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</si>
  <si>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</si>
  <si>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</si>
  <si>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</si>
  <si>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</si>
  <si>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</si>
  <si>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</si>
  <si>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</si>
  <si>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</si>
  <si>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</si>
  <si>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</si>
  <si>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</si>
  <si>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</si>
  <si>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</si>
  <si>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</si>
  <si>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</si>
  <si>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</si>
  <si>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</si>
  <si>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</si>
  <si>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</si>
  <si>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</si>
  <si>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</si>
  <si>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</si>
  <si>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</si>
  <si>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</si>
  <si>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</si>
  <si>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</si>
  <si>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</si>
  <si>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</si>
  <si>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</si>
  <si>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</si>
  <si>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</si>
  <si>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</si>
  <si>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</si>
  <si>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</si>
  <si>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</si>
  <si>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</si>
  <si>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</si>
  <si>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</si>
  <si>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徳島県徳島市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</si>
  <si>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</si>
  <si>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</si>
  <si>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</si>
  <si>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</si>
  <si>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</si>
  <si>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</si>
  <si>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</si>
  <si>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</si>
  <si>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</si>
  <si>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</si>
  <si>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</si>
  <si>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</si>
  <si>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</si>
  <si>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</si>
  <si>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</si>
  <si>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</si>
  <si>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</si>
  <si>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</si>
  <si>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</si>
  <si>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</si>
  <si>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</si>
  <si>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</si>
  <si>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</si>
  <si>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</si>
  <si>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</si>
  <si>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</si>
  <si>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</si>
  <si>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</si>
  <si>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</si>
  <si>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</si>
  <si>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</si>
  <si>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</si>
  <si>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</si>
  <si>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</si>
  <si>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</si>
  <si>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</si>
  <si>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</si>
  <si>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</si>
  <si>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</si>
  <si>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</si>
  <si>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</si>
  <si>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</si>
  <si>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</si>
  <si>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</si>
  <si>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</si>
  <si>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</si>
  <si>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</si>
  <si>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</si>
  <si>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</si>
  <si>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</si>
  <si>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</si>
  <si>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</si>
  <si>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</si>
  <si>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</si>
  <si>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</si>
  <si>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</si>
  <si>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</si>
  <si>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</si>
  <si>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</si>
  <si>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</si>
  <si>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</si>
  <si>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</si>
  <si>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</si>
  <si>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</si>
  <si>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</si>
  <si>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</si>
  <si>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</si>
  <si>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</si>
  <si>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</si>
  <si>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</si>
  <si>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</si>
  <si>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</si>
  <si>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</si>
  <si>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</si>
  <si>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</si>
  <si>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</si>
  <si>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</si>
  <si>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</si>
  <si>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</si>
  <si>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</si>
  <si>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</si>
  <si>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</si>
  <si>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</si>
  <si>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</si>
  <si>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</si>
  <si>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</si>
  <si>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</si>
  <si>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</si>
  <si>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</si>
  <si>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</si>
  <si>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</si>
  <si>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</si>
  <si>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</si>
  <si>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</si>
  <si>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</si>
  <si>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</si>
  <si>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</si>
  <si>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</si>
  <si>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</si>
  <si>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</si>
  <si>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</si>
  <si>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</si>
  <si>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</si>
  <si>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</si>
  <si>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</si>
  <si>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</si>
  <si>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</si>
  <si>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</si>
  <si>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</si>
  <si>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</si>
  <si>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</si>
  <si>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</si>
  <si>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</si>
  <si>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</si>
  <si>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</si>
  <si>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</si>
  <si>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</si>
  <si>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</si>
  <si>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</si>
  <si>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</si>
  <si>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</si>
  <si>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</si>
  <si>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</si>
  <si>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</si>
  <si>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</si>
  <si>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</si>
  <si>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</si>
  <si>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</si>
  <si>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</si>
  <si>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</si>
  <si>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</si>
  <si>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</si>
  <si>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</si>
  <si>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</si>
  <si>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</si>
  <si>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</si>
  <si>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</si>
  <si>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</si>
  <si>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</si>
  <si>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</si>
  <si>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</si>
  <si>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</si>
  <si>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</si>
  <si>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</si>
  <si>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</si>
  <si>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</si>
  <si>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</si>
  <si>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</si>
  <si>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</si>
  <si>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</si>
  <si>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</si>
  <si>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</si>
  <si>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</si>
  <si>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</si>
  <si>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徳島県徳島市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</si>
  <si>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</si>
  <si>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</si>
  <si>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</si>
  <si>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</si>
  <si>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</si>
  <si>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</si>
  <si>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</si>
  <si>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</si>
  <si>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</si>
  <si>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</si>
  <si>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</si>
  <si>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</si>
  <si>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</si>
  <si>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</si>
  <si>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</si>
  <si>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</si>
  <si>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</si>
  <si>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</si>
  <si>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</si>
  <si>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</si>
  <si>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</si>
  <si>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</si>
  <si>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</si>
  <si>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</si>
  <si>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</si>
  <si>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</si>
  <si>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</si>
  <si>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</si>
  <si>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</si>
  <si>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</si>
  <si>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</si>
  <si>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</si>
  <si>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</si>
  <si>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</si>
  <si>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</si>
  <si>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</si>
  <si>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</si>
  <si>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</si>
  <si>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</si>
  <si>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</si>
  <si>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</si>
  <si>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</si>
  <si>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</si>
  <si>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</si>
  <si>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法適用企業</t>
    <phoneticPr fontId="5"/>
  </si>
  <si>
    <t>徳島市水道事業会計</t>
    <phoneticPr fontId="5"/>
  </si>
  <si>
    <t>法適用企業</t>
    <phoneticPr fontId="5"/>
  </si>
  <si>
    <t>徳島市公共下水道事業会計</t>
    <phoneticPr fontId="5"/>
  </si>
  <si>
    <t>法適用企業</t>
    <phoneticPr fontId="5"/>
  </si>
  <si>
    <t>徳島市営旅客自動車運送事業会計</t>
    <phoneticPr fontId="5"/>
  </si>
  <si>
    <t>徳島市民病院事業会計</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</si>
  <si>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</si>
  <si>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</si>
  <si>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</si>
  <si>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</si>
  <si>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</si>
  <si>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</si>
  <si>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</si>
  <si>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</si>
  <si>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</si>
  <si>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</si>
  <si>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</si>
  <si>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</si>
  <si>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</si>
  <si>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</si>
  <si>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</si>
  <si>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</si>
  <si>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</si>
  <si>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</si>
  <si>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</si>
  <si>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</si>
  <si>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</si>
  <si>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</si>
  <si>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</si>
  <si>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</si>
  <si>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</si>
  <si>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</si>
  <si>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</si>
  <si>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</si>
  <si>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</si>
  <si>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</si>
  <si>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</si>
  <si>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</si>
  <si>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</si>
  <si>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</si>
  <si>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</si>
  <si>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</si>
  <si>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</si>
  <si>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</si>
  <si>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</si>
  <si>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</si>
  <si>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</si>
  <si>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</si>
  <si>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</si>
  <si>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</si>
  <si>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</si>
  <si>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</si>
  <si>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</si>
  <si>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</si>
  <si>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</si>
  <si>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</si>
  <si>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</si>
  <si>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</si>
  <si>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</si>
  <si>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</si>
  <si>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</si>
  <si>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</si>
  <si>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</si>
  <si>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</si>
  <si>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</si>
  <si>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</si>
  <si>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</si>
  <si>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</si>
  <si>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</si>
  <si>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</si>
  <si>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</si>
  <si>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</si>
  <si>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</si>
  <si>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徳島市公共下水道事業会計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</si>
  <si>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</si>
  <si>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</si>
  <si>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</si>
  <si>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</si>
  <si>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徳島市水道事業会計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</si>
  <si>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</si>
  <si>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</si>
  <si>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</si>
  <si>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</si>
  <si>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</si>
  <si>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</si>
  <si>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</si>
  <si>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</si>
  <si>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</si>
  <si>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</si>
  <si>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</si>
  <si>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</si>
  <si>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</si>
  <si>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</si>
  <si>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</si>
  <si>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</si>
  <si>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</si>
  <si>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</si>
  <si>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</si>
  <si>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</si>
  <si>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</si>
  <si>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</si>
  <si>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</si>
  <si>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</si>
  <si>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</si>
  <si>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</si>
  <si>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</si>
  <si>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</si>
  <si>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</si>
  <si>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</si>
  <si>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</si>
  <si>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</si>
  <si>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</si>
  <si>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</si>
  <si>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</si>
  <si>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</si>
  <si>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</si>
  <si>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</si>
  <si>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</si>
  <si>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</si>
  <si>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</si>
  <si>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</si>
  <si>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</si>
  <si>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</si>
  <si>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</si>
  <si>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</si>
  <si>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</si>
  <si>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</si>
  <si>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</si>
  <si>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</si>
  <si>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</si>
  <si>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</si>
  <si>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</si>
  <si>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</si>
  <si>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</si>
  <si>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</si>
  <si>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</si>
  <si>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</si>
  <si>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</si>
  <si>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</si>
  <si>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</si>
  <si>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</si>
  <si>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</si>
  <si>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</si>
  <si>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</si>
  <si>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</si>
  <si>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</si>
  <si>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</si>
  <si>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</si>
  <si>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</si>
  <si>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</si>
  <si>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</si>
  <si>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</si>
  <si>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</si>
  <si>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</si>
  <si>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</si>
  <si>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</si>
  <si>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</si>
  <si>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</si>
  <si>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</si>
  <si>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</si>
  <si>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</si>
  <si>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</si>
  <si>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</si>
  <si>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</si>
  <si>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</si>
  <si>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 1.91</t>
  </si>
  <si>
    <t>徳島市水道事業会計</t>
  </si>
  <si>
    <t>徳島市民病院事業会計</t>
  </si>
  <si>
    <t>一般会計</t>
  </si>
  <si>
    <t>徳島市介護保険事業特別会計</t>
  </si>
  <si>
    <t>徳島市中央卸売市場事業会計</t>
  </si>
  <si>
    <t>徳島市公共下水道事業会計</t>
  </si>
  <si>
    <t>徳島市国民健康保険事業特別会計</t>
  </si>
  <si>
    <t>徳島市営旅客自動車運送事業会計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</si>
  <si>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</si>
  <si>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</si>
  <si>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</si>
  <si>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</si>
  <si>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</si>
  <si>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</si>
  <si>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</si>
  <si>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</si>
  <si>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</si>
  <si>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徳島県後期高齢者医療広域連合一般会計</t>
    <rPh sb="0" eb="3">
      <t>トクシマケン</t>
    </rPh>
    <rPh sb="3" eb="8">
      <t>コウキコウレイシャ</t>
    </rPh>
    <rPh sb="8" eb="10">
      <t>イリョウ</t>
    </rPh>
    <rPh sb="10" eb="14">
      <t>コウイキレンゴウ</t>
    </rPh>
    <rPh sb="14" eb="18">
      <t>イッパンカイケイ</t>
    </rPh>
    <phoneticPr fontId="2"/>
  </si>
  <si>
    <t>徳島県後期高齢者医療広域連合後期高齢者医療特別会計</t>
    <rPh sb="0" eb="3">
      <t>トクシマケン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</si>
  <si>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徳島県市町村総合事務組合一般会計</t>
    <rPh sb="0" eb="3">
      <t>トクシマケン</t>
    </rPh>
    <rPh sb="3" eb="6">
      <t>シチョウソン</t>
    </rPh>
    <rPh sb="6" eb="10">
      <t>ソウゴウジム</t>
    </rPh>
    <rPh sb="10" eb="12">
      <t>クミアイ</t>
    </rPh>
    <rPh sb="12" eb="16">
      <t>イッパンカイケイ</t>
    </rPh>
    <phoneticPr fontId="2"/>
  </si>
  <si>
    <t>徳島県市町村総合事務組合徳島滞納整理機構特別会計</t>
    <rPh sb="0" eb="3">
      <t>トクシマケン</t>
    </rPh>
    <rPh sb="3" eb="6">
      <t>シチョウソン</t>
    </rPh>
    <rPh sb="6" eb="10">
      <t>ソウゴウジム</t>
    </rPh>
    <rPh sb="10" eb="12">
      <t>クミアイ</t>
    </rPh>
    <rPh sb="12" eb="14">
      <t>トクシマ</t>
    </rPh>
    <rPh sb="14" eb="16">
      <t>タイノウ</t>
    </rPh>
    <rPh sb="16" eb="20">
      <t>セイリキコウ</t>
    </rPh>
    <rPh sb="20" eb="22">
      <t>トクベツ</t>
    </rPh>
    <rPh sb="22" eb="24">
      <t>カイケイ</t>
    </rPh>
    <phoneticPr fontId="2"/>
  </si>
  <si>
    <t>徳島市公園緑地管理公社</t>
    <rPh sb="0" eb="3">
      <t>トクシマシ</t>
    </rPh>
    <rPh sb="3" eb="5">
      <t>コウエン</t>
    </rPh>
    <rPh sb="5" eb="7">
      <t>リョクチ</t>
    </rPh>
    <rPh sb="7" eb="9">
      <t>カンリ</t>
    </rPh>
    <rPh sb="9" eb="11">
      <t>コウシャ</t>
    </rPh>
    <phoneticPr fontId="2"/>
  </si>
  <si>
    <t>徳島市文化振興公社</t>
    <rPh sb="0" eb="3">
      <t>トクシマシ</t>
    </rPh>
    <rPh sb="3" eb="5">
      <t>ブンカ</t>
    </rPh>
    <rPh sb="5" eb="7">
      <t>シンコウ</t>
    </rPh>
    <rPh sb="7" eb="9">
      <t>コウシャ</t>
    </rPh>
    <phoneticPr fontId="2"/>
  </si>
  <si>
    <t>徳島市体育協会</t>
    <rPh sb="0" eb="3">
      <t>トクシマシ</t>
    </rPh>
    <rPh sb="3" eb="5">
      <t>タイイク</t>
    </rPh>
    <rPh sb="5" eb="7">
      <t>キョウカイ</t>
    </rPh>
    <phoneticPr fontId="2"/>
  </si>
  <si>
    <t>徳島都市開発</t>
    <rPh sb="0" eb="2">
      <t>トクシマ</t>
    </rPh>
    <rPh sb="2" eb="6">
      <t>トシカイハツ</t>
    </rPh>
    <phoneticPr fontId="2"/>
  </si>
  <si>
    <t>徳島市土地開発公社</t>
    <rPh sb="0" eb="3">
      <t>トクシマシ</t>
    </rPh>
    <rPh sb="3" eb="9">
      <t>トチカイハ</t>
    </rPh>
    <phoneticPr fontId="2"/>
  </si>
  <si>
    <t>ﾃﾞｼﾞﾀﾙ・ﾄﾗﾝｽﾌｫｰﾒｰｼｮﾝ推進基金</t>
    <phoneticPr fontId="5"/>
  </si>
  <si>
    <t>LEDが魅せるまち・とくしま事業推進基金</t>
    <phoneticPr fontId="2"/>
  </si>
  <si>
    <t>市民福祉基金</t>
    <phoneticPr fontId="2"/>
  </si>
  <si>
    <t>子ども未来基金</t>
    <phoneticPr fontId="2"/>
  </si>
  <si>
    <t>中小企業振興基金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</si>
  <si>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</si>
  <si>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</si>
  <si>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</si>
  <si>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</si>
  <si>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</si>
  <si>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</si>
  <si>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</si>
  <si>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</si>
  <si>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</si>
  <si>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と比較して、将来負担比率及び有形固定資産減価償却率のいずれも高い水準にあることから、公共施設総合管理計画（令和４年度改定）に基づき、施設の更新時期の平準化や総量抑制等を図るため、適切な更新・統廃合・長寿命化の実施に努める。</t>
    <phoneticPr fontId="5"/>
  </si>
  <si>
    <t>類似団体内平均値と比較して、将来負担比率及び実質公債費比率のいずれも高い水準にあることから、公共施設総合管理計画（令和４年度改定）に基づき、施設の更新時期の平準化や総量抑制等を図るため、適切な更新・統廃合・長寿命化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</si>
</sst>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CA45-4CD1-AF7A-252D05CB23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31314</c:v>
                </c:pt>
                <c:pt idx="1">
                  <c:v>34612</c:v>
                </c:pt>
                <c:pt idx="2">
                  <c:v>31282</c:v>
                </c:pt>
                <c:pt idx="3">
                  <c:v>37016</c:v>
                </c:pt>
                <c:pt idx="4">
                  <c:v>36659</c:v>
                </c:pt>
              </c:numCache>
            </c:numRef>
          </c:val>
          <c:smooth val="0"/>
          <c:extLst>
            <c:ext xmlns:c16="http://schemas.microsoft.com/office/drawing/2014/chart" uri="{C3380CC4-5D6E-409C-BE32-E72D297353CC}">
              <c16:uniqueId val="{00000001-CA45-4CD1-AF7A-252D05CB23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0.76</c:v>
                </c:pt>
                <c:pt idx="1">
                  <c:v>0.53</c:v>
                </c:pt>
                <c:pt idx="2">
                  <c:v>1.36</c:v>
                </c:pt>
                <c:pt idx="3">
                  <c:v>7.05</c:v>
                </c:pt>
                <c:pt idx="4">
                  <c:v>5.3</c:v>
                </c:pt>
              </c:numCache>
            </c:numRef>
          </c:val>
          <c:extLst>
            <c:ext xmlns:c16="http://schemas.microsoft.com/office/drawing/2014/chart" uri="{C3380CC4-5D6E-409C-BE32-E72D297353CC}">
              <c16:uniqueId val="{00000000-BD1E-438B-83A0-591644BF57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9.01</c:v>
                </c:pt>
                <c:pt idx="1">
                  <c:v>8.3000000000000007</c:v>
                </c:pt>
                <c:pt idx="2">
                  <c:v>8.4</c:v>
                </c:pt>
                <c:pt idx="3">
                  <c:v>8.68</c:v>
                </c:pt>
                <c:pt idx="4">
                  <c:v>12.52</c:v>
                </c:pt>
              </c:numCache>
            </c:numRef>
          </c:val>
          <c:extLst>
            <c:ext xmlns:c16="http://schemas.microsoft.com/office/drawing/2014/chart" uri="{C3380CC4-5D6E-409C-BE32-E72D297353CC}">
              <c16:uniqueId val="{00000001-BD1E-438B-83A0-591644BF57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-1.32</c:v>
                </c:pt>
                <c:pt idx="2">
                  <c:v>0.89</c:v>
                </c:pt>
                <c:pt idx="3">
                  <c:v>5.77</c:v>
                </c:pt>
                <c:pt idx="4">
                  <c:v>-1.91</c:v>
                </c:pt>
              </c:numCache>
            </c:numRef>
          </c:val>
          <c:smooth val="0"/>
          <c:extLst>
            <c:ext xmlns:c16="http://schemas.microsoft.com/office/drawing/2014/chart" uri="{C3380CC4-5D6E-409C-BE32-E72D297353CC}">
              <c16:uniqueId val="{00000002-BD1E-438B-83A0-591644BF57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1.1100000000000001</c:v>
                </c:pt>
                <c:pt idx="4">
                  <c:v>#N/A</c:v>
                </c:pt>
                <c:pt idx="5">
                  <c:v>0.31</c:v>
                </c:pt>
                <c:pt idx="6">
                  <c:v>#N/A</c:v>
                </c:pt>
                <c:pt idx="7">
                  <c:v>0.3</c:v>
                </c:pt>
                <c:pt idx="8">
                  <c:v>#N/A</c:v>
                </c:pt>
                <c:pt idx="9">
                  <c:v>0.33</c:v>
                </c:pt>
              </c:numCache>
            </c:numRef>
          </c:val>
          <c:extLst>
            <c:ext xmlns:c16="http://schemas.microsoft.com/office/drawing/2014/chart" uri="{C3380CC4-5D6E-409C-BE32-E72D297353CC}">
              <c16:uniqueId val="{00000000-1E66-4A21-9DE1-4339F66178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66-4A21-9DE1-4339F6617810}"/>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0.38</c:v>
                </c:pt>
                <c:pt idx="2">
                  <c:v>#N/A</c:v>
                </c:pt>
                <c:pt idx="3">
                  <c:v>0.37</c:v>
                </c:pt>
                <c:pt idx="4">
                  <c:v>#N/A</c:v>
                </c:pt>
                <c:pt idx="5">
                  <c:v>0.32</c:v>
                </c:pt>
                <c:pt idx="6">
                  <c:v>#N/A</c:v>
                </c:pt>
                <c:pt idx="7">
                  <c:v>0.35</c:v>
                </c:pt>
                <c:pt idx="8">
                  <c:v>#N/A</c:v>
                </c:pt>
                <c:pt idx="9">
                  <c:v>0.36</c:v>
                </c:pt>
              </c:numCache>
            </c:numRef>
          </c:val>
          <c:extLst>
            <c:ext xmlns:c16="http://schemas.microsoft.com/office/drawing/2014/chart" uri="{C3380CC4-5D6E-409C-BE32-E72D297353CC}">
              <c16:uniqueId val="{00000002-1E66-4A21-9DE1-4339F6617810}"/>
            </c:ext>
          </c:extLst>
        </c:ser>
        <c:ser>
          <c:idx val="3"/>
          <c:order val="3"/>
          <c:tx>
            <c:strRef>
              <c:f>データシート!$A$30</c:f>
              <c:strCache>
                <c:ptCount val="1"/>
                <c:pt idx="0">
                  <c:v>徳島市国民健康保険事業特別会計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0.91</c:v>
                </c:pt>
                <c:pt idx="2">
                  <c:v>#N/A</c:v>
                </c:pt>
                <c:pt idx="3">
                  <c:v>0.98</c:v>
                </c:pt>
                <c:pt idx="4">
                  <c:v>#N/A</c:v>
                </c:pt>
                <c:pt idx="5">
                  <c:v>0.69</c:v>
                </c:pt>
                <c:pt idx="6">
                  <c:v>#N/A</c:v>
                </c:pt>
                <c:pt idx="7">
                  <c:v>0.78</c:v>
                </c:pt>
                <c:pt idx="8">
                  <c:v>#N/A</c:v>
                </c:pt>
                <c:pt idx="9">
                  <c:v>0.91</c:v>
                </c:pt>
              </c:numCache>
            </c:numRef>
          </c:val>
          <c:extLst>
            <c:ext xmlns:c16="http://schemas.microsoft.com/office/drawing/2014/chart" uri="{C3380CC4-5D6E-409C-BE32-E72D297353CC}">
              <c16:uniqueId val="{00000003-1E66-4A21-9DE1-4339F6617810}"/>
            </c:ext>
          </c:extLst>
        </c:ser>
        <c:ser>
          <c:idx val="4"/>
          <c:order val="4"/>
          <c:tx>
            <c:strRef>
              <c:f>データシート!$A$31</c:f>
              <c:strCache>
                <c:ptCount val="1"/>
                <c:pt idx="0">
                  <c:v>徳島市公共下水道事業会計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0.86</c:v>
                </c:pt>
                <c:pt idx="6">
                  <c:v>#N/A</c:v>
                </c:pt>
                <c:pt idx="7">
                  <c:v>0.74</c:v>
                </c:pt>
                <c:pt idx="8">
                  <c:v>#N/A</c:v>
                </c:pt>
                <c:pt idx="9">
                  <c:v>1.04</c:v>
                </c:pt>
              </c:numCache>
            </c:numRef>
          </c:val>
          <c:extLst>
            <c:ext xmlns:c16="http://schemas.microsoft.com/office/drawing/2014/chart" uri="{C3380CC4-5D6E-409C-BE32-E72D297353CC}">
              <c16:uniqueId val="{00000004-1E66-4A21-9DE1-4339F6617810}"/>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c:v>
                </c:pt>
                <c:pt idx="2">
                  <c:v>#N/A</c:v>
                </c:pt>
                <c:pt idx="3">
                  <c:v>1.19</c:v>
                </c:pt>
                <c:pt idx="4">
                  <c:v>#N/A</c:v>
                </c:pt>
                <c:pt idx="5">
                  <c:v>1.17</c:v>
                </c:pt>
                <c:pt idx="6">
                  <c:v>#N/A</c:v>
                </c:pt>
                <c:pt idx="7">
                  <c:v>1.19</c:v>
                </c:pt>
                <c:pt idx="8">
                  <c:v>#N/A</c:v>
                </c:pt>
                <c:pt idx="9">
                  <c:v>1.3</c:v>
                </c:pt>
              </c:numCache>
            </c:numRef>
          </c:val>
          <c:extLst>
            <c:ext xmlns:c16="http://schemas.microsoft.com/office/drawing/2014/chart" uri="{C3380CC4-5D6E-409C-BE32-E72D297353CC}">
              <c16:uniqueId val="{00000005-1E66-4A21-9DE1-4339F6617810}"/>
            </c:ext>
          </c:extLst>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1.66</c:v>
                </c:pt>
                <c:pt idx="2">
                  <c:v>#N/A</c:v>
                </c:pt>
                <c:pt idx="3">
                  <c:v>1.46</c:v>
                </c:pt>
                <c:pt idx="4">
                  <c:v>#N/A</c:v>
                </c:pt>
                <c:pt idx="5">
                  <c:v>2.36</c:v>
                </c:pt>
                <c:pt idx="6">
                  <c:v>#N/A</c:v>
                </c:pt>
                <c:pt idx="7">
                  <c:v>2.08</c:v>
                </c:pt>
                <c:pt idx="8">
                  <c:v>#N/A</c:v>
                </c:pt>
                <c:pt idx="9">
                  <c:v>2.56</c:v>
                </c:pt>
              </c:numCache>
            </c:numRef>
          </c:val>
          <c:extLst>
            <c:ext xmlns:c16="http://schemas.microsoft.com/office/drawing/2014/chart" uri="{C3380CC4-5D6E-409C-BE32-E72D297353CC}">
              <c16:uniqueId val="{00000006-1E66-4A21-9DE1-4339F66178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0.75</c:v>
                </c:pt>
                <c:pt idx="2">
                  <c:v>#N/A</c:v>
                </c:pt>
                <c:pt idx="3">
                  <c:v>0.51</c:v>
                </c:pt>
                <c:pt idx="4">
                  <c:v>#N/A</c:v>
                </c:pt>
                <c:pt idx="5">
                  <c:v>1.34</c:v>
                </c:pt>
                <c:pt idx="6">
                  <c:v>#N/A</c:v>
                </c:pt>
                <c:pt idx="7">
                  <c:v>7.01</c:v>
                </c:pt>
                <c:pt idx="8">
                  <c:v>#N/A</c:v>
                </c:pt>
                <c:pt idx="9">
                  <c:v>5.28</c:v>
                </c:pt>
              </c:numCache>
            </c:numRef>
          </c:val>
          <c:extLst>
            <c:ext xmlns:c16="http://schemas.microsoft.com/office/drawing/2014/chart" uri="{C3380CC4-5D6E-409C-BE32-E72D297353CC}">
              <c16:uniqueId val="{00000007-1E66-4A21-9DE1-4339F6617810}"/>
            </c:ext>
          </c:extLst>
        </c:ser>
        <c:ser>
          <c:idx val="8"/>
          <c:order val="8"/>
          <c:tx>
            <c:strRef>
              <c:f>データシート!$A$35</c:f>
              <c:strCache>
                <c:ptCount val="1"/>
                <c:pt idx="0">
                  <c:v>徳島市民病院事業会計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1.36</c:v>
                </c:pt>
                <c:pt idx="2">
                  <c:v>#N/A</c:v>
                </c:pt>
                <c:pt idx="3">
                  <c:v>1.44</c:v>
                </c:pt>
                <c:pt idx="4">
                  <c:v>#N/A</c:v>
                </c:pt>
                <c:pt idx="5">
                  <c:v>2.2799999999999998</c:v>
                </c:pt>
                <c:pt idx="6">
                  <c:v>#N/A</c:v>
                </c:pt>
                <c:pt idx="7">
                  <c:v>4.5199999999999996</c:v>
                </c:pt>
                <c:pt idx="8">
                  <c:v>#N/A</c:v>
                </c:pt>
                <c:pt idx="9">
                  <c:v>5.99</c:v>
                </c:pt>
              </c:numCache>
            </c:numRef>
          </c:val>
          <c:extLst>
            <c:ext xmlns:c16="http://schemas.microsoft.com/office/drawing/2014/chart" uri="{C3380CC4-5D6E-409C-BE32-E72D297353CC}">
              <c16:uniqueId val="{00000008-1E66-4A21-9DE1-4339F6617810}"/>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c:v>
                </c:pt>
                <c:pt idx="2">
                  <c:v>#N/A</c:v>
                </c:pt>
                <c:pt idx="3">
                  <c:v>10.26</c:v>
                </c:pt>
                <c:pt idx="4">
                  <c:v>#N/A</c:v>
                </c:pt>
                <c:pt idx="5">
                  <c:v>9.77</c:v>
                </c:pt>
                <c:pt idx="6">
                  <c:v>#N/A</c:v>
                </c:pt>
                <c:pt idx="7">
                  <c:v>9.44</c:v>
                </c:pt>
                <c:pt idx="8">
                  <c:v>#N/A</c:v>
                </c:pt>
                <c:pt idx="9">
                  <c:v>10.09</c:v>
                </c:pt>
              </c:numCache>
            </c:numRef>
          </c:val>
          <c:extLst>
            <c:ext xmlns:c16="http://schemas.microsoft.com/office/drawing/2014/chart" uri="{C3380CC4-5D6E-409C-BE32-E72D297353CC}">
              <c16:uniqueId val="{00000009-1E66-4A21-9DE1-4339F66178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8387</c:v>
                </c:pt>
                <c:pt idx="5">
                  <c:v>8342</c:v>
                </c:pt>
                <c:pt idx="8">
                  <c:v>7985</c:v>
                </c:pt>
                <c:pt idx="11">
                  <c:v>8055</c:v>
                </c:pt>
                <c:pt idx="14">
                  <c:v>7832</c:v>
                </c:pt>
              </c:numCache>
            </c:numRef>
          </c:val>
          <c:extLst>
            <c:ext xmlns:c16="http://schemas.microsoft.com/office/drawing/2014/chart" uri="{C3380CC4-5D6E-409C-BE32-E72D297353CC}">
              <c16:uniqueId val="{00000000-77D3-4FD6-9838-508F8DEF0E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1</c:v>
                </c:pt>
                <c:pt idx="9">
                  <c:v>1</c:v>
                </c:pt>
                <c:pt idx="12">
                  <c:v>2</c:v>
                </c:pt>
              </c:numCache>
            </c:numRef>
          </c:val>
          <c:extLst>
            <c:ext xmlns:c16="http://schemas.microsoft.com/office/drawing/2014/chart" uri="{C3380CC4-5D6E-409C-BE32-E72D297353CC}">
              <c16:uniqueId val="{00000001-77D3-4FD6-9838-508F8DEF0E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D3-4FD6-9838-508F8DEF0E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D3-4FD6-9838-508F8DEF0E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2601</c:v>
                </c:pt>
                <c:pt idx="3">
                  <c:v>2629</c:v>
                </c:pt>
                <c:pt idx="6">
                  <c:v>2363</c:v>
                </c:pt>
                <c:pt idx="9">
                  <c:v>2236</c:v>
                </c:pt>
                <c:pt idx="12">
                  <c:v>2019</c:v>
                </c:pt>
              </c:numCache>
            </c:numRef>
          </c:val>
          <c:extLst>
            <c:ext xmlns:c16="http://schemas.microsoft.com/office/drawing/2014/chart" uri="{C3380CC4-5D6E-409C-BE32-E72D297353CC}">
              <c16:uniqueId val="{00000004-77D3-4FD6-9838-508F8DEF0E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3-4FD6-9838-508F8DEF0E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D3-4FD6-9838-508F8DEF0E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8705</c:v>
                </c:pt>
                <c:pt idx="3">
                  <c:v>8644</c:v>
                </c:pt>
                <c:pt idx="6">
                  <c:v>8682</c:v>
                </c:pt>
                <c:pt idx="9">
                  <c:v>8733</c:v>
                </c:pt>
                <c:pt idx="12">
                  <c:v>8857</c:v>
                </c:pt>
              </c:numCache>
            </c:numRef>
          </c:val>
          <c:extLst>
            <c:ext xmlns:c16="http://schemas.microsoft.com/office/drawing/2014/chart" uri="{C3380CC4-5D6E-409C-BE32-E72D297353CC}">
              <c16:uniqueId val="{00000007-77D3-4FD6-9838-508F8DEF0E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2921</c:v>
                </c:pt>
                <c:pt idx="2">
                  <c:v>#N/A</c:v>
                </c:pt>
                <c:pt idx="3">
                  <c:v>#N/A</c:v>
                </c:pt>
                <c:pt idx="4">
                  <c:v>2931</c:v>
                </c:pt>
                <c:pt idx="5">
                  <c:v>#N/A</c:v>
                </c:pt>
                <c:pt idx="6">
                  <c:v>#N/A</c:v>
                </c:pt>
                <c:pt idx="7">
                  <c:v>3061</c:v>
                </c:pt>
                <c:pt idx="8">
                  <c:v>#N/A</c:v>
                </c:pt>
                <c:pt idx="9">
                  <c:v>#N/A</c:v>
                </c:pt>
                <c:pt idx="10">
                  <c:v>2915</c:v>
                </c:pt>
                <c:pt idx="11">
                  <c:v>#N/A</c:v>
                </c:pt>
                <c:pt idx="12">
                  <c:v>#N/A</c:v>
                </c:pt>
                <c:pt idx="13">
                  <c:v>3046</c:v>
                </c:pt>
                <c:pt idx="14">
                  <c:v>#N/A</c:v>
                </c:pt>
              </c:numCache>
            </c:numRef>
          </c:val>
          <c:smooth val="0"/>
          <c:extLst>
            <c:ext xmlns:c16="http://schemas.microsoft.com/office/drawing/2014/chart" uri="{C3380CC4-5D6E-409C-BE32-E72D297353CC}">
              <c16:uniqueId val="{00000008-77D3-4FD6-9838-508F8DEF0E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75108</c:v>
                </c:pt>
                <c:pt idx="5">
                  <c:v>75120</c:v>
                </c:pt>
                <c:pt idx="8">
                  <c:v>75459</c:v>
                </c:pt>
                <c:pt idx="11">
                  <c:v>75912</c:v>
                </c:pt>
                <c:pt idx="14">
                  <c:v>74003</c:v>
                </c:pt>
              </c:numCache>
            </c:numRef>
          </c:val>
          <c:extLst>
            <c:ext xmlns:c16="http://schemas.microsoft.com/office/drawing/2014/chart" uri="{C3380CC4-5D6E-409C-BE32-E72D297353CC}">
              <c16:uniqueId val="{00000000-1543-4BEC-954D-4FD34D7C51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28771</c:v>
                </c:pt>
                <c:pt idx="5">
                  <c:v>29222</c:v>
                </c:pt>
                <c:pt idx="8">
                  <c:v>31858</c:v>
                </c:pt>
                <c:pt idx="11">
                  <c:v>34872</c:v>
                </c:pt>
                <c:pt idx="14">
                  <c:v>36234</c:v>
                </c:pt>
              </c:numCache>
            </c:numRef>
          </c:val>
          <c:extLst>
            <c:ext xmlns:c16="http://schemas.microsoft.com/office/drawing/2014/chart" uri="{C3380CC4-5D6E-409C-BE32-E72D297353CC}">
              <c16:uniqueId val="{00000001-1543-4BEC-954D-4FD34D7C51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13436</c:v>
                </c:pt>
                <c:pt idx="5">
                  <c:v>13147</c:v>
                </c:pt>
                <c:pt idx="8">
                  <c:v>13801</c:v>
                </c:pt>
                <c:pt idx="11">
                  <c:v>14835</c:v>
                </c:pt>
                <c:pt idx="14">
                  <c:v>17988</c:v>
                </c:pt>
              </c:numCache>
            </c:numRef>
          </c:val>
          <c:extLst>
            <c:ext xmlns:c16="http://schemas.microsoft.com/office/drawing/2014/chart" uri="{C3380CC4-5D6E-409C-BE32-E72D297353CC}">
              <c16:uniqueId val="{00000002-1543-4BEC-954D-4FD34D7C51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3-4BEC-954D-4FD34D7C51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3-4BEC-954D-4FD34D7C51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557</c:v>
                </c:pt>
                <c:pt idx="3">
                  <c:v>178</c:v>
                </c:pt>
                <c:pt idx="6">
                  <c:v>178</c:v>
                </c:pt>
                <c:pt idx="9">
                  <c:v>178</c:v>
                </c:pt>
                <c:pt idx="12">
                  <c:v>179</c:v>
                </c:pt>
              </c:numCache>
            </c:numRef>
          </c:val>
          <c:extLst>
            <c:ext xmlns:c16="http://schemas.microsoft.com/office/drawing/2014/chart" uri="{C3380CC4-5D6E-409C-BE32-E72D297353CC}">
              <c16:uniqueId val="{00000005-1543-4BEC-954D-4FD34D7C51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17909</c:v>
                </c:pt>
                <c:pt idx="3">
                  <c:v>18302</c:v>
                </c:pt>
                <c:pt idx="6">
                  <c:v>18256</c:v>
                </c:pt>
                <c:pt idx="9">
                  <c:v>18183</c:v>
                </c:pt>
                <c:pt idx="12">
                  <c:v>18061</c:v>
                </c:pt>
              </c:numCache>
            </c:numRef>
          </c:val>
          <c:extLst>
            <c:ext xmlns:c16="http://schemas.microsoft.com/office/drawing/2014/chart" uri="{C3380CC4-5D6E-409C-BE32-E72D297353CC}">
              <c16:uniqueId val="{00000006-1543-4BEC-954D-4FD34D7C51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43-4BEC-954D-4FD34D7C51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34262</c:v>
                </c:pt>
                <c:pt idx="3">
                  <c:v>33945</c:v>
                </c:pt>
                <c:pt idx="6">
                  <c:v>32319</c:v>
                </c:pt>
                <c:pt idx="9">
                  <c:v>30605</c:v>
                </c:pt>
                <c:pt idx="12">
                  <c:v>27920</c:v>
                </c:pt>
              </c:numCache>
            </c:numRef>
          </c:val>
          <c:extLst>
            <c:ext xmlns:c16="http://schemas.microsoft.com/office/drawing/2014/chart" uri="{C3380CC4-5D6E-409C-BE32-E72D297353CC}">
              <c16:uniqueId val="{00000008-1543-4BEC-954D-4FD34D7C51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669</c:v>
                </c:pt>
                <c:pt idx="3">
                  <c:v>350</c:v>
                </c:pt>
                <c:pt idx="6">
                  <c:v>260</c:v>
                </c:pt>
                <c:pt idx="9">
                  <c:v>260</c:v>
                </c:pt>
                <c:pt idx="12">
                  <c:v>260</c:v>
                </c:pt>
              </c:numCache>
            </c:numRef>
          </c:val>
          <c:extLst>
            <c:ext xmlns:c16="http://schemas.microsoft.com/office/drawing/2014/chart" uri="{C3380CC4-5D6E-409C-BE32-E72D297353CC}">
              <c16:uniqueId val="{00000009-1543-4BEC-954D-4FD34D7C51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99037</c:v>
                </c:pt>
                <c:pt idx="3">
                  <c:v>99867</c:v>
                </c:pt>
                <c:pt idx="6">
                  <c:v>101726</c:v>
                </c:pt>
                <c:pt idx="9">
                  <c:v>103365</c:v>
                </c:pt>
                <c:pt idx="12">
                  <c:v>101687</c:v>
                </c:pt>
              </c:numCache>
            </c:numRef>
          </c:val>
          <c:extLst>
            <c:ext xmlns:c16="http://schemas.microsoft.com/office/drawing/2014/chart" uri="{C3380CC4-5D6E-409C-BE32-E72D297353CC}">
              <c16:uniqueId val="{0000000A-1543-4BEC-954D-4FD34D7C51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35119</c:v>
                </c:pt>
                <c:pt idx="2">
                  <c:v>#N/A</c:v>
                </c:pt>
                <c:pt idx="3">
                  <c:v>#N/A</c:v>
                </c:pt>
                <c:pt idx="4">
                  <c:v>35152</c:v>
                </c:pt>
                <c:pt idx="5">
                  <c:v>#N/A</c:v>
                </c:pt>
                <c:pt idx="6">
                  <c:v>#N/A</c:v>
                </c:pt>
                <c:pt idx="7">
                  <c:v>31621</c:v>
                </c:pt>
                <c:pt idx="8">
                  <c:v>#N/A</c:v>
                </c:pt>
                <c:pt idx="9">
                  <c:v>#N/A</c:v>
                </c:pt>
                <c:pt idx="10">
                  <c:v>26973</c:v>
                </c:pt>
                <c:pt idx="11">
                  <c:v>#N/A</c:v>
                </c:pt>
                <c:pt idx="12">
                  <c:v>#N/A</c:v>
                </c:pt>
                <c:pt idx="13">
                  <c:v>19882</c:v>
                </c:pt>
                <c:pt idx="14">
                  <c:v>#N/A</c:v>
                </c:pt>
              </c:numCache>
            </c:numRef>
          </c:val>
          <c:smooth val="0"/>
          <c:extLst>
            <c:ext xmlns:c16="http://schemas.microsoft.com/office/drawing/2014/chart" uri="{C3380CC4-5D6E-409C-BE32-E72D297353CC}">
              <c16:uniqueId val="{0000000B-1543-4BEC-954D-4FD34D7C51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4668</c:v>
                </c:pt>
                <c:pt idx="1">
                  <c:v>5052</c:v>
                </c:pt>
                <c:pt idx="2">
                  <c:v>7115</c:v>
                </c:pt>
              </c:numCache>
            </c:numRef>
          </c:val>
          <c:extLst>
            <c:ext xmlns:c16="http://schemas.microsoft.com/office/drawing/2014/chart" uri="{C3380CC4-5D6E-409C-BE32-E72D297353CC}">
              <c16:uniqueId val="{00000000-2E32-4B46-8397-DBC81401BE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913</c:v>
                </c:pt>
                <c:pt idx="1">
                  <c:v>914</c:v>
                </c:pt>
                <c:pt idx="2">
                  <c:v>915</c:v>
                </c:pt>
              </c:numCache>
            </c:numRef>
          </c:val>
          <c:extLst>
            <c:ext xmlns:c16="http://schemas.microsoft.com/office/drawing/2014/chart" uri="{C3380CC4-5D6E-409C-BE32-E72D297353CC}">
              <c16:uniqueId val="{00000001-2E32-4B46-8397-DBC81401BE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2629</c:v>
                </c:pt>
                <c:pt idx="1">
                  <c:v>2618</c:v>
                </c:pt>
                <c:pt idx="2">
                  <c:v>3197</c:v>
                </c:pt>
              </c:numCache>
            </c:numRef>
          </c:val>
          <c:extLst>
            <c:ext xmlns:c16="http://schemas.microsoft.com/office/drawing/2014/chart" uri="{C3380CC4-5D6E-409C-BE32-E72D297353CC}">
              <c16:uniqueId val="{00000002-2E32-4B46-8397-DBC81401BE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{87C03296-30CE-451A-AF87-69AFFAE71B58}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B3-4300-8207-9C8BE0E81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{1A49C25E-505A-4963-94D0-A179390F18C7}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3-4300-8207-9C8BE0E81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{14F1B249-5AAD-4D89-A4D4-FF7D5AF38F4A}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3-4300-8207-9C8BE0E81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{942871BA-A9EA-42B4-A98B-7C07F339729B}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3-4300-8207-9C8BE0E81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{433347DE-D359-4DBD-8B26-483CD3CA49F7}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3-4300-8207-9C8BE0E81DA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{EBC729E0-EC38-4402-A5E5-3157745DCC48}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B3-4300-8207-9C8BE0E81DA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{B4879DBA-C3D5-444A-8A5A-D9BF2B9A8017}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B3-4300-8207-9C8BE0E81DA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{25B09BAD-2DED-4D53-A6FE-D17DB1B5CF92}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B3-4300-8207-9C8BE0E81DA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{4CDB1CEF-A12F-4519-99E5-C9BADA853EDF}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B3-4300-8207-9C8BE0E81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67.2</c:v>
                </c:pt>
                <c:pt idx="16">
                  <c:v>67.900000000000006</c:v>
                </c:pt>
                <c:pt idx="24">
                  <c:v>69.099999999999994</c:v>
                </c:pt>
                <c:pt idx="32">
                  <c:v>69.400000000000006</c:v>
                </c:pt>
              </c:numCache>
            </c:numRef>
          </c:xVal>
          <c:yVal>
            <c:numRef>
              <c:f>公会計指標分析・財政指標組合せ分析表!$BP$51:$DC$51</c:f>
              <c:numCache>
                <c:formatCode>#,##0.0;"▲ "#,##0.0</c:formatCode>
                <c:ptCount val="40"/>
                <c:pt idx="0">
                  <c:v>72.900000000000006</c:v>
                </c:pt>
                <c:pt idx="8">
                  <c:v>72.400000000000006</c:v>
                </c:pt>
                <c:pt idx="16">
                  <c:v>63.4</c:v>
                </c:pt>
                <c:pt idx="24">
                  <c:v>51.4</c:v>
                </c:pt>
                <c:pt idx="32">
                  <c:v>38.799999999999997</c:v>
                </c:pt>
              </c:numCache>
            </c:numRef>
          </c:yVal>
          <c:smooth val="0"/>
          <c:extLst>
            <c:ext xmlns:c16="http://schemas.microsoft.com/office/drawing/2014/chart" uri="{C3380CC4-5D6E-409C-BE32-E72D297353CC}">
              <c16:uniqueId val="{00000009-96B3-4300-8207-9C8BE0E81D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{C7A1B33F-879B-4E13-961F-1F5AD2643B28}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B3-4300-8207-9C8BE0E81D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{9E3CBFF7-FF4C-4625-8314-FF6B4440973B}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3-4300-8207-9C8BE0E81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{0AAD0231-2658-4A84-9EA9-341E55596648}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3-4300-8207-9C8BE0E81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{C06B8917-3852-44B5-9B6E-E6C00408D63F}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3-4300-8207-9C8BE0E81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{3002DA42-BC0B-4C5E-9A2C-C2D5E20075E2}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3-4300-8207-9C8BE0E81D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{6927C1A0-9CD3-4F35-B537-B90F5041A500}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B3-4300-8207-9C8BE0E81D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{DE04337B-4B8B-44E6-8C5F-BF809B6AB0C2}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B3-4300-8207-9C8BE0E81D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{BE606CF0-AC54-415B-9FC6-A84DCBC63A1D}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B3-4300-8207-9C8BE0E81D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{77DE9F27-0E2E-41D3-9ABF-9118CE30FCB1}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B3-4300-8207-9C8BE0E81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96B3-4300-8207-9C8BE0E81DA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{8CC58C30-2509-4A1B-B3AE-298D5D0ED977}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AE-4DEC-952B-CF71B03A84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{5A1A8C6F-9BBE-46BD-A236-D4D285B14B79}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E-4DEC-952B-CF71B03A84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{B9AAC0D6-F592-4F75-8CA6-B4CB9ACBC04D}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E-4DEC-952B-CF71B03A84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{A4A9A523-F8FC-4C22-B0D3-24542DA413AE}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E-4DEC-952B-CF71B03A84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{692290DA-8F8D-4AB1-9B5A-06F4A0A423DE}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E-4DEC-952B-CF71B03A84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{E43A6AA7-ABF1-4755-A2BD-2510F34438E4}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AE-4DEC-952B-CF71B03A84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{22F3E617-7B91-49B6-96FF-EF86B63E9CA6}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AE-4DEC-952B-CF71B03A84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{5A113280-F22C-4CE1-8E38-C40B26F003C1}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AE-4DEC-952B-CF71B03A84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{B68A1EEB-7E95-4447-B04A-910E9D7A0B77}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AE-4DEC-952B-CF71B03A84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6</c:v>
                </c:pt>
                <c:pt idx="24">
                  <c:v>5.9</c:v>
                </c:pt>
                <c:pt idx="32">
                  <c:v>5.8</c:v>
                </c:pt>
              </c:numCache>
            </c:numRef>
          </c:xVal>
          <c:yVal>
            <c:numRef>
              <c:f>公会計指標分析・財政指標組合せ分析表!$BP$73:$DC$73</c:f>
              <c:numCache>
                <c:formatCode>#,##0.0;"▲ "#,##0.0</c:formatCode>
                <c:ptCount val="40"/>
                <c:pt idx="0">
                  <c:v>72.900000000000006</c:v>
                </c:pt>
                <c:pt idx="8">
                  <c:v>72.400000000000006</c:v>
                </c:pt>
                <c:pt idx="16">
                  <c:v>63.4</c:v>
                </c:pt>
                <c:pt idx="24">
                  <c:v>51.4</c:v>
                </c:pt>
                <c:pt idx="32">
                  <c:v>38.799999999999997</c:v>
                </c:pt>
              </c:numCache>
            </c:numRef>
          </c:yVal>
          <c:smooth val="0"/>
          <c:extLst>
            <c:ext xmlns:c16="http://schemas.microsoft.com/office/drawing/2014/chart" uri="{C3380CC4-5D6E-409C-BE32-E72D297353CC}">
              <c16:uniqueId val="{00000009-83AE-4DEC-952B-CF71B03A84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8668038443544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{AB565A3D-85D2-4353-91AD-FA40767B5D07}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AE-4DEC-952B-CF71B03A84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{CCD5D2D9-9DDB-4B8C-A44B-E338FC4B2CCF}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E-4DEC-952B-CF71B03A84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{DEC7AD16-47B5-4CC9-8F92-2724CDF4537C}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E-4DEC-952B-CF71B03A84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{013DC797-C111-49F1-ADA0-3E2101114A23}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E-4DEC-952B-CF71B03A84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{60462F27-77F4-44F8-B3DA-06BCF240F6D8}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E-4DEC-952B-CF71B03A844C}"/>
                </c:ext>
              </c:extLst>
            </c:dLbl>
            <c:dLbl>
              <c:idx val="8"/>
              <c:layout>
                <c:manualLayout>
                  <c:x val="0"/>
                  <c:y val="-5.519700912455382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{74F4AFED-D4C8-4252-8AD0-23050ED6B90D}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AE-4DEC-952B-CF71B03A844C}"/>
                </c:ext>
              </c:extLst>
            </c:dLbl>
            <c:dLbl>
              <c:idx val="16"/>
              <c:layout>
                <c:manualLayout>
                  <c:x val="0"/>
                  <c:y val="-1.533368221400404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{4749D83D-AA74-4B3C-86CE-5DCE1FCD9351}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AE-4DEC-952B-CF71B03A844C}"/>
                </c:ext>
              </c:extLst>
            </c:dLbl>
            <c:dLbl>
              <c:idx val="24"/>
              <c:layout>
                <c:manualLayout>
                  <c:x val="0"/>
                  <c:y val="1.0605127586894234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{BC8AC641-DBCD-40D4-BB13-1947B4AE18C5}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AE-4DEC-952B-CF71B03A844C}"/>
                </c:ext>
              </c:extLst>
            </c:dLbl>
            <c:dLbl>
              <c:idx val="32"/>
              <c:layout>
                <c:manualLayout>
                  <c:x val="0"/>
                  <c:y val="-2.0739334765844672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{DBF79435-ED31-4DBA-925A-78B1A4E2D576}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AE-4DEC-952B-CF71B03A84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3AE-4DEC-952B-CF71B03A844C}"/>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本市の財政力指数は</a:t>
          </a:r>
          <a:r>
            <a:rPr kumimoji="1" lang="en-US" altLang="ja-JP" sz="1100" baseline="0">
              <a:solidFill>
                <a:schemeClr val="dk1"/>
              </a:solidFill>
              <a:effectLst/>
              <a:latin typeface="+mn-lt"/>
              <a:ea typeface="+mn-ea"/>
              <a:cs typeface="+mn-cs"/>
            </a:rPr>
            <a:t>0.79</a:t>
          </a:r>
          <a:r>
            <a:rPr kumimoji="1" lang="ja-JP" altLang="ja-JP" sz="1100" baseline="0">
              <a:solidFill>
                <a:schemeClr val="dk1"/>
              </a:solidFill>
              <a:effectLst/>
              <a:latin typeface="+mn-lt"/>
              <a:ea typeface="+mn-ea"/>
              <a:cs typeface="+mn-cs"/>
            </a:rPr>
            <a:t>と近年ほぼ横ばいであるが、類似団体平均値より低く、財源に余裕がない状況である。これまで以上に歳入の確保が重要であるため、行財政力の強化に向けた取り組みを中心に財政基盤の一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98372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歳入では、地方税や地方消費税交付金が増加したものの地方特例交付金や地方交付税が減少し、歳出では、物件費や公債費、維持補修費などが増加したことに伴い、経常収支比率は前年度より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ポイント悪化している。今後とも、扶助費の適正な認定給付を行い歳出を抑制するとともに、収入の確保・拡大につながる事業に取り組むなど、財政基盤の強化に努める。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5867"/>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558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1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18204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66904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引き続き、内部管理経費の抑制をはじめ、より一層適正かつ効率的な経費執行に努める。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99527</xdr:rowOff>
    </xdr:from>
    <xdr:to>
      <xdr:col>23</xdr:col>
      <xdr:colOff>133350</xdr:colOff>
      <xdr:row>83</xdr:row>
      <xdr:rowOff>120776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9877"/>
          <a:ext cx="8382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68776</xdr:rowOff>
    </xdr:from>
    <xdr:to>
      <xdr:col>19</xdr:col>
      <xdr:colOff>133350</xdr:colOff>
      <xdr:row>83</xdr:row>
      <xdr:rowOff>99527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99126"/>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105701</xdr:rowOff>
    </xdr:from>
    <xdr:to>
      <xdr:col>15</xdr:col>
      <xdr:colOff>82550</xdr:colOff>
      <xdr:row>83</xdr:row>
      <xdr:rowOff>68776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64601"/>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66489</xdr:rowOff>
    </xdr:from>
    <xdr:to>
      <xdr:col>11</xdr:col>
      <xdr:colOff>31750</xdr:colOff>
      <xdr:row>82</xdr:row>
      <xdr:rowOff>105701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5389"/>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69976</xdr:rowOff>
    </xdr:from>
    <xdr:to>
      <xdr:col>23</xdr:col>
      <xdr:colOff>184150</xdr:colOff>
      <xdr:row>84</xdr:row>
      <xdr:rowOff>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86503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48727</xdr:rowOff>
    </xdr:from>
    <xdr:to>
      <xdr:col>19</xdr:col>
      <xdr:colOff>184150</xdr:colOff>
      <xdr:row>83</xdr:row>
      <xdr:rowOff>150327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135104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17976</xdr:rowOff>
    </xdr:from>
    <xdr:to>
      <xdr:col>15</xdr:col>
      <xdr:colOff>133350</xdr:colOff>
      <xdr:row>83</xdr:row>
      <xdr:rowOff>119576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54901</xdr:rowOff>
    </xdr:from>
    <xdr:to>
      <xdr:col>11</xdr:col>
      <xdr:colOff>82550</xdr:colOff>
      <xdr:row>82</xdr:row>
      <xdr:rowOff>156501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15689</xdr:rowOff>
    </xdr:from>
    <xdr:to>
      <xdr:col>7</xdr:col>
      <xdr:colOff>31750</xdr:colOff>
      <xdr:row>82</xdr:row>
      <xdr:rowOff>117289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102066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142875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人削減する行財政改革推進プランに取り組んでいる。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112667</xdr:rowOff>
    </xdr:from>
    <xdr:to>
      <xdr:col>81</xdr:col>
      <xdr:colOff>44450</xdr:colOff>
      <xdr:row>65</xdr:row>
      <xdr:rowOff>112667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56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112667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396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95431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327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88537</xdr:rowOff>
    </xdr:from>
    <xdr:to>
      <xdr:col>68</xdr:col>
      <xdr:colOff>152400</xdr:colOff>
      <xdr:row>65</xdr:row>
      <xdr:rowOff>109220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61867</xdr:rowOff>
    </xdr:from>
    <xdr:to>
      <xdr:col>81</xdr:col>
      <xdr:colOff>95250</xdr:colOff>
      <xdr:row>65</xdr:row>
      <xdr:rowOff>163467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33944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61867</xdr:rowOff>
    </xdr:from>
    <xdr:to>
      <xdr:col>77</xdr:col>
      <xdr:colOff>95250</xdr:colOff>
      <xdr:row>65</xdr:row>
      <xdr:rowOff>163467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148244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44631</xdr:rowOff>
    </xdr:from>
    <xdr:to>
      <xdr:col>73</xdr:col>
      <xdr:colOff>44450</xdr:colOff>
      <xdr:row>65</xdr:row>
      <xdr:rowOff>146231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131008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37737</xdr:rowOff>
    </xdr:from>
    <xdr:to>
      <xdr:col>68</xdr:col>
      <xdr:colOff>203200</xdr:colOff>
      <xdr:row>65</xdr:row>
      <xdr:rowOff>139337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124114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標準税収入額等の増加や投資事業の抑制等に伴い、実質公債費比率は減少傾向である。今後も地方債については適正な発行に努めるとともに、比率の算定に影響する他会計への繰出しの抑制に努める。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127907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150888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13909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決算剰余金を財源とした財政調整基金への積立や、公営企業債等繰入見込額が減少したことなどにより前年度から</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改善しているが、類似団体平均値及び全国市町村平均値より高く、将来財政を圧迫する度合いが高い状況であるため、より一層、歳入の確保や現在の負担と将来の負担のバランスを念頭におい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67310</xdr:rowOff>
    </xdr:from>
    <xdr:to>
      <xdr:col>81</xdr:col>
      <xdr:colOff>44450</xdr:colOff>
      <xdr:row>18</xdr:row>
      <xdr:rowOff>113030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819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148408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9913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148408</xdr:rowOff>
    </xdr:from>
    <xdr:to>
      <xdr:col>72</xdr:col>
      <xdr:colOff>203200</xdr:colOff>
      <xdr:row>20</xdr:row>
      <xdr:rowOff>132080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40595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132080</xdr:rowOff>
    </xdr:from>
    <xdr:to>
      <xdr:col>68</xdr:col>
      <xdr:colOff>152400</xdr:colOff>
      <xdr:row>20</xdr:row>
      <xdr:rowOff>140698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610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97608</xdr:rowOff>
    </xdr:from>
    <xdr:to>
      <xdr:col>73</xdr:col>
      <xdr:colOff>44450</xdr:colOff>
      <xdr:row>20</xdr:row>
      <xdr:rowOff>27758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12535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4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89898</xdr:rowOff>
    </xdr:from>
    <xdr:to>
      <xdr:col>64</xdr:col>
      <xdr:colOff>152400</xdr:colOff>
      <xdr:row>21</xdr:row>
      <xdr:rowOff>20048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4825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人削減する行財政改革推進プランに取り組んでいる。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9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これまでの行財政改革推進プランの取組により、経常的な経費の見直し等を行うことで、歳出を抑制してきた結果、類似団体平均値より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ポイント低く、経常一般財源に対する経常的な物件費の支出割合が低い状況となっている。引き続き、内部努力を継続していく。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132715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3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8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159402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く、経常一般財源に対する経常的な扶助費の支出割合が高い状況となっている。今後も子ども・子育て支援や、障害者福祉など社会保障費の増加に伴い上昇傾向が見込まれることから、引き続き扶助費の適正実施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令和４年度は、介護保険事業特別会計への繰出しの増加等により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ポイント増加しており、類似団体平均値よりも高く、経常一般財源に対する経常的な繰出しの支出割合が高い状況となっている。各会計の経営力の強化に努め、繰出しの抑制に努めていく。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86178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04300"/>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16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159657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3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ポイント低く、経常一般財源に対する経常的な補助費等の支出割合が低い状況となっている。引き続き、行財政改革推進プランの取組を実施し、補助金・負担金の適正に努めていく。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9978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99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86178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124278</xdr:rowOff>
    </xdr:from>
    <xdr:to>
      <xdr:col>73</xdr:col>
      <xdr:colOff>180975</xdr:colOff>
      <xdr:row>35</xdr:row>
      <xdr:rowOff>86178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82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33</xdr:row>
      <xdr:rowOff>124278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ポイント高く、経常一般財源に対する経常的な公債費の支出割合が高い状況となっている。今後、大型施設の整備事業が見込まれることから、引き続き適正な市債の発行に努める。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48623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694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48623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48623</xdr:rowOff>
    </xdr:from>
    <xdr:to>
      <xdr:col>15</xdr:col>
      <xdr:colOff>98425</xdr:colOff>
      <xdr:row>78</xdr:row>
      <xdr:rowOff>68218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68218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169273</xdr:rowOff>
    </xdr:from>
    <xdr:to>
      <xdr:col>15</xdr:col>
      <xdr:colOff>149225</xdr:colOff>
      <xdr:row>78</xdr:row>
      <xdr:rowOff>99423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84200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令和４年度は、類似団体平均値より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ポイント高く、経常一般財源に対する経常的な公債費以外の支出割合が高い状況となった。類似団体平均値より高くなっている人件費や繰出しの抑制に引き続き努めていく。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79</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08214"/>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167821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082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78</xdr:row>
      <xdr:rowOff>127000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56591</xdr:rowOff>
    </xdr:from>
    <xdr:to>
      <xdr:col>29</xdr:col>
      <xdr:colOff>127000</xdr:colOff>
      <xdr:row>13</xdr:row>
      <xdr:rowOff>110998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3066"/>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110998</xdr:rowOff>
    </xdr:from>
    <xdr:to>
      <xdr:col>26</xdr:col>
      <xdr:colOff>50800</xdr:colOff>
      <xdr:row>13</xdr:row>
      <xdr:rowOff>164148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7473"/>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164148</xdr:rowOff>
    </xdr:from>
    <xdr:to>
      <xdr:col>22</xdr:col>
      <xdr:colOff>114300</xdr:colOff>
      <xdr:row>14</xdr:row>
      <xdr:rowOff>96291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40623"/>
          <a:ext cx="698500" cy="10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96291</xdr:rowOff>
    </xdr:from>
    <xdr:to>
      <xdr:col>18</xdr:col>
      <xdr:colOff>177800</xdr:colOff>
      <xdr:row>14</xdr:row>
      <xdr:rowOff>128486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421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5791</xdr:rowOff>
    </xdr:from>
    <xdr:to>
      <xdr:col>29</xdr:col>
      <xdr:colOff>177800</xdr:colOff>
      <xdr:row>13</xdr:row>
      <xdr:rowOff>107391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85818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60198</xdr:rowOff>
    </xdr:from>
    <xdr:to>
      <xdr:col>26</xdr:col>
      <xdr:colOff>101600</xdr:colOff>
      <xdr:row>13</xdr:row>
      <xdr:rowOff>161798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113348</xdr:rowOff>
    </xdr:from>
    <xdr:to>
      <xdr:col>22</xdr:col>
      <xdr:colOff>165100</xdr:colOff>
      <xdr:row>14</xdr:row>
      <xdr:rowOff>43498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53675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45491</xdr:rowOff>
    </xdr:from>
    <xdr:to>
      <xdr:col>19</xdr:col>
      <xdr:colOff>38100</xdr:colOff>
      <xdr:row>14</xdr:row>
      <xdr:rowOff>147091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157268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77686</xdr:rowOff>
    </xdr:from>
    <xdr:to>
      <xdr:col>15</xdr:col>
      <xdr:colOff>101600</xdr:colOff>
      <xdr:row>15</xdr:row>
      <xdr:rowOff>7836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18013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122238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9423"/>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102616</xdr:rowOff>
    </xdr:from>
    <xdr:to>
      <xdr:col>26</xdr:col>
      <xdr:colOff>50800</xdr:colOff>
      <xdr:row>35</xdr:row>
      <xdr:rowOff>122238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129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102616</xdr:rowOff>
    </xdr:from>
    <xdr:to>
      <xdr:col>22</xdr:col>
      <xdr:colOff>114300</xdr:colOff>
      <xdr:row>35</xdr:row>
      <xdr:rowOff>123837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12966"/>
          <a:ext cx="6985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123837</xdr:rowOff>
    </xdr:from>
    <xdr:to>
      <xdr:col>18</xdr:col>
      <xdr:colOff>177800</xdr:colOff>
      <xdr:row>35</xdr:row>
      <xdr:rowOff>127724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34187"/>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48273</xdr:rowOff>
    </xdr:from>
    <xdr:to>
      <xdr:col>29</xdr:col>
      <xdr:colOff>177800</xdr:colOff>
      <xdr:row>35</xdr:row>
      <xdr:rowOff>149873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236250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71438</xdr:rowOff>
    </xdr:from>
    <xdr:to>
      <xdr:col>26</xdr:col>
      <xdr:colOff>101600</xdr:colOff>
      <xdr:row>35</xdr:row>
      <xdr:rowOff>173038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183215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51816</xdr:rowOff>
    </xdr:from>
    <xdr:to>
      <xdr:col>22</xdr:col>
      <xdr:colOff>165100</xdr:colOff>
      <xdr:row>35</xdr:row>
      <xdr:rowOff>153416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163593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73037</xdr:rowOff>
    </xdr:from>
    <xdr:to>
      <xdr:col>19</xdr:col>
      <xdr:colOff>38100</xdr:colOff>
      <xdr:row>35</xdr:row>
      <xdr:rowOff>174637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184814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76924</xdr:rowOff>
    </xdr:from>
    <xdr:to>
      <xdr:col>15</xdr:col>
      <xdr:colOff>101600</xdr:colOff>
      <xdr:row>35</xdr:row>
      <xdr:rowOff>178524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188701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127453</xdr:rowOff>
    </xdr:from>
    <xdr:to>
      <xdr:col>24</xdr:col>
      <xdr:colOff>63500</xdr:colOff>
      <xdr:row>31</xdr:row>
      <xdr:rowOff>134997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4240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127453</xdr:rowOff>
    </xdr:from>
    <xdr:to>
      <xdr:col>19</xdr:col>
      <xdr:colOff>177800</xdr:colOff>
      <xdr:row>31</xdr:row>
      <xdr:rowOff>170626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42403"/>
          <a:ext cx="8890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170626</xdr:rowOff>
    </xdr:from>
    <xdr:to>
      <xdr:col>15</xdr:col>
      <xdr:colOff>50800</xdr:colOff>
      <xdr:row>33</xdr:row>
      <xdr:rowOff>87350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85576"/>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36536</xdr:rowOff>
    </xdr:from>
    <xdr:to>
      <xdr:col>10</xdr:col>
      <xdr:colOff>114300</xdr:colOff>
      <xdr:row>33</xdr:row>
      <xdr:rowOff>87350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94386"/>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84197</xdr:rowOff>
    </xdr:from>
    <xdr:to>
      <xdr:col>24</xdr:col>
      <xdr:colOff>114300</xdr:colOff>
      <xdr:row>32</xdr:row>
      <xdr:rowOff>14347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170574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76653</xdr:rowOff>
    </xdr:from>
    <xdr:to>
      <xdr:col>20</xdr:col>
      <xdr:colOff>38100</xdr:colOff>
      <xdr:row>32</xdr:row>
      <xdr:rowOff>6803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23330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1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119826</xdr:rowOff>
    </xdr:from>
    <xdr:to>
      <xdr:col>15</xdr:col>
      <xdr:colOff>101600</xdr:colOff>
      <xdr:row>32</xdr:row>
      <xdr:rowOff>49976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66503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36550</xdr:rowOff>
    </xdr:from>
    <xdr:to>
      <xdr:col>10</xdr:col>
      <xdr:colOff>165100</xdr:colOff>
      <xdr:row>33</xdr:row>
      <xdr:rowOff>138150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154677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157186</xdr:rowOff>
    </xdr:from>
    <xdr:to>
      <xdr:col>6</xdr:col>
      <xdr:colOff>38100</xdr:colOff>
      <xdr:row>33</xdr:row>
      <xdr:rowOff>87336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103863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13227</xdr:rowOff>
    </xdr:from>
    <xdr:to>
      <xdr:col>24</xdr:col>
      <xdr:colOff>63500</xdr:colOff>
      <xdr:row>58</xdr:row>
      <xdr:rowOff>50356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57327"/>
          <a:ext cx="8382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50356</xdr:rowOff>
    </xdr:from>
    <xdr:to>
      <xdr:col>19</xdr:col>
      <xdr:colOff>177800</xdr:colOff>
      <xdr:row>58</xdr:row>
      <xdr:rowOff>69424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4456"/>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69424</xdr:rowOff>
    </xdr:from>
    <xdr:to>
      <xdr:col>15</xdr:col>
      <xdr:colOff>50800</xdr:colOff>
      <xdr:row>58</xdr:row>
      <xdr:rowOff>139319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352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139319</xdr:rowOff>
    </xdr:from>
    <xdr:to>
      <xdr:col>10</xdr:col>
      <xdr:colOff>114300</xdr:colOff>
      <xdr:row>59</xdr:row>
      <xdr:rowOff>12408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341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133877</xdr:rowOff>
    </xdr:from>
    <xdr:to>
      <xdr:col>24</xdr:col>
      <xdr:colOff>114300</xdr:colOff>
      <xdr:row>58</xdr:row>
      <xdr:rowOff>64027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112304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171006</xdr:rowOff>
    </xdr:from>
    <xdr:to>
      <xdr:col>20</xdr:col>
      <xdr:colOff>38100</xdr:colOff>
      <xdr:row>58</xdr:row>
      <xdr:rowOff>101156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92283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18624</xdr:rowOff>
    </xdr:from>
    <xdr:to>
      <xdr:col>15</xdr:col>
      <xdr:colOff>101600</xdr:colOff>
      <xdr:row>58</xdr:row>
      <xdr:rowOff>120224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88519</xdr:rowOff>
    </xdr:from>
    <xdr:to>
      <xdr:col>10</xdr:col>
      <xdr:colOff>165100</xdr:colOff>
      <xdr:row>59</xdr:row>
      <xdr:rowOff>18669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133058</xdr:rowOff>
    </xdr:from>
    <xdr:to>
      <xdr:col>6</xdr:col>
      <xdr:colOff>38100</xdr:colOff>
      <xdr:row>59</xdr:row>
      <xdr:rowOff>63208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54335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66273</xdr:rowOff>
    </xdr:from>
    <xdr:to>
      <xdr:col>24</xdr:col>
      <xdr:colOff>63500</xdr:colOff>
      <xdr:row>76</xdr:row>
      <xdr:rowOff>82459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96473"/>
          <a:ext cx="8382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50088</xdr:rowOff>
    </xdr:from>
    <xdr:to>
      <xdr:col>19</xdr:col>
      <xdr:colOff>177800</xdr:colOff>
      <xdr:row>76</xdr:row>
      <xdr:rowOff>82459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80288"/>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50088</xdr:rowOff>
    </xdr:from>
    <xdr:to>
      <xdr:col>15</xdr:col>
      <xdr:colOff>50800</xdr:colOff>
      <xdr:row>76</xdr:row>
      <xdr:rowOff>95078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80288"/>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85111</xdr:rowOff>
    </xdr:from>
    <xdr:to>
      <xdr:col>10</xdr:col>
      <xdr:colOff>114300</xdr:colOff>
      <xdr:row>76</xdr:row>
      <xdr:rowOff>95078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531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15473</xdr:rowOff>
    </xdr:from>
    <xdr:to>
      <xdr:col>24</xdr:col>
      <xdr:colOff>114300</xdr:colOff>
      <xdr:row>76</xdr:row>
      <xdr:rowOff>117073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38350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31659</xdr:rowOff>
    </xdr:from>
    <xdr:to>
      <xdr:col>20</xdr:col>
      <xdr:colOff>38100</xdr:colOff>
      <xdr:row>76</xdr:row>
      <xdr:rowOff>133259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149786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3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170738</xdr:rowOff>
    </xdr:from>
    <xdr:to>
      <xdr:col>15</xdr:col>
      <xdr:colOff>101600</xdr:colOff>
      <xdr:row>76</xdr:row>
      <xdr:rowOff>100888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117415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44278</xdr:rowOff>
    </xdr:from>
    <xdr:to>
      <xdr:col>10</xdr:col>
      <xdr:colOff>165100</xdr:colOff>
      <xdr:row>76</xdr:row>
      <xdr:rowOff>145878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162404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34311</xdr:rowOff>
    </xdr:from>
    <xdr:to>
      <xdr:col>6</xdr:col>
      <xdr:colOff>38100</xdr:colOff>
      <xdr:row>76</xdr:row>
      <xdr:rowOff>135911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152437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68884</xdr:rowOff>
    </xdr:from>
    <xdr:to>
      <xdr:col>24</xdr:col>
      <xdr:colOff>63500</xdr:colOff>
      <xdr:row>95</xdr:row>
      <xdr:rowOff>67780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5184"/>
          <a:ext cx="8382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68884</xdr:rowOff>
    </xdr:from>
    <xdr:to>
      <xdr:col>19</xdr:col>
      <xdr:colOff>177800</xdr:colOff>
      <xdr:row>96</xdr:row>
      <xdr:rowOff>102349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5184"/>
          <a:ext cx="889000" cy="3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102349</xdr:rowOff>
    </xdr:from>
    <xdr:to>
      <xdr:col>15</xdr:col>
      <xdr:colOff>50800</xdr:colOff>
      <xdr:row>96</xdr:row>
      <xdr:rowOff>129667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54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129667</xdr:rowOff>
    </xdr:from>
    <xdr:to>
      <xdr:col>10</xdr:col>
      <xdr:colOff>114300</xdr:colOff>
      <xdr:row>97</xdr:row>
      <xdr:rowOff>3556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8886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xdr:rowOff>
    </xdr:from>
    <xdr:to>
      <xdr:col>24</xdr:col>
      <xdr:colOff>114300</xdr:colOff>
      <xdr:row>95</xdr:row>
      <xdr:rowOff>118580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39857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18084</xdr:rowOff>
    </xdr:from>
    <xdr:to>
      <xdr:col>20</xdr:col>
      <xdr:colOff>38100</xdr:colOff>
      <xdr:row>94</xdr:row>
      <xdr:rowOff>119684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136211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51549</xdr:rowOff>
    </xdr:from>
    <xdr:to>
      <xdr:col>15</xdr:col>
      <xdr:colOff>101600</xdr:colOff>
      <xdr:row>96</xdr:row>
      <xdr:rowOff>153149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169676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2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78867</xdr:rowOff>
    </xdr:from>
    <xdr:to>
      <xdr:col>10</xdr:col>
      <xdr:colOff>165100</xdr:colOff>
      <xdr:row>97</xdr:row>
      <xdr:rowOff>9017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124206</xdr:rowOff>
    </xdr:from>
    <xdr:to>
      <xdr:col>6</xdr:col>
      <xdr:colOff>38100</xdr:colOff>
      <xdr:row>97</xdr:row>
      <xdr:rowOff>54356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70883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92499</xdr:rowOff>
    </xdr:from>
    <xdr:to>
      <xdr:col>55</xdr:col>
      <xdr:colOff>0</xdr:colOff>
      <xdr:row>37</xdr:row>
      <xdr:rowOff>99249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36149"/>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13143</xdr:rowOff>
    </xdr:from>
    <xdr:to>
      <xdr:col>50</xdr:col>
      <xdr:colOff>114300</xdr:colOff>
      <xdr:row>37</xdr:row>
      <xdr:rowOff>92499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28093"/>
          <a:ext cx="889000" cy="1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13143</xdr:rowOff>
    </xdr:from>
    <xdr:to>
      <xdr:col>45</xdr:col>
      <xdr:colOff>177800</xdr:colOff>
      <xdr:row>38</xdr:row>
      <xdr:rowOff>51722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28093"/>
          <a:ext cx="889000" cy="12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51722</xdr:rowOff>
    </xdr:from>
    <xdr:to>
      <xdr:col>41</xdr:col>
      <xdr:colOff>50800</xdr:colOff>
      <xdr:row>38</xdr:row>
      <xdr:rowOff>77205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66822"/>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48449</xdr:rowOff>
    </xdr:from>
    <xdr:to>
      <xdr:col>55</xdr:col>
      <xdr:colOff>50800</xdr:colOff>
      <xdr:row>37</xdr:row>
      <xdr:rowOff>150049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26876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41699</xdr:rowOff>
    </xdr:from>
    <xdr:to>
      <xdr:col>50</xdr:col>
      <xdr:colOff>165100</xdr:colOff>
      <xdr:row>37</xdr:row>
      <xdr:rowOff>143299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134427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133793</xdr:rowOff>
    </xdr:from>
    <xdr:to>
      <xdr:col>46</xdr:col>
      <xdr:colOff>38100</xdr:colOff>
      <xdr:row>31</xdr:row>
      <xdr:rowOff>63943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55070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3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922</xdr:rowOff>
    </xdr:from>
    <xdr:to>
      <xdr:col>41</xdr:col>
      <xdr:colOff>101600</xdr:colOff>
      <xdr:row>38</xdr:row>
      <xdr:rowOff>102522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93649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26405</xdr:rowOff>
    </xdr:from>
    <xdr:to>
      <xdr:col>36</xdr:col>
      <xdr:colOff>165100</xdr:colOff>
      <xdr:row>38</xdr:row>
      <xdr:rowOff>128005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119132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93614</xdr:rowOff>
    </xdr:from>
    <xdr:to>
      <xdr:col>55</xdr:col>
      <xdr:colOff>0</xdr:colOff>
      <xdr:row>56</xdr:row>
      <xdr:rowOff>101775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94814"/>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93614</xdr:rowOff>
    </xdr:from>
    <xdr:to>
      <xdr:col>50</xdr:col>
      <xdr:colOff>114300</xdr:colOff>
      <xdr:row>57</xdr:row>
      <xdr:rowOff>53243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94814"/>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148570</xdr:rowOff>
    </xdr:from>
    <xdr:to>
      <xdr:col>45</xdr:col>
      <xdr:colOff>177800</xdr:colOff>
      <xdr:row>57</xdr:row>
      <xdr:rowOff>53243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49770"/>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148570</xdr:rowOff>
    </xdr:from>
    <xdr:to>
      <xdr:col>41</xdr:col>
      <xdr:colOff>50800</xdr:colOff>
      <xdr:row>57</xdr:row>
      <xdr:rowOff>52512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49770"/>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50975</xdr:rowOff>
    </xdr:from>
    <xdr:to>
      <xdr:col>55</xdr:col>
      <xdr:colOff>50800</xdr:colOff>
      <xdr:row>56</xdr:row>
      <xdr:rowOff>152575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73852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42814</xdr:rowOff>
    </xdr:from>
    <xdr:to>
      <xdr:col>50</xdr:col>
      <xdr:colOff>165100</xdr:colOff>
      <xdr:row>56</xdr:row>
      <xdr:rowOff>144414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135541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2443</xdr:rowOff>
    </xdr:from>
    <xdr:to>
      <xdr:col>46</xdr:col>
      <xdr:colOff>38100</xdr:colOff>
      <xdr:row>57</xdr:row>
      <xdr:rowOff>104043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95170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6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97770</xdr:rowOff>
    </xdr:from>
    <xdr:to>
      <xdr:col>41</xdr:col>
      <xdr:colOff>101600</xdr:colOff>
      <xdr:row>57</xdr:row>
      <xdr:rowOff>27920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19047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xdr:rowOff>
    </xdr:from>
    <xdr:to>
      <xdr:col>36</xdr:col>
      <xdr:colOff>165100</xdr:colOff>
      <xdr:row>57</xdr:row>
      <xdr:rowOff>103312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94439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xdr:rowOff>
    </xdr:from>
    <xdr:to>
      <xdr:col>55</xdr:col>
      <xdr:colOff>0</xdr:colOff>
      <xdr:row>76</xdr:row>
      <xdr:rowOff>8300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3150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121595</xdr:rowOff>
    </xdr:from>
    <xdr:to>
      <xdr:col>50</xdr:col>
      <xdr:colOff>114300</xdr:colOff>
      <xdr:row>76</xdr:row>
      <xdr:rowOff>1305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80345"/>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121595</xdr:rowOff>
    </xdr:from>
    <xdr:to>
      <xdr:col>45</xdr:col>
      <xdr:colOff>177800</xdr:colOff>
      <xdr:row>75</xdr:row>
      <xdr:rowOff>155200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80345"/>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155200</xdr:rowOff>
    </xdr:from>
    <xdr:to>
      <xdr:col>41</xdr:col>
      <xdr:colOff>50800</xdr:colOff>
      <xdr:row>76</xdr:row>
      <xdr:rowOff>122007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13950"/>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128951</xdr:rowOff>
    </xdr:from>
    <xdr:to>
      <xdr:col>55</xdr:col>
      <xdr:colOff>50800</xdr:colOff>
      <xdr:row>76</xdr:row>
      <xdr:rowOff>59100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87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151828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121955</xdr:rowOff>
    </xdr:from>
    <xdr:to>
      <xdr:col>50</xdr:col>
      <xdr:colOff>165100</xdr:colOff>
      <xdr:row>76</xdr:row>
      <xdr:rowOff>52105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68632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70795</xdr:rowOff>
    </xdr:from>
    <xdr:to>
      <xdr:col>46</xdr:col>
      <xdr:colOff>38100</xdr:colOff>
      <xdr:row>76</xdr:row>
      <xdr:rowOff>946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2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17472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104399</xdr:rowOff>
    </xdr:from>
    <xdr:to>
      <xdr:col>41</xdr:col>
      <xdr:colOff>101600</xdr:colOff>
      <xdr:row>76</xdr:row>
      <xdr:rowOff>34550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63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51076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71207</xdr:rowOff>
    </xdr:from>
    <xdr:to>
      <xdr:col>36</xdr:col>
      <xdr:colOff>165100</xdr:colOff>
      <xdr:row>77</xdr:row>
      <xdr:rowOff>1357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163934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142463</xdr:rowOff>
    </xdr:from>
    <xdr:to>
      <xdr:col>55</xdr:col>
      <xdr:colOff>0</xdr:colOff>
      <xdr:row>96</xdr:row>
      <xdr:rowOff>161341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01663"/>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161341</xdr:rowOff>
    </xdr:from>
    <xdr:to>
      <xdr:col>50</xdr:col>
      <xdr:colOff>114300</xdr:colOff>
      <xdr:row>97</xdr:row>
      <xdr:rowOff>68720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20541"/>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38049</xdr:rowOff>
    </xdr:from>
    <xdr:to>
      <xdr:col>45</xdr:col>
      <xdr:colOff>177800</xdr:colOff>
      <xdr:row>97</xdr:row>
      <xdr:rowOff>68720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6869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164998</xdr:rowOff>
    </xdr:from>
    <xdr:to>
      <xdr:col>41</xdr:col>
      <xdr:colOff>50800</xdr:colOff>
      <xdr:row>97</xdr:row>
      <xdr:rowOff>38049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24198"/>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91663</xdr:rowOff>
    </xdr:from>
    <xdr:to>
      <xdr:col>55</xdr:col>
      <xdr:colOff>50800</xdr:colOff>
      <xdr:row>97</xdr:row>
      <xdr:rowOff>21813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70090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110541</xdr:rowOff>
    </xdr:from>
    <xdr:to>
      <xdr:col>50</xdr:col>
      <xdr:colOff>165100</xdr:colOff>
      <xdr:row>97</xdr:row>
      <xdr:rowOff>40691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31818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17920</xdr:rowOff>
    </xdr:from>
    <xdr:to>
      <xdr:col>46</xdr:col>
      <xdr:colOff>38100</xdr:colOff>
      <xdr:row>97</xdr:row>
      <xdr:rowOff>119520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158699</xdr:rowOff>
    </xdr:from>
    <xdr:to>
      <xdr:col>41</xdr:col>
      <xdr:colOff>101600</xdr:colOff>
      <xdr:row>97</xdr:row>
      <xdr:rowOff>88849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114198</xdr:rowOff>
    </xdr:from>
    <xdr:to>
      <xdr:col>36</xdr:col>
      <xdr:colOff>165100</xdr:colOff>
      <xdr:row>97</xdr:row>
      <xdr:rowOff>44348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60875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52127</xdr:rowOff>
    </xdr:from>
    <xdr:to>
      <xdr:col>85</xdr:col>
      <xdr:colOff>127000</xdr:colOff>
      <xdr:row>75</xdr:row>
      <xdr:rowOff>65367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10877"/>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65367</xdr:rowOff>
    </xdr:from>
    <xdr:to>
      <xdr:col>81</xdr:col>
      <xdr:colOff>50800</xdr:colOff>
      <xdr:row>75</xdr:row>
      <xdr:rowOff>71539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24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71539</xdr:rowOff>
    </xdr:from>
    <xdr:to>
      <xdr:col>76</xdr:col>
      <xdr:colOff>114300</xdr:colOff>
      <xdr:row>75</xdr:row>
      <xdr:rowOff>78378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3028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76892</xdr:rowOff>
    </xdr:from>
    <xdr:to>
      <xdr:col>71</xdr:col>
      <xdr:colOff>177800</xdr:colOff>
      <xdr:row>75</xdr:row>
      <xdr:rowOff>78378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356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1327</xdr:rowOff>
    </xdr:from>
    <xdr:to>
      <xdr:col>85</xdr:col>
      <xdr:colOff>177800</xdr:colOff>
      <xdr:row>75</xdr:row>
      <xdr:rowOff>102927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24204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14567</xdr:rowOff>
    </xdr:from>
    <xdr:to>
      <xdr:col>81</xdr:col>
      <xdr:colOff>101600</xdr:colOff>
      <xdr:row>75</xdr:row>
      <xdr:rowOff>116167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132694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6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20739</xdr:rowOff>
    </xdr:from>
    <xdr:to>
      <xdr:col>76</xdr:col>
      <xdr:colOff>165100</xdr:colOff>
      <xdr:row>75</xdr:row>
      <xdr:rowOff>122339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138866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27578</xdr:rowOff>
    </xdr:from>
    <xdr:to>
      <xdr:col>72</xdr:col>
      <xdr:colOff>38100</xdr:colOff>
      <xdr:row>75</xdr:row>
      <xdr:rowOff>129178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26092</xdr:rowOff>
    </xdr:from>
    <xdr:to>
      <xdr:col>67</xdr:col>
      <xdr:colOff>101600</xdr:colOff>
      <xdr:row>75</xdr:row>
      <xdr:rowOff>127692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144219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38888</xdr:rowOff>
    </xdr:from>
    <xdr:to>
      <xdr:col>85</xdr:col>
      <xdr:colOff>127000</xdr:colOff>
      <xdr:row>99</xdr:row>
      <xdr:rowOff>37364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69538"/>
          <a:ext cx="8382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20180</xdr:rowOff>
    </xdr:from>
    <xdr:to>
      <xdr:col>81</xdr:col>
      <xdr:colOff>50800</xdr:colOff>
      <xdr:row>99</xdr:row>
      <xdr:rowOff>37364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3730"/>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20180</xdr:rowOff>
    </xdr:from>
    <xdr:to>
      <xdr:col>76</xdr:col>
      <xdr:colOff>114300</xdr:colOff>
      <xdr:row>99</xdr:row>
      <xdr:rowOff>40069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93730"/>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29705</xdr:rowOff>
    </xdr:from>
    <xdr:to>
      <xdr:col>71</xdr:col>
      <xdr:colOff>177800</xdr:colOff>
      <xdr:row>99</xdr:row>
      <xdr:rowOff>40069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3255"/>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159538</xdr:rowOff>
    </xdr:from>
    <xdr:to>
      <xdr:col>85</xdr:col>
      <xdr:colOff>177800</xdr:colOff>
      <xdr:row>97</xdr:row>
      <xdr:rowOff>89688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137965</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158014</xdr:rowOff>
    </xdr:from>
    <xdr:to>
      <xdr:col>81</xdr:col>
      <xdr:colOff>101600</xdr:colOff>
      <xdr:row>99</xdr:row>
      <xdr:rowOff>88164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79291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52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140830</xdr:rowOff>
    </xdr:from>
    <xdr:to>
      <xdr:col>76</xdr:col>
      <xdr:colOff>165100</xdr:colOff>
      <xdr:row>99</xdr:row>
      <xdr:rowOff>70980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62107</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3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160719</xdr:rowOff>
    </xdr:from>
    <xdr:to>
      <xdr:col>72</xdr:col>
      <xdr:colOff>38100</xdr:colOff>
      <xdr:row>99</xdr:row>
      <xdr:rowOff>90869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81996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5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150355</xdr:rowOff>
    </xdr:from>
    <xdr:to>
      <xdr:col>67</xdr:col>
      <xdr:colOff>101600</xdr:colOff>
      <xdr:row>99</xdr:row>
      <xdr:rowOff>80505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71632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20828</xdr:rowOff>
    </xdr:from>
    <xdr:to>
      <xdr:col>116</xdr:col>
      <xdr:colOff>63500</xdr:colOff>
      <xdr:row>38</xdr:row>
      <xdr:rowOff>83693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193028"/>
          <a:ext cx="8382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9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143891</xdr:rowOff>
    </xdr:from>
    <xdr:to>
      <xdr:col>111</xdr:col>
      <xdr:colOff>177800</xdr:colOff>
      <xdr:row>38</xdr:row>
      <xdr:rowOff>83693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8754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143891</xdr:rowOff>
    </xdr:from>
    <xdr:to>
      <xdr:col>107</xdr:col>
      <xdr:colOff>50800</xdr:colOff>
      <xdr:row>38</xdr:row>
      <xdr:rowOff>105410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87541"/>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105410</xdr:rowOff>
    </xdr:from>
    <xdr:to>
      <xdr:col>102</xdr:col>
      <xdr:colOff>114300</xdr:colOff>
      <xdr:row>38</xdr:row>
      <xdr:rowOff>159512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051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141478</xdr:rowOff>
    </xdr:from>
    <xdr:to>
      <xdr:col>116</xdr:col>
      <xdr:colOff>114300</xdr:colOff>
      <xdr:row>36</xdr:row>
      <xdr:rowOff>71628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164355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32893</xdr:rowOff>
    </xdr:from>
    <xdr:to>
      <xdr:col>112</xdr:col>
      <xdr:colOff>38100</xdr:colOff>
      <xdr:row>38</xdr:row>
      <xdr:rowOff>134493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125620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93091</xdr:rowOff>
    </xdr:from>
    <xdr:to>
      <xdr:col>107</xdr:col>
      <xdr:colOff>101600</xdr:colOff>
      <xdr:row>38</xdr:row>
      <xdr:rowOff>23240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52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147337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108712</xdr:rowOff>
    </xdr:from>
    <xdr:to>
      <xdr:col>98</xdr:col>
      <xdr:colOff>38100</xdr:colOff>
      <xdr:row>39</xdr:row>
      <xdr:rowOff>38862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29989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79629</xdr:rowOff>
    </xdr:from>
    <xdr:to>
      <xdr:col>116</xdr:col>
      <xdr:colOff>63500</xdr:colOff>
      <xdr:row>55</xdr:row>
      <xdr:rowOff>75819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8995029"/>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20066</xdr:rowOff>
    </xdr:from>
    <xdr:to>
      <xdr:col>111</xdr:col>
      <xdr:colOff>177800</xdr:colOff>
      <xdr:row>52</xdr:row>
      <xdr:rowOff>79629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8935466"/>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20066</xdr:rowOff>
    </xdr:from>
    <xdr:to>
      <xdr:col>107</xdr:col>
      <xdr:colOff>50800</xdr:colOff>
      <xdr:row>54</xdr:row>
      <xdr:rowOff>22352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8935466"/>
          <a:ext cx="889000" cy="3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141732</xdr:rowOff>
    </xdr:from>
    <xdr:to>
      <xdr:col>102</xdr:col>
      <xdr:colOff>114300</xdr:colOff>
      <xdr:row>54</xdr:row>
      <xdr:rowOff>22352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228582"/>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25019</xdr:rowOff>
    </xdr:from>
    <xdr:to>
      <xdr:col>116</xdr:col>
      <xdr:colOff>114300</xdr:colOff>
      <xdr:row>55</xdr:row>
      <xdr:rowOff>126619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4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47896</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30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28829</xdr:rowOff>
    </xdr:from>
    <xdr:to>
      <xdr:col>112</xdr:col>
      <xdr:colOff>38100</xdr:colOff>
      <xdr:row>52</xdr:row>
      <xdr:rowOff>130429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89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50</xdr:row>
      <xdr:rowOff>146956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87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140716</xdr:rowOff>
    </xdr:from>
    <xdr:to>
      <xdr:col>107</xdr:col>
      <xdr:colOff>101600</xdr:colOff>
      <xdr:row>52</xdr:row>
      <xdr:rowOff>70866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88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50</xdr:row>
      <xdr:rowOff>87393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86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143002</xdr:rowOff>
    </xdr:from>
    <xdr:to>
      <xdr:col>102</xdr:col>
      <xdr:colOff>165100</xdr:colOff>
      <xdr:row>54</xdr:row>
      <xdr:rowOff>73152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2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89679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00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90932</xdr:rowOff>
    </xdr:from>
    <xdr:to>
      <xdr:col>98</xdr:col>
      <xdr:colOff>38100</xdr:colOff>
      <xdr:row>54</xdr:row>
      <xdr:rowOff>21082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1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37609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89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69611</xdr:rowOff>
    </xdr:from>
    <xdr:to>
      <xdr:col>116</xdr:col>
      <xdr:colOff>63500</xdr:colOff>
      <xdr:row>72</xdr:row>
      <xdr:rowOff>109708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1401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109708</xdr:rowOff>
    </xdr:from>
    <xdr:to>
      <xdr:col>111</xdr:col>
      <xdr:colOff>177800</xdr:colOff>
      <xdr:row>72</xdr:row>
      <xdr:rowOff>118943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45410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134900</xdr:rowOff>
    </xdr:from>
    <xdr:to>
      <xdr:col>107</xdr:col>
      <xdr:colOff>50800</xdr:colOff>
      <xdr:row>72</xdr:row>
      <xdr:rowOff>118943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136400"/>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134900</xdr:rowOff>
    </xdr:from>
    <xdr:to>
      <xdr:col>102</xdr:col>
      <xdr:colOff>114300</xdr:colOff>
      <xdr:row>71</xdr:row>
      <xdr:rowOff>46431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13640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18811</xdr:rowOff>
    </xdr:from>
    <xdr:to>
      <xdr:col>116</xdr:col>
      <xdr:colOff>114300</xdr:colOff>
      <xdr:row>72</xdr:row>
      <xdr:rowOff>120411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3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105188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58908</xdr:rowOff>
    </xdr:from>
    <xdr:to>
      <xdr:col>112</xdr:col>
      <xdr:colOff>38100</xdr:colOff>
      <xdr:row>72</xdr:row>
      <xdr:rowOff>160508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1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68143</xdr:rowOff>
    </xdr:from>
    <xdr:to>
      <xdr:col>107</xdr:col>
      <xdr:colOff>101600</xdr:colOff>
      <xdr:row>72</xdr:row>
      <xdr:rowOff>169743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1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84100</xdr:rowOff>
    </xdr:from>
    <xdr:to>
      <xdr:col>102</xdr:col>
      <xdr:colOff>165100</xdr:colOff>
      <xdr:row>71</xdr:row>
      <xdr:rowOff>14250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30777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167081</xdr:rowOff>
    </xdr:from>
    <xdr:to>
      <xdr:col>98</xdr:col>
      <xdr:colOff>38100</xdr:colOff>
      <xdr:row>71</xdr:row>
      <xdr:rowOff>97231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113758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9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441,715</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4,919</a:t>
          </a:r>
          <a:r>
            <a:rPr kumimoji="1" lang="ja-JP" altLang="ja-JP" sz="1100">
              <a:solidFill>
                <a:schemeClr val="dk1"/>
              </a:solidFill>
              <a:effectLst/>
              <a:latin typeface="+mn-lt"/>
              <a:ea typeface="+mn-ea"/>
              <a:cs typeface="+mn-cs"/>
            </a:rPr>
            <a:t>円減少となっている。これは、前年度に実施した子育て世帯への臨時特別給付金や住民税非課税世帯等臨時特別給付金事業の減が主な要因である。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また、歳出総額の約６割を占める義務的経費（人件費・扶助費・公債費）は、住民一人当たり約</a:t>
          </a:r>
          <a:r>
            <a:rPr kumimoji="1" lang="en-US" altLang="ja-JP" sz="1100">
              <a:solidFill>
                <a:schemeClr val="dk1"/>
              </a:solidFill>
              <a:effectLst/>
              <a:latin typeface="+mn-lt"/>
              <a:ea typeface="+mn-ea"/>
              <a:cs typeface="+mn-cs"/>
            </a:rPr>
            <a:t>258,654</a:t>
          </a:r>
          <a:r>
            <a:rPr kumimoji="1" lang="ja-JP" altLang="ja-JP" sz="1100">
              <a:solidFill>
                <a:schemeClr val="dk1"/>
              </a:solidFill>
              <a:effectLst/>
              <a:latin typeface="+mn-lt"/>
              <a:ea typeface="+mn-ea"/>
              <a:cs typeface="+mn-cs"/>
            </a:rPr>
            <a:t>円となっており、類似団体平均額より</a:t>
          </a:r>
          <a:r>
            <a:rPr kumimoji="1" lang="en-US" altLang="ja-JP" sz="1100">
              <a:solidFill>
                <a:schemeClr val="dk1"/>
              </a:solidFill>
              <a:effectLst/>
              <a:latin typeface="+mn-lt"/>
              <a:ea typeface="+mn-ea"/>
              <a:cs typeface="+mn-cs"/>
            </a:rPr>
            <a:t>50,823</a:t>
          </a:r>
          <a:r>
            <a:rPr kumimoji="1" lang="ja-JP" altLang="ja-JP" sz="1100">
              <a:solidFill>
                <a:schemeClr val="dk1"/>
              </a:solidFill>
              <a:effectLst/>
              <a:latin typeface="+mn-lt"/>
              <a:ea typeface="+mn-ea"/>
              <a:cs typeface="+mn-cs"/>
            </a:rPr>
            <a:t>円高い状況である。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人件費及び扶助費は増加傾向にあり、今後も増加が見込まれることから、今後とも、効率的かつ効果的な財政運営に努めていく必要がある。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13513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022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83007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022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22657</xdr:rowOff>
    </xdr:from>
    <xdr:to>
      <xdr:col>15</xdr:col>
      <xdr:colOff>50800</xdr:colOff>
      <xdr:row>36</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485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22657</xdr:rowOff>
    </xdr:from>
    <xdr:to>
      <xdr:col>10</xdr:col>
      <xdr:colOff>114300</xdr:colOff>
      <xdr:row>36</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485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134163</xdr:rowOff>
    </xdr:from>
    <xdr:to>
      <xdr:col>24</xdr:col>
      <xdr:colOff>114300</xdr:colOff>
      <xdr:row>36</xdr:row>
      <xdr:rowOff>64313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112590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75353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32207</xdr:rowOff>
    </xdr:from>
    <xdr:to>
      <xdr:col>15</xdr:col>
      <xdr:colOff>101600</xdr:colOff>
      <xdr:row>36</xdr:row>
      <xdr:rowOff>133807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124934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143307</xdr:rowOff>
    </xdr:from>
    <xdr:to>
      <xdr:col>10</xdr:col>
      <xdr:colOff>165100</xdr:colOff>
      <xdr:row>36</xdr:row>
      <xdr:rowOff>73457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64584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62814</xdr:rowOff>
    </xdr:from>
    <xdr:to>
      <xdr:col>24</xdr:col>
      <xdr:colOff>63500</xdr:colOff>
      <xdr:row>57</xdr:row>
      <xdr:rowOff>137142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5464"/>
          <a:ext cx="8382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69596</xdr:rowOff>
    </xdr:from>
    <xdr:to>
      <xdr:col>19</xdr:col>
      <xdr:colOff>177800</xdr:colOff>
      <xdr:row>57</xdr:row>
      <xdr:rowOff>137142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13546"/>
          <a:ext cx="889000" cy="109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69596</xdr:rowOff>
    </xdr:from>
    <xdr:to>
      <xdr:col>15</xdr:col>
      <xdr:colOff>50800</xdr:colOff>
      <xdr:row>57</xdr:row>
      <xdr:rowOff>161472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13546"/>
          <a:ext cx="889000" cy="1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151075</xdr:rowOff>
    </xdr:from>
    <xdr:to>
      <xdr:col>10</xdr:col>
      <xdr:colOff>114300</xdr:colOff>
      <xdr:row>57</xdr:row>
      <xdr:rowOff>161472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3725"/>
          <a:ext cx="8890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12014</xdr:rowOff>
    </xdr:from>
    <xdr:to>
      <xdr:col>24</xdr:col>
      <xdr:colOff>114300</xdr:colOff>
      <xdr:row>57</xdr:row>
      <xdr:rowOff>113614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86342</xdr:rowOff>
    </xdr:from>
    <xdr:to>
      <xdr:col>20</xdr:col>
      <xdr:colOff>38100</xdr:colOff>
      <xdr:row>58</xdr:row>
      <xdr:rowOff>16492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18796</xdr:rowOff>
    </xdr:from>
    <xdr:to>
      <xdr:col>15</xdr:col>
      <xdr:colOff>101600</xdr:colOff>
      <xdr:row>51</xdr:row>
      <xdr:rowOff>120396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111523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110672</xdr:rowOff>
    </xdr:from>
    <xdr:to>
      <xdr:col>10</xdr:col>
      <xdr:colOff>165100</xdr:colOff>
      <xdr:row>58</xdr:row>
      <xdr:rowOff>40822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31949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100275</xdr:rowOff>
    </xdr:from>
    <xdr:to>
      <xdr:col>6</xdr:col>
      <xdr:colOff>38100</xdr:colOff>
      <xdr:row>58</xdr:row>
      <xdr:rowOff>30425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21552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167513</xdr:rowOff>
    </xdr:from>
    <xdr:to>
      <xdr:col>24</xdr:col>
      <xdr:colOff>63500</xdr:colOff>
      <xdr:row>73</xdr:row>
      <xdr:rowOff>93163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11913"/>
          <a:ext cx="838200" cy="9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167513</xdr:rowOff>
    </xdr:from>
    <xdr:to>
      <xdr:col>19</xdr:col>
      <xdr:colOff>177800</xdr:colOff>
      <xdr:row>74</xdr:row>
      <xdr:rowOff>164095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1913"/>
          <a:ext cx="889000" cy="3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164095</xdr:rowOff>
    </xdr:from>
    <xdr:to>
      <xdr:col>15</xdr:col>
      <xdr:colOff>50800</xdr:colOff>
      <xdr:row>75</xdr:row>
      <xdr:rowOff>41032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139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41032</xdr:rowOff>
    </xdr:from>
    <xdr:to>
      <xdr:col>10</xdr:col>
      <xdr:colOff>114300</xdr:colOff>
      <xdr:row>75</xdr:row>
      <xdr:rowOff>157194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9782"/>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42363</xdr:rowOff>
    </xdr:from>
    <xdr:to>
      <xdr:col>24</xdr:col>
      <xdr:colOff>114300</xdr:colOff>
      <xdr:row>73</xdr:row>
      <xdr:rowOff>143963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116713</xdr:rowOff>
    </xdr:from>
    <xdr:to>
      <xdr:col>20</xdr:col>
      <xdr:colOff>38100</xdr:colOff>
      <xdr:row>73</xdr:row>
      <xdr:rowOff>46863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63390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3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113295</xdr:rowOff>
    </xdr:from>
    <xdr:to>
      <xdr:col>15</xdr:col>
      <xdr:colOff>101600</xdr:colOff>
      <xdr:row>75</xdr:row>
      <xdr:rowOff>43445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161682</xdr:rowOff>
    </xdr:from>
    <xdr:to>
      <xdr:col>10</xdr:col>
      <xdr:colOff>165100</xdr:colOff>
      <xdr:row>75</xdr:row>
      <xdr:rowOff>91832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108359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106394</xdr:rowOff>
    </xdr:from>
    <xdr:to>
      <xdr:col>6</xdr:col>
      <xdr:colOff>38100</xdr:colOff>
      <xdr:row>76</xdr:row>
      <xdr:rowOff>36544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77749</xdr:rowOff>
    </xdr:from>
    <xdr:to>
      <xdr:col>24</xdr:col>
      <xdr:colOff>63500</xdr:colOff>
      <xdr:row>96</xdr:row>
      <xdr:rowOff>108820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36949"/>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77749</xdr:rowOff>
    </xdr:from>
    <xdr:to>
      <xdr:col>19</xdr:col>
      <xdr:colOff>177800</xdr:colOff>
      <xdr:row>97</xdr:row>
      <xdr:rowOff>34944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36949"/>
          <a:ext cx="8890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34944</xdr:rowOff>
    </xdr:from>
    <xdr:to>
      <xdr:col>15</xdr:col>
      <xdr:colOff>50800</xdr:colOff>
      <xdr:row>97</xdr:row>
      <xdr:rowOff>56128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5594"/>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56128</xdr:rowOff>
    </xdr:from>
    <xdr:to>
      <xdr:col>10</xdr:col>
      <xdr:colOff>114300</xdr:colOff>
      <xdr:row>97</xdr:row>
      <xdr:rowOff>79006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677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58020</xdr:rowOff>
    </xdr:from>
    <xdr:to>
      <xdr:col>24</xdr:col>
      <xdr:colOff>114300</xdr:colOff>
      <xdr:row>96</xdr:row>
      <xdr:rowOff>159620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80897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26949</xdr:rowOff>
    </xdr:from>
    <xdr:to>
      <xdr:col>20</xdr:col>
      <xdr:colOff>38100</xdr:colOff>
      <xdr:row>96</xdr:row>
      <xdr:rowOff>128549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145076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155594</xdr:rowOff>
    </xdr:from>
    <xdr:to>
      <xdr:col>15</xdr:col>
      <xdr:colOff>101600</xdr:colOff>
      <xdr:row>97</xdr:row>
      <xdr:rowOff>85744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102271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5328</xdr:rowOff>
    </xdr:from>
    <xdr:to>
      <xdr:col>10</xdr:col>
      <xdr:colOff>165100</xdr:colOff>
      <xdr:row>97</xdr:row>
      <xdr:rowOff>106928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123455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1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28206</xdr:rowOff>
    </xdr:from>
    <xdr:to>
      <xdr:col>6</xdr:col>
      <xdr:colOff>38100</xdr:colOff>
      <xdr:row>97</xdr:row>
      <xdr:rowOff>129806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146333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162941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7651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162179</xdr:rowOff>
    </xdr:from>
    <xdr:to>
      <xdr:col>50</xdr:col>
      <xdr:colOff>114300</xdr:colOff>
      <xdr:row>38</xdr:row>
      <xdr:rowOff>162941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77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162179</xdr:rowOff>
    </xdr:from>
    <xdr:to>
      <xdr:col>45</xdr:col>
      <xdr:colOff>177800</xdr:colOff>
      <xdr:row>38</xdr:row>
      <xdr:rowOff>163322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77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163322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110617</xdr:rowOff>
    </xdr:from>
    <xdr:to>
      <xdr:col>55</xdr:col>
      <xdr:colOff>50800</xdr:colOff>
      <xdr:row>39</xdr:row>
      <xdr:rowOff>40767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25544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111379</xdr:rowOff>
    </xdr:from>
    <xdr:to>
      <xdr:col>46</xdr:col>
      <xdr:colOff>38100</xdr:colOff>
      <xdr:row>39</xdr:row>
      <xdr:rowOff>41529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32656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112522</xdr:rowOff>
    </xdr:from>
    <xdr:to>
      <xdr:col>41</xdr:col>
      <xdr:colOff>101600</xdr:colOff>
      <xdr:row>39</xdr:row>
      <xdr:rowOff>42672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33799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161434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97066</xdr:rowOff>
    </xdr:from>
    <xdr:to>
      <xdr:col>55</xdr:col>
      <xdr:colOff>0</xdr:colOff>
      <xdr:row>56</xdr:row>
      <xdr:rowOff>116611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98266"/>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116611</xdr:rowOff>
    </xdr:from>
    <xdr:to>
      <xdr:col>50</xdr:col>
      <xdr:colOff>114300</xdr:colOff>
      <xdr:row>56</xdr:row>
      <xdr:rowOff>120383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781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120383</xdr:rowOff>
    </xdr:from>
    <xdr:to>
      <xdr:col>45</xdr:col>
      <xdr:colOff>177800</xdr:colOff>
      <xdr:row>56</xdr:row>
      <xdr:rowOff>122155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2158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122155</xdr:rowOff>
    </xdr:from>
    <xdr:to>
      <xdr:col>41</xdr:col>
      <xdr:colOff>50800</xdr:colOff>
      <xdr:row>56</xdr:row>
      <xdr:rowOff>140157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2335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46266</xdr:rowOff>
    </xdr:from>
    <xdr:to>
      <xdr:col>55</xdr:col>
      <xdr:colOff>50800</xdr:colOff>
      <xdr:row>56</xdr:row>
      <xdr:rowOff>147866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69143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65811</xdr:rowOff>
    </xdr:from>
    <xdr:to>
      <xdr:col>50</xdr:col>
      <xdr:colOff>165100</xdr:colOff>
      <xdr:row>56</xdr:row>
      <xdr:rowOff>167411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12488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4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69583</xdr:rowOff>
    </xdr:from>
    <xdr:to>
      <xdr:col>46</xdr:col>
      <xdr:colOff>38100</xdr:colOff>
      <xdr:row>56</xdr:row>
      <xdr:rowOff>171183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16260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4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71355</xdr:rowOff>
    </xdr:from>
    <xdr:to>
      <xdr:col>41</xdr:col>
      <xdr:colOff>101600</xdr:colOff>
      <xdr:row>57</xdr:row>
      <xdr:rowOff>1505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18032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4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89357</xdr:rowOff>
    </xdr:from>
    <xdr:to>
      <xdr:col>36</xdr:col>
      <xdr:colOff>165100</xdr:colOff>
      <xdr:row>57</xdr:row>
      <xdr:rowOff>19507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4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91511</xdr:rowOff>
    </xdr:from>
    <xdr:to>
      <xdr:col>55</xdr:col>
      <xdr:colOff>0</xdr:colOff>
      <xdr:row>76</xdr:row>
      <xdr:rowOff>138466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21711"/>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93706</xdr:rowOff>
    </xdr:from>
    <xdr:to>
      <xdr:col>50</xdr:col>
      <xdr:colOff>114300</xdr:colOff>
      <xdr:row>76</xdr:row>
      <xdr:rowOff>138466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2390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91191</xdr:rowOff>
    </xdr:from>
    <xdr:to>
      <xdr:col>45</xdr:col>
      <xdr:colOff>177800</xdr:colOff>
      <xdr:row>76</xdr:row>
      <xdr:rowOff>93706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213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91191</xdr:rowOff>
    </xdr:from>
    <xdr:to>
      <xdr:col>41</xdr:col>
      <xdr:colOff>50800</xdr:colOff>
      <xdr:row>76</xdr:row>
      <xdr:rowOff>137596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2139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40711</xdr:rowOff>
    </xdr:from>
    <xdr:to>
      <xdr:col>55</xdr:col>
      <xdr:colOff>50800</xdr:colOff>
      <xdr:row>76</xdr:row>
      <xdr:rowOff>142311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63588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87666</xdr:rowOff>
    </xdr:from>
    <xdr:to>
      <xdr:col>50</xdr:col>
      <xdr:colOff>165100</xdr:colOff>
      <xdr:row>77</xdr:row>
      <xdr:rowOff>17816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34342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8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42906</xdr:rowOff>
    </xdr:from>
    <xdr:to>
      <xdr:col>46</xdr:col>
      <xdr:colOff>38100</xdr:colOff>
      <xdr:row>76</xdr:row>
      <xdr:rowOff>144506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135633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1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40391</xdr:rowOff>
    </xdr:from>
    <xdr:to>
      <xdr:col>41</xdr:col>
      <xdr:colOff>101600</xdr:colOff>
      <xdr:row>76</xdr:row>
      <xdr:rowOff>141991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158518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2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86796</xdr:rowOff>
    </xdr:from>
    <xdr:to>
      <xdr:col>36</xdr:col>
      <xdr:colOff>165100</xdr:colOff>
      <xdr:row>77</xdr:row>
      <xdr:rowOff>16946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33474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28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54242</xdr:rowOff>
    </xdr:from>
    <xdr:to>
      <xdr:col>55</xdr:col>
      <xdr:colOff>0</xdr:colOff>
      <xdr:row>92</xdr:row>
      <xdr:rowOff>146138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827642"/>
          <a:ext cx="8382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54242</xdr:rowOff>
    </xdr:from>
    <xdr:to>
      <xdr:col>50</xdr:col>
      <xdr:colOff>114300</xdr:colOff>
      <xdr:row>93</xdr:row>
      <xdr:rowOff>60300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827642"/>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60300</xdr:rowOff>
    </xdr:from>
    <xdr:to>
      <xdr:col>45</xdr:col>
      <xdr:colOff>177800</xdr:colOff>
      <xdr:row>94</xdr:row>
      <xdr:rowOff>107314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005150"/>
          <a:ext cx="889000" cy="2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90360</xdr:rowOff>
    </xdr:from>
    <xdr:to>
      <xdr:col>41</xdr:col>
      <xdr:colOff>50800</xdr:colOff>
      <xdr:row>94</xdr:row>
      <xdr:rowOff>107314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06660"/>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95338</xdr:rowOff>
    </xdr:from>
    <xdr:to>
      <xdr:col>55</xdr:col>
      <xdr:colOff>50800</xdr:colOff>
      <xdr:row>93</xdr:row>
      <xdr:rowOff>25488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118215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7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3442</xdr:rowOff>
    </xdr:from>
    <xdr:to>
      <xdr:col>50</xdr:col>
      <xdr:colOff>165100</xdr:colOff>
      <xdr:row>92</xdr:row>
      <xdr:rowOff>105042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7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121569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5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9500</xdr:rowOff>
    </xdr:from>
    <xdr:to>
      <xdr:col>46</xdr:col>
      <xdr:colOff>38100</xdr:colOff>
      <xdr:row>93</xdr:row>
      <xdr:rowOff>111100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9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127627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72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56514</xdr:rowOff>
    </xdr:from>
    <xdr:to>
      <xdr:col>41</xdr:col>
      <xdr:colOff>101600</xdr:colOff>
      <xdr:row>94</xdr:row>
      <xdr:rowOff>158114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39560</xdr:rowOff>
    </xdr:from>
    <xdr:to>
      <xdr:col>36</xdr:col>
      <xdr:colOff>165100</xdr:colOff>
      <xdr:row>94</xdr:row>
      <xdr:rowOff>141160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157687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63827</xdr:rowOff>
    </xdr:from>
    <xdr:to>
      <xdr:col>85</xdr:col>
      <xdr:colOff>127000</xdr:colOff>
      <xdr:row>38</xdr:row>
      <xdr:rowOff>7874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07477"/>
          <a:ext cx="8382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63827</xdr:rowOff>
    </xdr:from>
    <xdr:to>
      <xdr:col>81</xdr:col>
      <xdr:colOff>50800</xdr:colOff>
      <xdr:row>38</xdr:row>
      <xdr:rowOff>13535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747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13535</xdr:rowOff>
    </xdr:from>
    <xdr:to>
      <xdr:col>76</xdr:col>
      <xdr:colOff>114300</xdr:colOff>
      <xdr:row>38</xdr:row>
      <xdr:rowOff>131535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8635"/>
          <a:ext cx="889000" cy="1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93545</xdr:rowOff>
    </xdr:from>
    <xdr:to>
      <xdr:col>71</xdr:col>
      <xdr:colOff>177800</xdr:colOff>
      <xdr:row>38</xdr:row>
      <xdr:rowOff>131535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08645"/>
          <a:ext cx="889000" cy="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128524</xdr:rowOff>
    </xdr:from>
    <xdr:to>
      <xdr:col>85</xdr:col>
      <xdr:colOff>177800</xdr:colOff>
      <xdr:row>38</xdr:row>
      <xdr:rowOff>58674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106951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13027</xdr:rowOff>
    </xdr:from>
    <xdr:to>
      <xdr:col>81</xdr:col>
      <xdr:colOff>101600</xdr:colOff>
      <xdr:row>37</xdr:row>
      <xdr:rowOff>114627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105754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134184</xdr:rowOff>
    </xdr:from>
    <xdr:to>
      <xdr:col>76</xdr:col>
      <xdr:colOff>165100</xdr:colOff>
      <xdr:row>38</xdr:row>
      <xdr:rowOff>64334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55462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80735</xdr:rowOff>
    </xdr:from>
    <xdr:to>
      <xdr:col>72</xdr:col>
      <xdr:colOff>38100</xdr:colOff>
      <xdr:row>39</xdr:row>
      <xdr:rowOff>10885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42745</xdr:rowOff>
    </xdr:from>
    <xdr:to>
      <xdr:col>67</xdr:col>
      <xdr:colOff>101600</xdr:colOff>
      <xdr:row>38</xdr:row>
      <xdr:rowOff>144345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135472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92494</xdr:rowOff>
    </xdr:from>
    <xdr:to>
      <xdr:col>85</xdr:col>
      <xdr:colOff>127000</xdr:colOff>
      <xdr:row>57</xdr:row>
      <xdr:rowOff>101619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5144"/>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129928</xdr:rowOff>
    </xdr:from>
    <xdr:to>
      <xdr:col>81</xdr:col>
      <xdr:colOff>50800</xdr:colOff>
      <xdr:row>57</xdr:row>
      <xdr:rowOff>101619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1128"/>
          <a:ext cx="889000" cy="1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129928</xdr:rowOff>
    </xdr:from>
    <xdr:to>
      <xdr:col>76</xdr:col>
      <xdr:colOff>114300</xdr:colOff>
      <xdr:row>57</xdr:row>
      <xdr:rowOff>69406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112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64605</xdr:rowOff>
    </xdr:from>
    <xdr:to>
      <xdr:col>71</xdr:col>
      <xdr:colOff>177800</xdr:colOff>
      <xdr:row>57</xdr:row>
      <xdr:rowOff>69406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3725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41694</xdr:rowOff>
    </xdr:from>
    <xdr:to>
      <xdr:col>85</xdr:col>
      <xdr:colOff>177800</xdr:colOff>
      <xdr:row>57</xdr:row>
      <xdr:rowOff>143294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20121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50819</xdr:rowOff>
    </xdr:from>
    <xdr:to>
      <xdr:col>81</xdr:col>
      <xdr:colOff>101600</xdr:colOff>
      <xdr:row>57</xdr:row>
      <xdr:rowOff>152419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143546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79128</xdr:rowOff>
    </xdr:from>
    <xdr:to>
      <xdr:col>76</xdr:col>
      <xdr:colOff>165100</xdr:colOff>
      <xdr:row>57</xdr:row>
      <xdr:rowOff>9278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18606</xdr:rowOff>
    </xdr:from>
    <xdr:to>
      <xdr:col>72</xdr:col>
      <xdr:colOff>38100</xdr:colOff>
      <xdr:row>57</xdr:row>
      <xdr:rowOff>120206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13805</xdr:rowOff>
    </xdr:from>
    <xdr:to>
      <xdr:col>67</xdr:col>
      <xdr:colOff>101600</xdr:colOff>
      <xdr:row>57</xdr:row>
      <xdr:rowOff>115405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52108</xdr:rowOff>
    </xdr:from>
    <xdr:to>
      <xdr:col>85</xdr:col>
      <xdr:colOff>127000</xdr:colOff>
      <xdr:row>95</xdr:row>
      <xdr:rowOff>65348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39858"/>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65348</xdr:rowOff>
    </xdr:from>
    <xdr:to>
      <xdr:col>81</xdr:col>
      <xdr:colOff>50800</xdr:colOff>
      <xdr:row>95</xdr:row>
      <xdr:rowOff>71520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5309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71520</xdr:rowOff>
    </xdr:from>
    <xdr:to>
      <xdr:col>76</xdr:col>
      <xdr:colOff>114300</xdr:colOff>
      <xdr:row>95</xdr:row>
      <xdr:rowOff>78360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5927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76873</xdr:rowOff>
    </xdr:from>
    <xdr:to>
      <xdr:col>71</xdr:col>
      <xdr:colOff>177800</xdr:colOff>
      <xdr:row>95</xdr:row>
      <xdr:rowOff>78360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646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1308</xdr:rowOff>
    </xdr:from>
    <xdr:to>
      <xdr:col>85</xdr:col>
      <xdr:colOff>177800</xdr:colOff>
      <xdr:row>95</xdr:row>
      <xdr:rowOff>102908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24185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14548</xdr:rowOff>
    </xdr:from>
    <xdr:to>
      <xdr:col>81</xdr:col>
      <xdr:colOff>101600</xdr:colOff>
      <xdr:row>95</xdr:row>
      <xdr:rowOff>116148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132675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20720</xdr:rowOff>
    </xdr:from>
    <xdr:to>
      <xdr:col>76</xdr:col>
      <xdr:colOff>165100</xdr:colOff>
      <xdr:row>95</xdr:row>
      <xdr:rowOff>122320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138847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27560</xdr:rowOff>
    </xdr:from>
    <xdr:to>
      <xdr:col>72</xdr:col>
      <xdr:colOff>38100</xdr:colOff>
      <xdr:row>95</xdr:row>
      <xdr:rowOff>129160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145687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26073</xdr:rowOff>
    </xdr:from>
    <xdr:to>
      <xdr:col>67</xdr:col>
      <xdr:colOff>101600</xdr:colOff>
      <xdr:row>95</xdr:row>
      <xdr:rowOff>127673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144200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86360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72760"/>
          <a:ext cx="1269"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33037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86360</xdr:rowOff>
    </xdr:from>
    <xdr:to>
      <xdr:col>116</xdr:col>
      <xdr:colOff>152400</xdr:colOff>
      <xdr:row>32</xdr:row>
      <xdr:rowOff>86360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7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86360</xdr:rowOff>
    </xdr:from>
    <xdr:to>
      <xdr:col>116</xdr:col>
      <xdr:colOff>63500</xdr:colOff>
      <xdr:row>32</xdr:row>
      <xdr:rowOff>115316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401310"/>
          <a:ext cx="8382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55897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70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166370</xdr:rowOff>
    </xdr:from>
    <xdr:to>
      <xdr:col>111</xdr:col>
      <xdr:colOff>177800</xdr:colOff>
      <xdr:row>31</xdr:row>
      <xdr:rowOff>86360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309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166370</xdr:rowOff>
    </xdr:from>
    <xdr:to>
      <xdr:col>107</xdr:col>
      <xdr:colOff>50800</xdr:colOff>
      <xdr:row>31</xdr:row>
      <xdr:rowOff>79502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3098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146812</xdr:rowOff>
    </xdr:from>
    <xdr:to>
      <xdr:col>107</xdr:col>
      <xdr:colOff>101600</xdr:colOff>
      <xdr:row>38</xdr:row>
      <xdr:rowOff>76962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68089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79502</xdr:rowOff>
    </xdr:from>
    <xdr:to>
      <xdr:col>102</xdr:col>
      <xdr:colOff>114300</xdr:colOff>
      <xdr:row>31</xdr:row>
      <xdr:rowOff>97790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394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44704</xdr:rowOff>
    </xdr:from>
    <xdr:to>
      <xdr:col>102</xdr:col>
      <xdr:colOff>165100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137431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65278</xdr:rowOff>
    </xdr:from>
    <xdr:to>
      <xdr:col>98</xdr:col>
      <xdr:colOff>38100</xdr:colOff>
      <xdr:row>38</xdr:row>
      <xdr:rowOff>166878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158005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64516</xdr:rowOff>
    </xdr:from>
    <xdr:to>
      <xdr:col>116</xdr:col>
      <xdr:colOff>114300</xdr:colOff>
      <xdr:row>32</xdr:row>
      <xdr:rowOff>166116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160037</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35560</xdr:rowOff>
    </xdr:from>
    <xdr:to>
      <xdr:col>112</xdr:col>
      <xdr:colOff>38100</xdr:colOff>
      <xdr:row>31</xdr:row>
      <xdr:rowOff>137160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153687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115570</xdr:rowOff>
    </xdr:from>
    <xdr:to>
      <xdr:col>107</xdr:col>
      <xdr:colOff>101600</xdr:colOff>
      <xdr:row>31</xdr:row>
      <xdr:rowOff>45720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62247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0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28702</xdr:rowOff>
    </xdr:from>
    <xdr:to>
      <xdr:col>102</xdr:col>
      <xdr:colOff>165100</xdr:colOff>
      <xdr:row>31</xdr:row>
      <xdr:rowOff>130302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146829</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46990</xdr:rowOff>
    </xdr:from>
    <xdr:to>
      <xdr:col>98</xdr:col>
      <xdr:colOff>38100</xdr:colOff>
      <xdr:row>31</xdr:row>
      <xdr:rowOff>148590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165117</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民生費は、住民一人当たり約</a:t>
          </a:r>
          <a:r>
            <a:rPr kumimoji="1" lang="en-US" altLang="ja-JP" sz="1100">
              <a:solidFill>
                <a:schemeClr val="dk1"/>
              </a:solidFill>
              <a:effectLst/>
              <a:latin typeface="+mn-lt"/>
              <a:ea typeface="+mn-ea"/>
              <a:cs typeface="+mn-cs"/>
            </a:rPr>
            <a:t>215,025</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48.7</a:t>
          </a:r>
          <a:r>
            <a:rPr kumimoji="1" lang="ja-JP" altLang="ja-JP" sz="1100">
              <a:solidFill>
                <a:schemeClr val="dk1"/>
              </a:solidFill>
              <a:effectLst/>
              <a:latin typeface="+mn-lt"/>
              <a:ea typeface="+mn-ea"/>
              <a:cs typeface="+mn-cs"/>
            </a:rPr>
            <a:t>％を占めている。類似団体も含め増加傾向にあるが、子ども・子育て支援や、障害者福祉など社会保障費によるものである。</a:t>
          </a:r>
          <a:r>
            <a:rPr lang="ja-JP" altLang="ja-JP" sz="1100">
              <a:solidFill>
                <a:schemeClr val="dk1"/>
              </a:solidFill>
              <a:effectLst/>
              <a:latin typeface="+mn-lt"/>
              <a:ea typeface="+mn-ea"/>
              <a:cs typeface="+mn-cs"/>
            </a:rPr>
            <a:t>また、令和４年度は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8,920</a:t>
          </a:r>
          <a:r>
            <a:rPr kumimoji="1" lang="ja-JP" altLang="ja-JP" sz="1100">
              <a:solidFill>
                <a:schemeClr val="dk1"/>
              </a:solidFill>
              <a:effectLst/>
              <a:latin typeface="+mn-lt"/>
              <a:ea typeface="+mn-ea"/>
              <a:cs typeface="+mn-cs"/>
            </a:rPr>
            <a:t>円減少しているが、子育て世帯の臨時特別給付金事業や住民税非課税世帯等臨時特別給付金事業の減によるものである。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土木費は、住民一人当たり約</a:t>
          </a:r>
          <a:r>
            <a:rPr kumimoji="1" lang="en-US" altLang="ja-JP" sz="1100">
              <a:solidFill>
                <a:schemeClr val="dk1"/>
              </a:solidFill>
              <a:effectLst/>
              <a:latin typeface="+mn-lt"/>
              <a:ea typeface="+mn-ea"/>
              <a:cs typeface="+mn-cs"/>
            </a:rPr>
            <a:t>48,831</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％を占めている。令和元年度から増加傾向にあるが、これは中心市街地の活性化や、四国横断自動車道関連経費の増等によるものである。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行財政改革推進プランに基づく取り組みを推進し、経費の削減、効率的かつ効果的な財政運営に努めた結果、前年度に引き続き財政調整基金を取り崩すことなく実質収支は黒字となったが、前年度実質収支より</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ポイント減少したことにより実質単年度収支は赤字となった。また、今後、社会保障関係経費である扶助費の増加等が見込まれる中、人口減少等の影響により市税収入の大幅な伸びは見込めず、感染症や物価高騰等の影響も重なり、不透明な財政状況のもとで市政運営が想定される。そのため、財政力の強化に向けた取り組みを中心に財政基盤の一層の強化に努め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令和４年度は、全ての会計において黒字となっている。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年度には国民健康保険事業特別会計において赤字決算であったものの、被保険者の減少に伴う保険給付費が減少したことにより黒字に転じており、平成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年度以降は全ての会計において黒字を保っている。</a:t>
          </a:r>
          <a:endParaRPr lang="ja-JP" altLang="ja-JP" sz="1400">
            <a:effectLst/>
          </a:endParaRPr>
        </a:p>
        <a:p>
          <a:r>
            <a:rPr kumimoji="1" lang="ja-JP" altLang="ja-JP" sz="1100">
              <a:solidFill>
                <a:schemeClr val="dk1"/>
              </a:solidFill>
              <a:effectLst/>
              <a:latin typeface="+mn-lt"/>
              <a:ea typeface="+mn-ea"/>
              <a:cs typeface="+mn-cs"/>
            </a:rPr>
            <a:t>　引き続き、全ての会計において黒字を維持できるよう努める。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実質公債費比率の分子の大部分を占める元利償還金等（Ａ）、算入公債費等（Ｂ）ともに、平成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年度から比較すると減少傾向にある。引き続き地方債の発行にあたっては、適正な発行に努めていく。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減少したことや、剰余金を財源とした財政調整基金への積立等により充当可能基金が増加したこと、充当可能特定歳入が増加したこと等により、将来負担比率も令和３年度に比べて減少している。（対前年度比</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ポイント減少）</a:t>
          </a:r>
          <a:endParaRPr lang="ja-JP" altLang="ja-JP" sz="1400">
            <a:effectLst/>
          </a:endParaRPr>
        </a:p>
        <a:p>
          <a:r>
            <a:rPr kumimoji="1" lang="ja-JP" altLang="ja-JP" sz="1100">
              <a:solidFill>
                <a:schemeClr val="dk1"/>
              </a:solidFill>
              <a:effectLst/>
              <a:latin typeface="+mn-lt"/>
              <a:ea typeface="+mn-ea"/>
              <a:cs typeface="+mn-cs"/>
            </a:rPr>
            <a:t>　今後もより一層、現在の負担と将来の負担を念頭に置いた中・長期的な観点から、健全な財政運営に努めていきたい。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令和３年度決算において、地方消費税交付金や地方交付税の増により決算剰余金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億６千万円を財政調整基金に、また、新たに創設した「子ども未来基金」や「ﾃﾞｼﾞﾀﾙ・ﾄﾗﾝｽﾌｫｰﾒｰｼｮﾝ推進基金」に約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億円を積み立て、その他特定目的基金において各事業へ充当するために基金を取り崩した結果、基金全体としては約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億４千万円の増となった。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市税などの自主財源の確保や交付金などの特定財源の積極的な活用等により、財政調整基金及び減債基金取り崩しの抑制に努める。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市民の福祉の向上及び増進を図る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一人一人の子どもの健やかな育ちが等しく保障され，安心して子どもを産み育てる環境づくりを図るための少子化対策，母子保健及び子育て支援に関する事業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中小企業の振興を図る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が魅せるまち・とくしま事業推進基金：寄附金の積立や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を活用したまちづくりに関する事業への充当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中小企業の振興を図る財源として充当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基金の設置目的に従い、引き続き適正な運用に努める。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令和３年度決算の剰余金を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億６千万円積立てたことによる増加。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市税などの自主財源の確保や交付金などの特定財源の積極的な活用等により、財政調整基金の取り崩しの抑制に努める。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市税などの自主財源の確保や交付金などの特定財源の積極的な活用等により、減債基金の取り崩しの抑制に努める。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類似団体内平均よりも</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高い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、公共施設総合管理計画（令和４年度改定）に基づき、施設の適切な更新・統廃合・長寿命化の実施に努める。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2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62018</xdr:rowOff>
    </xdr:from>
    <xdr:to>
      <xdr:col>23</xdr:col>
      <xdr:colOff>136525</xdr:colOff>
      <xdr:row>32</xdr:row>
      <xdr:rowOff>163618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40445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51223</xdr:rowOff>
    </xdr:from>
    <xdr:to>
      <xdr:col>19</xdr:col>
      <xdr:colOff>187325</xdr:colOff>
      <xdr:row>32</xdr:row>
      <xdr:rowOff>152823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102023</xdr:rowOff>
    </xdr:from>
    <xdr:to>
      <xdr:col>23</xdr:col>
      <xdr:colOff>85725</xdr:colOff>
      <xdr:row>32</xdr:row>
      <xdr:rowOff>112818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5994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102023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3167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9158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33655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591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143950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類似団体内平均値よりも高いことから、平均と比べて債務償還能力が低い状況にあるため、実質債務の減少及び業務活動収支の黒字の増加に努める。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164982</xdr:rowOff>
    </xdr:from>
    <xdr:to>
      <xdr:col>76</xdr:col>
      <xdr:colOff>73025</xdr:colOff>
      <xdr:row>33</xdr:row>
      <xdr:rowOff>95132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4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143409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40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80745</xdr:rowOff>
    </xdr:from>
    <xdr:to>
      <xdr:col>72</xdr:col>
      <xdr:colOff>123825</xdr:colOff>
      <xdr:row>32</xdr:row>
      <xdr:rowOff>10895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131545</xdr:rowOff>
    </xdr:from>
    <xdr:to>
      <xdr:col>76</xdr:col>
      <xdr:colOff>22225</xdr:colOff>
      <xdr:row>33</xdr:row>
      <xdr:rowOff>44332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218020"/>
          <a:ext cx="711200" cy="2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39334</xdr:rowOff>
    </xdr:from>
    <xdr:to>
      <xdr:col>68</xdr:col>
      <xdr:colOff>123825</xdr:colOff>
      <xdr:row>33</xdr:row>
      <xdr:rowOff>140934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4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131545</xdr:rowOff>
    </xdr:from>
    <xdr:to>
      <xdr:col>72</xdr:col>
      <xdr:colOff>73025</xdr:colOff>
      <xdr:row>33</xdr:row>
      <xdr:rowOff>90134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18020"/>
          <a:ext cx="762000" cy="30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165327</xdr:rowOff>
    </xdr:from>
    <xdr:to>
      <xdr:col>64</xdr:col>
      <xdr:colOff>123825</xdr:colOff>
      <xdr:row>34</xdr:row>
      <xdr:rowOff>95477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90134</xdr:rowOff>
    </xdr:from>
    <xdr:to>
      <xdr:col>68</xdr:col>
      <xdr:colOff>73025</xdr:colOff>
      <xdr:row>34</xdr:row>
      <xdr:rowOff>44677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519509"/>
          <a:ext cx="7620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134176</xdr:rowOff>
    </xdr:from>
    <xdr:to>
      <xdr:col>60</xdr:col>
      <xdr:colOff>123825</xdr:colOff>
      <xdr:row>34</xdr:row>
      <xdr:rowOff>64326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13526</xdr:rowOff>
    </xdr:from>
    <xdr:to>
      <xdr:col>64</xdr:col>
      <xdr:colOff>73025</xdr:colOff>
      <xdr:row>34</xdr:row>
      <xdr:rowOff>44677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614351"/>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2022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132061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5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86604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6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55453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5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206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105591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125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9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7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130464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131196</xdr:rowOff>
    </xdr:from>
    <xdr:to>
      <xdr:col>55</xdr:col>
      <xdr:colOff>50800</xdr:colOff>
      <xdr:row>40</xdr:row>
      <xdr:rowOff>61346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8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154073</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6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133207</xdr:rowOff>
    </xdr:from>
    <xdr:to>
      <xdr:col>50</xdr:col>
      <xdr:colOff>165100</xdr:colOff>
      <xdr:row>40</xdr:row>
      <xdr:rowOff>63357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8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10546</xdr:rowOff>
    </xdr:from>
    <xdr:to>
      <xdr:col>55</xdr:col>
      <xdr:colOff>0</xdr:colOff>
      <xdr:row>40</xdr:row>
      <xdr:rowOff>12557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6854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135951</xdr:rowOff>
    </xdr:from>
    <xdr:to>
      <xdr:col>46</xdr:col>
      <xdr:colOff>38100</xdr:colOff>
      <xdr:row>40</xdr:row>
      <xdr:rowOff>66101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8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12557</xdr:rowOff>
    </xdr:from>
    <xdr:to>
      <xdr:col>50</xdr:col>
      <xdr:colOff>114300</xdr:colOff>
      <xdr:row>40</xdr:row>
      <xdr:rowOff>15301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87055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138329</xdr:rowOff>
    </xdr:from>
    <xdr:to>
      <xdr:col>41</xdr:col>
      <xdr:colOff>101600</xdr:colOff>
      <xdr:row>40</xdr:row>
      <xdr:rowOff>68479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15301</xdr:rowOff>
    </xdr:from>
    <xdr:to>
      <xdr:col>45</xdr:col>
      <xdr:colOff>177800</xdr:colOff>
      <xdr:row>40</xdr:row>
      <xdr:rowOff>17679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87330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137323</xdr:rowOff>
    </xdr:from>
    <xdr:to>
      <xdr:col>36</xdr:col>
      <xdr:colOff>165100</xdr:colOff>
      <xdr:row>40</xdr:row>
      <xdr:rowOff>67473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16673</xdr:rowOff>
    </xdr:from>
    <xdr:to>
      <xdr:col>41</xdr:col>
      <xdr:colOff>50800</xdr:colOff>
      <xdr:row>40</xdr:row>
      <xdr:rowOff>17679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72300" y="68746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79884</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6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82628</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659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85006</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84000</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65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60</xdr:row>
      <xdr:rowOff>161653</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4453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161653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372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156754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43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156754</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4306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131583</xdr:rowOff>
    </xdr:from>
    <xdr:to>
      <xdr:col>55</xdr:col>
      <xdr:colOff>50800</xdr:colOff>
      <xdr:row>59</xdr:row>
      <xdr:rowOff>61733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154460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992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157540</xdr:rowOff>
    </xdr:from>
    <xdr:to>
      <xdr:col>50</xdr:col>
      <xdr:colOff>165100</xdr:colOff>
      <xdr:row>59</xdr:row>
      <xdr:rowOff>87690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10933</xdr:rowOff>
    </xdr:from>
    <xdr:to>
      <xdr:col>55</xdr:col>
      <xdr:colOff>0</xdr:colOff>
      <xdr:row>59</xdr:row>
      <xdr:rowOff>36890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126483"/>
          <a:ext cx="8382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170205</xdr:rowOff>
    </xdr:from>
    <xdr:to>
      <xdr:col>46</xdr:col>
      <xdr:colOff>38100</xdr:colOff>
      <xdr:row>59</xdr:row>
      <xdr:rowOff>100355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1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36890</xdr:rowOff>
    </xdr:from>
    <xdr:to>
      <xdr:col>50</xdr:col>
      <xdr:colOff>114300</xdr:colOff>
      <xdr:row>59</xdr:row>
      <xdr:rowOff>49555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152440"/>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22889</xdr:rowOff>
    </xdr:from>
    <xdr:to>
      <xdr:col>41</xdr:col>
      <xdr:colOff>101600</xdr:colOff>
      <xdr:row>59</xdr:row>
      <xdr:rowOff>124489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49555</xdr:rowOff>
    </xdr:from>
    <xdr:to>
      <xdr:col>45</xdr:col>
      <xdr:colOff>177800</xdr:colOff>
      <xdr:row>59</xdr:row>
      <xdr:rowOff>73689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165105"/>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2292</xdr:rowOff>
    </xdr:from>
    <xdr:to>
      <xdr:col>36</xdr:col>
      <xdr:colOff>165100</xdr:colOff>
      <xdr:row>59</xdr:row>
      <xdr:rowOff>103892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53092</xdr:rowOff>
    </xdr:from>
    <xdr:to>
      <xdr:col>41</xdr:col>
      <xdr:colOff>50800</xdr:colOff>
      <xdr:row>59</xdr:row>
      <xdr:rowOff>73689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972300" y="1016864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104217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8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116882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8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141016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99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120419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98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97028</xdr:rowOff>
    </xdr:from>
    <xdr:to>
      <xdr:col>24</xdr:col>
      <xdr:colOff>114300</xdr:colOff>
      <xdr:row>84</xdr:row>
      <xdr:rowOff>27178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584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75455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673600"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120396</xdr:rowOff>
    </xdr:from>
    <xdr:to>
      <xdr:col>24</xdr:col>
      <xdr:colOff>63500</xdr:colOff>
      <xdr:row>83</xdr:row>
      <xdr:rowOff>147828</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797300" y="143507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120396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908300" y="14314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1015</xdr:rowOff>
    </xdr:from>
    <xdr:to>
      <xdr:col>10</xdr:col>
      <xdr:colOff>165100</xdr:colOff>
      <xdr:row>83</xdr:row>
      <xdr:rowOff>102615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968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51815</xdr:rowOff>
    </xdr:from>
    <xdr:to>
      <xdr:col>15</xdr:col>
      <xdr:colOff>50800</xdr:colOff>
      <xdr:row>83</xdr:row>
      <xdr:rowOff>83820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019300" y="142821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51815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30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93742</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18847</xdr:rowOff>
    </xdr:from>
    <xdr:to>
      <xdr:col>55</xdr:col>
      <xdr:colOff>50800</xdr:colOff>
      <xdr:row>83</xdr:row>
      <xdr:rowOff>120447</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42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41724</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41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19304</xdr:rowOff>
    </xdr:from>
    <xdr:to>
      <xdr:col>50</xdr:col>
      <xdr:colOff>165100</xdr:colOff>
      <xdr:row>83</xdr:row>
      <xdr:rowOff>120904</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69647</xdr:rowOff>
    </xdr:from>
    <xdr:to>
      <xdr:col>55</xdr:col>
      <xdr:colOff>0</xdr:colOff>
      <xdr:row>83</xdr:row>
      <xdr:rowOff>70104</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42999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22047</xdr:rowOff>
    </xdr:from>
    <xdr:to>
      <xdr:col>46</xdr:col>
      <xdr:colOff>38100</xdr:colOff>
      <xdr:row>83</xdr:row>
      <xdr:rowOff>123647</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72847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8750300" y="143004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xdr:rowOff>
    </xdr:from>
    <xdr:to>
      <xdr:col>41</xdr:col>
      <xdr:colOff>101600</xdr:colOff>
      <xdr:row>83</xdr:row>
      <xdr:rowOff>118160</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42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67360</xdr:rowOff>
    </xdr:from>
    <xdr:to>
      <xdr:col>45</xdr:col>
      <xdr:colOff>177800</xdr:colOff>
      <xdr:row>83</xdr:row>
      <xdr:rowOff>72847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861300" y="142977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13818</xdr:rowOff>
    </xdr:from>
    <xdr:to>
      <xdr:col>36</xdr:col>
      <xdr:colOff>165100</xdr:colOff>
      <xdr:row>83</xdr:row>
      <xdr:rowOff>115418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64618</xdr:rowOff>
    </xdr:from>
    <xdr:to>
      <xdr:col>41</xdr:col>
      <xdr:colOff>50800</xdr:colOff>
      <xdr:row>83</xdr:row>
      <xdr:rowOff>67360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6972300" y="1429496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137431</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140174</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4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134687</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40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131945</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E00-000099010000}"/>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E00-00009B010000}"/>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E00-00009D010000}"/>
            </a:ext>
          </a:extLst>
        </xdr:cNvPr>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64262</xdr:rowOff>
    </xdr:from>
    <xdr:to>
      <xdr:col>85</xdr:col>
      <xdr:colOff>177800</xdr:colOff>
      <xdr:row>39</xdr:row>
      <xdr:rowOff>165862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6268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42689</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E00-0000A9010000}"/>
            </a:ext>
          </a:extLst>
        </xdr:cNvPr>
        <xdr:cNvSpPr txBox="1"/>
      </xdr:nvSpPr>
      <xdr:spPr>
        <a:xfrm>
          <a:off x="163576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23114</xdr:rowOff>
    </xdr:from>
    <xdr:to>
      <xdr:col>81</xdr:col>
      <xdr:colOff>101600</xdr:colOff>
      <xdr:row>39</xdr:row>
      <xdr:rowOff>124714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39</xdr:row>
      <xdr:rowOff>115062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5481300" y="6760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157988</xdr:rowOff>
    </xdr:from>
    <xdr:to>
      <xdr:col>76</xdr:col>
      <xdr:colOff>165100</xdr:colOff>
      <xdr:row>39</xdr:row>
      <xdr:rowOff>88138</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454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37338</xdr:rowOff>
    </xdr:from>
    <xdr:to>
      <xdr:col>81</xdr:col>
      <xdr:colOff>50800</xdr:colOff>
      <xdr:row>39</xdr:row>
      <xdr:rowOff>73914</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4592300" y="6723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37338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3703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157988</xdr:rowOff>
    </xdr:from>
    <xdr:to>
      <xdr:col>67</xdr:col>
      <xdr:colOff>101600</xdr:colOff>
      <xdr:row>39</xdr:row>
      <xdr:rowOff>88138</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276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37338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2814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2611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115841</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5266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79265</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4389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00000000-0008-0000-0E00-0000D201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0000000-0008-0000-0E00-0000D4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00000000-0008-0000-0E00-0000D6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22110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00000000-0008-0000-0E00-0000E2010000}"/>
            </a:ext>
          </a:extLst>
        </xdr:cNvPr>
        <xdr:cNvSpPr txBox="1"/>
      </xdr:nvSpPr>
      <xdr:spPr>
        <a:xfrm>
          <a:off x="221996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110490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1323300" y="6111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0434300" y="611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21590</xdr:rowOff>
    </xdr:from>
    <xdr:to>
      <xdr:col>102</xdr:col>
      <xdr:colOff>165100</xdr:colOff>
      <xdr:row>35</xdr:row>
      <xdr:rowOff>123190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9494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72390</xdr:rowOff>
    </xdr:from>
    <xdr:to>
      <xdr:col>107</xdr:col>
      <xdr:colOff>50800</xdr:colOff>
      <xdr:row>35</xdr:row>
      <xdr:rowOff>133350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9545300" y="6073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13970</xdr:rowOff>
    </xdr:from>
    <xdr:to>
      <xdr:col>98</xdr:col>
      <xdr:colOff>38100</xdr:colOff>
      <xdr:row>35</xdr:row>
      <xdr:rowOff>115570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8605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64770</xdr:rowOff>
    </xdr:from>
    <xdr:to>
      <xdr:col>102</xdr:col>
      <xdr:colOff>114300</xdr:colOff>
      <xdr:row>35</xdr:row>
      <xdr:rowOff>72390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656300" y="6065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139717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132097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148590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1022527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109728</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101841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68580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101544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48006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2814300" y="1015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00000000-0008-0000-0E00-000023020000}"/>
            </a:ext>
          </a:extLst>
        </xdr:cNvPr>
        <xdr:cNvSpPr txBox="1"/>
      </xdr:nvSpPr>
      <xdr:spPr>
        <a:xfrm>
          <a:off x="152660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a:extLst>
            <a:ext uri="{FF2B5EF4-FFF2-40B4-BE49-F238E27FC236}">
              <a16:creationId xmlns:a16="http://schemas.microsoft.com/office/drawing/2014/main" id="{00000000-0008-0000-0E00-000024020000}"/>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a:extLst>
            <a:ext uri="{FF2B5EF4-FFF2-40B4-BE49-F238E27FC236}">
              <a16:creationId xmlns:a16="http://schemas.microsoft.com/office/drawing/2014/main" id="{00000000-0008-0000-0E00-000025020000}"/>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a:extLst>
            <a:ext uri="{FF2B5EF4-FFF2-40B4-BE49-F238E27FC236}">
              <a16:creationId xmlns:a16="http://schemas.microsoft.com/office/drawing/2014/main" id="{00000000-0008-0000-0E00-000026020000}"/>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551" name="n_1main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52" name="n_2main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53" name="n_3main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115333</xdr:rowOff>
    </xdr:from>
    <xdr:ext cx="405111" cy="259045"/>
    <xdr:sp macro="" textlink="">
      <xdr:nvSpPr>
        <xdr:cNvPr id="554" name="n_4main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00000000-0008-0000-0E00-000046020000}"/>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00000000-0008-0000-0E00-000048020000}"/>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00000000-0008-0000-0E00-00004A020000}"/>
            </a:ext>
          </a:extLst>
        </xdr:cNvPr>
        <xdr:cNvSpPr txBox="1"/>
      </xdr:nvSpPr>
      <xdr:spPr>
        <a:xfrm>
          <a:off x="22199600" y="1033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98" name="【学校施設】&#10;一人当たり面積該当値テキスト">
          <a:extLst>
            <a:ext uri="{FF2B5EF4-FFF2-40B4-BE49-F238E27FC236}">
              <a16:creationId xmlns:a16="http://schemas.microsoft.com/office/drawing/2014/main" id="{00000000-0008-0000-0E00-000056020000}"/>
            </a:ext>
          </a:extLst>
        </xdr:cNvPr>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65133</xdr:rowOff>
    </xdr:from>
    <xdr:to>
      <xdr:col>112</xdr:col>
      <xdr:colOff>38100</xdr:colOff>
      <xdr:row>61</xdr:row>
      <xdr:rowOff>166733</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127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115933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21323300" y="105613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83094</xdr:rowOff>
    </xdr:from>
    <xdr:to>
      <xdr:col>107</xdr:col>
      <xdr:colOff>101600</xdr:colOff>
      <xdr:row>62</xdr:row>
      <xdr:rowOff>13244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038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133894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0434300" y="1057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133894</xdr:rowOff>
    </xdr:from>
    <xdr:to>
      <xdr:col>107</xdr:col>
      <xdr:colOff>50800</xdr:colOff>
      <xdr:row>61</xdr:row>
      <xdr:rowOff>160020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9545300" y="105923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115751</xdr:rowOff>
    </xdr:from>
    <xdr:to>
      <xdr:col>98</xdr:col>
      <xdr:colOff>38100</xdr:colOff>
      <xdr:row>62</xdr:row>
      <xdr:rowOff>45901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8605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166551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8656300" y="10618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00000000-0008-0000-0E00-00005F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00000000-0008-0000-0E00-000060020000}"/>
            </a:ext>
          </a:extLst>
        </xdr:cNvPr>
        <xdr:cNvSpPr txBox="1"/>
      </xdr:nvSpPr>
      <xdr:spPr>
        <a:xfrm>
          <a:off x="20199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00000000-0008-0000-0E00-000061020000}"/>
            </a:ext>
          </a:extLst>
        </xdr:cNvPr>
        <xdr:cNvSpPr txBox="1"/>
      </xdr:nvSpPr>
      <xdr:spPr>
        <a:xfrm>
          <a:off x="19310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00000000-0008-0000-0E00-000062020000}"/>
            </a:ext>
          </a:extLst>
        </xdr:cNvPr>
        <xdr:cNvSpPr txBox="1"/>
      </xdr:nvSpPr>
      <xdr:spPr>
        <a:xfrm>
          <a:off x="18421427"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157860</xdr:rowOff>
    </xdr:from>
    <xdr:ext cx="469744" cy="259045"/>
    <xdr:sp macro="" textlink="">
      <xdr:nvSpPr>
        <xdr:cNvPr id="611" name="n_1mainValue【学校施設】&#10;一人当たり面積">
          <a:extLst>
            <a:ext uri="{FF2B5EF4-FFF2-40B4-BE49-F238E27FC236}">
              <a16:creationId xmlns:a16="http://schemas.microsoft.com/office/drawing/2014/main" id="{00000000-0008-0000-0E00-000063020000}"/>
            </a:ext>
          </a:extLst>
        </xdr:cNvPr>
        <xdr:cNvSpPr txBox="1"/>
      </xdr:nvSpPr>
      <xdr:spPr>
        <a:xfrm>
          <a:off x="210757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4371</xdr:rowOff>
    </xdr:from>
    <xdr:ext cx="469744" cy="259045"/>
    <xdr:sp macro="" textlink="">
      <xdr:nvSpPr>
        <xdr:cNvPr id="612" name="n_2mainValue【学校施設】&#10;一人当たり面積">
          <a:extLst>
            <a:ext uri="{FF2B5EF4-FFF2-40B4-BE49-F238E27FC236}">
              <a16:creationId xmlns:a16="http://schemas.microsoft.com/office/drawing/2014/main" id="{00000000-0008-0000-0E00-000064020000}"/>
            </a:ext>
          </a:extLst>
        </xdr:cNvPr>
        <xdr:cNvSpPr txBox="1"/>
      </xdr:nvSpPr>
      <xdr:spPr>
        <a:xfrm>
          <a:off x="20199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30497</xdr:rowOff>
    </xdr:from>
    <xdr:ext cx="469744" cy="259045"/>
    <xdr:sp macro="" textlink="">
      <xdr:nvSpPr>
        <xdr:cNvPr id="613" name="n_3mainValue【学校施設】&#10;一人当たり面積">
          <a:extLst>
            <a:ext uri="{FF2B5EF4-FFF2-40B4-BE49-F238E27FC236}">
              <a16:creationId xmlns:a16="http://schemas.microsoft.com/office/drawing/2014/main" id="{00000000-0008-0000-0E00-000065020000}"/>
            </a:ext>
          </a:extLst>
        </xdr:cNvPr>
        <xdr:cNvSpPr txBox="1"/>
      </xdr:nvSpPr>
      <xdr:spPr>
        <a:xfrm>
          <a:off x="19310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37028</xdr:rowOff>
    </xdr:from>
    <xdr:ext cx="469744" cy="259045"/>
    <xdr:sp macro="" textlink="">
      <xdr:nvSpPr>
        <xdr:cNvPr id="614" name="n_4mainValue【学校施設】&#10;一人当たり面積">
          <a:extLst>
            <a:ext uri="{FF2B5EF4-FFF2-40B4-BE49-F238E27FC236}">
              <a16:creationId xmlns:a16="http://schemas.microsoft.com/office/drawing/2014/main" id="{00000000-0008-0000-0E00-000066020000}"/>
            </a:ext>
          </a:extLst>
        </xdr:cNvPr>
        <xdr:cNvSpPr txBox="1"/>
      </xdr:nvSpPr>
      <xdr:spPr>
        <a:xfrm>
          <a:off x="18421427" y="1066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00000000-0008-0000-0E00-00008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00000000-0008-0000-0E00-000082020000}"/>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E00-000084020000}"/>
            </a:ext>
          </a:extLst>
        </xdr:cNvPr>
        <xdr:cNvSpPr txBox="1"/>
      </xdr:nvSpPr>
      <xdr:spPr>
        <a:xfrm>
          <a:off x="16357600" y="1395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656" name="【児童館】&#10;有形固定資産減価償却率該当値テキスト">
          <a:extLst>
            <a:ext uri="{FF2B5EF4-FFF2-40B4-BE49-F238E27FC236}">
              <a16:creationId xmlns:a16="http://schemas.microsoft.com/office/drawing/2014/main" id="{00000000-0008-0000-0E00-000090020000}"/>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47625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5481300" y="1386458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52070</xdr:rowOff>
    </xdr:from>
    <xdr:to>
      <xdr:col>76</xdr:col>
      <xdr:colOff>165100</xdr:colOff>
      <xdr:row>80</xdr:row>
      <xdr:rowOff>153670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541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102870</xdr:rowOff>
    </xdr:from>
    <xdr:to>
      <xdr:col>81</xdr:col>
      <xdr:colOff>50800</xdr:colOff>
      <xdr:row>80</xdr:row>
      <xdr:rowOff>148589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592300" y="13818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156211</xdr:rowOff>
    </xdr:from>
    <xdr:to>
      <xdr:col>76</xdr:col>
      <xdr:colOff>114300</xdr:colOff>
      <xdr:row>80</xdr:row>
      <xdr:rowOff>102870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703300" y="13700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53975</xdr:rowOff>
    </xdr:from>
    <xdr:to>
      <xdr:col>67</xdr:col>
      <xdr:colOff>101600</xdr:colOff>
      <xdr:row>79</xdr:row>
      <xdr:rowOff>155575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763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104775</xdr:rowOff>
    </xdr:from>
    <xdr:to>
      <xdr:col>71</xdr:col>
      <xdr:colOff>177800</xdr:colOff>
      <xdr:row>79</xdr:row>
      <xdr:rowOff>156211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14300" y="136493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669" name="n_1main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670" name="n_2main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671" name="n_3main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652</xdr:rowOff>
    </xdr:from>
    <xdr:ext cx="405111" cy="259045"/>
    <xdr:sp macro="" textlink="">
      <xdr:nvSpPr>
        <xdr:cNvPr id="672" name="n_4main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E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E00-0000B9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E00-0000BB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E00-0000BD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3" name="【児童館】&#10;一人当たり面積該当値テキスト">
          <a:extLst>
            <a:ext uri="{FF2B5EF4-FFF2-40B4-BE49-F238E27FC236}">
              <a16:creationId xmlns:a16="http://schemas.microsoft.com/office/drawing/2014/main" id="{00000000-0008-0000-0E00-0000C9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8656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00000000-0008-0000-0E00-0000D2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00000000-0008-0000-0E00-0000D3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00000000-0008-0000-0E00-0000D4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00000000-0008-0000-0E00-0000D5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26" name="n_1mainValue【児童館】&#10;一人当たり面積">
          <a:extLst>
            <a:ext uri="{FF2B5EF4-FFF2-40B4-BE49-F238E27FC236}">
              <a16:creationId xmlns:a16="http://schemas.microsoft.com/office/drawing/2014/main" id="{00000000-0008-0000-0E00-0000D6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mainValue【児童館】&#10;一人当たり面積">
          <a:extLst>
            <a:ext uri="{FF2B5EF4-FFF2-40B4-BE49-F238E27FC236}">
              <a16:creationId xmlns:a16="http://schemas.microsoft.com/office/drawing/2014/main" id="{00000000-0008-0000-0E00-0000D7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mainValue【児童館】&#10;一人当たり面積">
          <a:extLst>
            <a:ext uri="{FF2B5EF4-FFF2-40B4-BE49-F238E27FC236}">
              <a16:creationId xmlns:a16="http://schemas.microsoft.com/office/drawing/2014/main" id="{00000000-0008-0000-0E00-0000D8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9" name="n_4mainValue【児童館】&#10;一人当たり面積">
          <a:extLst>
            <a:ext uri="{FF2B5EF4-FFF2-40B4-BE49-F238E27FC236}">
              <a16:creationId xmlns:a16="http://schemas.microsoft.com/office/drawing/2014/main" id="{00000000-0008-0000-0E00-0000D902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00000000-0008-0000-0E00-0000E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69" name="【公民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7113</xdr:rowOff>
    </xdr:from>
    <xdr:to>
      <xdr:col>81</xdr:col>
      <xdr:colOff>101600</xdr:colOff>
      <xdr:row>106</xdr:row>
      <xdr:rowOff>108713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101346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481300" y="182316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57913</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81927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98552</xdr:rowOff>
    </xdr:from>
    <xdr:to>
      <xdr:col>72</xdr:col>
      <xdr:colOff>38100</xdr:colOff>
      <xdr:row>106</xdr:row>
      <xdr:rowOff>28702</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149352</xdr:rowOff>
    </xdr:from>
    <xdr:to>
      <xdr:col>76</xdr:col>
      <xdr:colOff>114300</xdr:colOff>
      <xdr:row>106</xdr:row>
      <xdr:rowOff>19050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815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105</xdr:row>
      <xdr:rowOff>149352</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14300" y="181104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00000000-0008-0000-0E00-00000A030000}"/>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00000000-0008-0000-0E00-00000B030000}"/>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00000000-0008-0000-0E00-00000C030000}"/>
            </a:ext>
          </a:extLst>
        </xdr:cNvPr>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99840</xdr:rowOff>
    </xdr:from>
    <xdr:ext cx="405111" cy="259045"/>
    <xdr:sp macro="" textlink="">
      <xdr:nvSpPr>
        <xdr:cNvPr id="782" name="n_1main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83" name="n_2main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19829</xdr:rowOff>
    </xdr:from>
    <xdr:ext cx="405111" cy="259045"/>
    <xdr:sp macro="" textlink="">
      <xdr:nvSpPr>
        <xdr:cNvPr id="784" name="n_3main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785" name="n_4main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E00-00002C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E00-00002E030000}"/>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E00-00003003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44648</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E00-00003C030000}"/>
            </a:ext>
          </a:extLst>
        </xdr:cNvPr>
        <xdr:cNvSpPr txBox="1"/>
      </xdr:nvSpPr>
      <xdr:spPr>
        <a:xfrm>
          <a:off x="22199600"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117021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1323300" y="1811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133350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0434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00000000-0008-0000-0E00-000045030000}"/>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00000000-0008-0000-0E00-000046030000}"/>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00000000-0008-0000-0E00-000047030000}"/>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840" name="n_4aveValue【公民館】&#10;一人当たり面積">
          <a:extLst>
            <a:ext uri="{FF2B5EF4-FFF2-40B4-BE49-F238E27FC236}">
              <a16:creationId xmlns:a16="http://schemas.microsoft.com/office/drawing/2014/main" id="{00000000-0008-0000-0E00-00004803000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158948</xdr:rowOff>
    </xdr:from>
    <xdr:ext cx="469744" cy="259045"/>
    <xdr:sp macro="" textlink="">
      <xdr:nvSpPr>
        <xdr:cNvPr id="841" name="n_1mainValue【公民館】&#10;一人当たり面積">
          <a:extLst>
            <a:ext uri="{FF2B5EF4-FFF2-40B4-BE49-F238E27FC236}">
              <a16:creationId xmlns:a16="http://schemas.microsoft.com/office/drawing/2014/main" id="{00000000-0008-0000-0E00-000049030000}"/>
            </a:ext>
          </a:extLst>
        </xdr:cNvPr>
        <xdr:cNvSpPr txBox="1"/>
      </xdr:nvSpPr>
      <xdr:spPr>
        <a:xfrm>
          <a:off x="210757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2" name="n_2mainValue【公民館】&#10;一人当たり面積">
          <a:extLst>
            <a:ext uri="{FF2B5EF4-FFF2-40B4-BE49-F238E27FC236}">
              <a16:creationId xmlns:a16="http://schemas.microsoft.com/office/drawing/2014/main" id="{00000000-0008-0000-0E00-00004A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3" name="n_3mainValue【公民館】&#10;一人当たり面積">
          <a:extLst>
            <a:ext uri="{FF2B5EF4-FFF2-40B4-BE49-F238E27FC236}">
              <a16:creationId xmlns:a16="http://schemas.microsoft.com/office/drawing/2014/main" id="{00000000-0008-0000-0E00-00004B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4" name="n_4mainValue【公民館】&#10;一人当たり面積">
          <a:extLst>
            <a:ext uri="{FF2B5EF4-FFF2-40B4-BE49-F238E27FC236}">
              <a16:creationId xmlns:a16="http://schemas.microsoft.com/office/drawing/2014/main" id="{00000000-0008-0000-0E00-00004C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上記施設は、類似団体内平均値と比較して有形固定資産減価償却率は低いものが多く、一人当たり面積は広いものが多い状況である。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有形固定資産減価償却率が特に高い施設は「公民館」や「公営住宅」であり、一人当たり面積が特に広い施設は「認定こども園・幼稚園・保育所」や「公営住宅」となっている。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249,040
246,716
191.52
113,807,262
110,004,708
3,015,098
56,839,669
101,687,261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95250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57150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22877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95250</xdr:rowOff>
    </xdr:from>
    <xdr:to>
      <xdr:col>55</xdr:col>
      <xdr:colOff>50800</xdr:colOff>
      <xdr:row>42</xdr:row>
      <xdr:rowOff>25400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10177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95250</xdr:rowOff>
    </xdr:from>
    <xdr:to>
      <xdr:col>50</xdr:col>
      <xdr:colOff>165100</xdr:colOff>
      <xdr:row>42</xdr:row>
      <xdr:rowOff>25400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146050</xdr:rowOff>
    </xdr:from>
    <xdr:to>
      <xdr:col>55</xdr:col>
      <xdr:colOff>0</xdr:colOff>
      <xdr:row>41</xdr:row>
      <xdr:rowOff>146050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717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146050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146050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146050</xdr:rowOff>
    </xdr:from>
    <xdr:to>
      <xdr:col>41</xdr:col>
      <xdr:colOff>50800</xdr:colOff>
      <xdr:row>41</xdr:row>
      <xdr:rowOff>146050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16527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73025</xdr:rowOff>
    </xdr:from>
    <xdr:to>
      <xdr:col>24</xdr:col>
      <xdr:colOff>114300</xdr:colOff>
      <xdr:row>64</xdr:row>
      <xdr:rowOff>3175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159402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34925</xdr:rowOff>
    </xdr:from>
    <xdr:to>
      <xdr:col>20</xdr:col>
      <xdr:colOff>38100</xdr:colOff>
      <xdr:row>63</xdr:row>
      <xdr:rowOff>136525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85725</xdr:rowOff>
    </xdr:from>
    <xdr:to>
      <xdr:col>24</xdr:col>
      <xdr:colOff>63500</xdr:colOff>
      <xdr:row>63</xdr:row>
      <xdr:rowOff>123825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887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85725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852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51435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7994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139065</xdr:rowOff>
    </xdr:from>
    <xdr:to>
      <xdr:col>10</xdr:col>
      <xdr:colOff>114300</xdr:colOff>
      <xdr:row>62</xdr:row>
      <xdr:rowOff>169545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76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127652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111777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76200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9639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25400</xdr:rowOff>
    </xdr:from>
    <xdr:to>
      <xdr:col>46</xdr:col>
      <xdr:colOff>38100</xdr:colOff>
      <xdr:row>63</xdr:row>
      <xdr:rowOff>127000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76200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76200</xdr:rowOff>
    </xdr:from>
    <xdr:to>
      <xdr:col>45</xdr:col>
      <xdr:colOff>177800</xdr:colOff>
      <xdr:row>63</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87630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877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118127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118127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129557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158114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5351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133350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50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102870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474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72389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31750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9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73677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61323</xdr:rowOff>
    </xdr:from>
    <xdr:to>
      <xdr:col>24</xdr:col>
      <xdr:colOff>114300</xdr:colOff>
      <xdr:row>107</xdr:row>
      <xdr:rowOff>162923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39750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95794</xdr:rowOff>
    </xdr:from>
    <xdr:to>
      <xdr:col>24</xdr:col>
      <xdr:colOff>63500</xdr:colOff>
      <xdr:row>107</xdr:row>
      <xdr:rowOff>112123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4409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9071</xdr:rowOff>
    </xdr:from>
    <xdr:to>
      <xdr:col>15</xdr:col>
      <xdr:colOff>101600</xdr:colOff>
      <xdr:row>107</xdr:row>
      <xdr:rowOff>110671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59871</xdr:rowOff>
    </xdr:from>
    <xdr:to>
      <xdr:col>19</xdr:col>
      <xdr:colOff>177800</xdr:colOff>
      <xdr:row>107</xdr:row>
      <xdr:rowOff>95794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4050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144599</xdr:rowOff>
    </xdr:from>
    <xdr:to>
      <xdr:col>10</xdr:col>
      <xdr:colOff>165100</xdr:colOff>
      <xdr:row>107</xdr:row>
      <xdr:rowOff>74749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23949</xdr:rowOff>
    </xdr:from>
    <xdr:to>
      <xdr:col>15</xdr:col>
      <xdr:colOff>50800</xdr:colOff>
      <xdr:row>107</xdr:row>
      <xdr:rowOff>59871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369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108676</xdr:rowOff>
    </xdr:from>
    <xdr:to>
      <xdr:col>6</xdr:col>
      <xdr:colOff>38100</xdr:colOff>
      <xdr:row>107</xdr:row>
      <xdr:rowOff>38826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159476</xdr:rowOff>
    </xdr:from>
    <xdr:to>
      <xdr:col>10</xdr:col>
      <xdr:colOff>114300</xdr:colOff>
      <xdr:row>107</xdr:row>
      <xdr:rowOff>23949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33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101798</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65876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29953</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38100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38100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106680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791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106680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75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70485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705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1256</xdr:rowOff>
    </xdr:from>
    <xdr:to>
      <xdr:col>116</xdr:col>
      <xdr:colOff>114300</xdr:colOff>
      <xdr:row>39</xdr:row>
      <xdr:rowOff>102856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66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151133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22199600" y="66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22493</xdr:rowOff>
    </xdr:from>
    <xdr:to>
      <xdr:col>112</xdr:col>
      <xdr:colOff>38100</xdr:colOff>
      <xdr:row>39</xdr:row>
      <xdr:rowOff>124093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67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52056</xdr:rowOff>
    </xdr:from>
    <xdr:to>
      <xdr:col>116</xdr:col>
      <xdr:colOff>63500</xdr:colOff>
      <xdr:row>39</xdr:row>
      <xdr:rowOff>73293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6738606"/>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29602</xdr:rowOff>
    </xdr:from>
    <xdr:to>
      <xdr:col>107</xdr:col>
      <xdr:colOff>101600</xdr:colOff>
      <xdr:row>39</xdr:row>
      <xdr:rowOff>131202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67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73293</xdr:rowOff>
    </xdr:from>
    <xdr:to>
      <xdr:col>111</xdr:col>
      <xdr:colOff>177800</xdr:colOff>
      <xdr:row>39</xdr:row>
      <xdr:rowOff>80402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0434300" y="675984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31605</xdr:rowOff>
    </xdr:from>
    <xdr:to>
      <xdr:col>102</xdr:col>
      <xdr:colOff>165100</xdr:colOff>
      <xdr:row>39</xdr:row>
      <xdr:rowOff>133205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6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80402</xdr:rowOff>
    </xdr:from>
    <xdr:to>
      <xdr:col>107</xdr:col>
      <xdr:colOff>50800</xdr:colOff>
      <xdr:row>39</xdr:row>
      <xdr:rowOff>82405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676695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48467</xdr:rowOff>
    </xdr:from>
    <xdr:to>
      <xdr:col>98</xdr:col>
      <xdr:colOff>38100</xdr:colOff>
      <xdr:row>39</xdr:row>
      <xdr:rowOff>150067</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67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82405</xdr:rowOff>
    </xdr:from>
    <xdr:to>
      <xdr:col>102</xdr:col>
      <xdr:colOff>114300</xdr:colOff>
      <xdr:row>39</xdr:row>
      <xdr:rowOff>99267</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656300" y="6768955"/>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115220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1043411" y="68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122329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0167111" y="68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124332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9278111" y="6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141194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8389111" y="68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030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159838</xdr:rowOff>
    </xdr:from>
    <xdr:to>
      <xdr:col>85</xdr:col>
      <xdr:colOff>177800</xdr:colOff>
      <xdr:row>59</xdr:row>
      <xdr:rowOff>89988</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11265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39188</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01237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91440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91440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92075</xdr:rowOff>
    </xdr:from>
    <xdr:to>
      <xdr:col>81</xdr:col>
      <xdr:colOff>101600</xdr:colOff>
      <xdr:row>83</xdr:row>
      <xdr:rowOff>22225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83</xdr:row>
      <xdr:rowOff>17145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420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142875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592300" y="1416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104775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703300" y="14161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133986</xdr:rowOff>
    </xdr:from>
    <xdr:to>
      <xdr:col>67</xdr:col>
      <xdr:colOff>101600</xdr:colOff>
      <xdr:row>82</xdr:row>
      <xdr:rowOff>64136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13336</xdr:rowOff>
    </xdr:from>
    <xdr:to>
      <xdr:col>71</xdr:col>
      <xdr:colOff>177800</xdr:colOff>
      <xdr:row>82</xdr:row>
      <xdr:rowOff>104775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40722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13352</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146702</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107950</xdr:rowOff>
    </xdr:from>
    <xdr:to>
      <xdr:col>111</xdr:col>
      <xdr:colOff>177800</xdr:colOff>
      <xdr:row>83</xdr:row>
      <xdr:rowOff>107950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83</xdr:row>
      <xdr:rowOff>107950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416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101600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13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3827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110489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4360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90895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4164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71301</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3739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76200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2814300" y="1837399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12192</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83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137413</xdr:rowOff>
    </xdr:from>
    <xdr:to>
      <xdr:col>107</xdr:col>
      <xdr:colOff>101600</xdr:colOff>
      <xdr:row>104</xdr:row>
      <xdr:rowOff>67563</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16763</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7842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141987</xdr:rowOff>
    </xdr:from>
    <xdr:to>
      <xdr:col>102</xdr:col>
      <xdr:colOff>165100</xdr:colOff>
      <xdr:row>104</xdr:row>
      <xdr:rowOff>72137</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21337</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xdr:rowOff>
    </xdr:from>
    <xdr:to>
      <xdr:col>102</xdr:col>
      <xdr:colOff>114300</xdr:colOff>
      <xdr:row>104</xdr:row>
      <xdr:rowOff>21337</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84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88664</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84090</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上記施設は、類似団体内平均値と比較して、有形固定資産減価償却率は高いものが多く、一人当たり面積は狭いものが多い状況である。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有形固定資産減価償却率が特に高い施設は「庁舎」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「体育館・プール」であり、一人当たり面積が特に広い施設は「保健センター・保健所」や「庁舎」となっている。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113807262</v>
      </c>
      <c r="BO4" s="407"/>
      <c r="BP4" s="407"/>
      <c r="BQ4" s="407"/>
      <c r="BR4" s="407"/>
      <c r="BS4" s="407"/>
      <c r="BT4" s="407"/>
      <c r="BU4" s="408"/>
      <c r="BV4" s="406">
        <v>116536273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7.1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110004708</v>
      </c>
      <c r="BO5" s="444"/>
      <c r="BP5" s="444"/>
      <c r="BQ5" s="444"/>
      <c r="BR5" s="444"/>
      <c r="BS5" s="444"/>
      <c r="BT5" s="444"/>
      <c r="BU5" s="445"/>
      <c r="BV5" s="443">
        <v>111981451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97.1</v>
      </c>
      <c r="CU5" s="441"/>
      <c r="CV5" s="441"/>
      <c r="CW5" s="441"/>
      <c r="CX5" s="441"/>
      <c r="CY5" s="441"/>
      <c r="CZ5" s="441"/>
      <c r="DA5" s="442"/>
      <c r="DB5" s="440">
        <v>92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3802554</v>
      </c>
      <c r="BO6" s="444"/>
      <c r="BP6" s="444"/>
      <c r="BQ6" s="444"/>
      <c r="BR6" s="444"/>
      <c r="BS6" s="444"/>
      <c r="BT6" s="444"/>
      <c r="BU6" s="445"/>
      <c r="BV6" s="443">
        <v>4554822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99.3</v>
      </c>
      <c r="CU6" s="481"/>
      <c r="CV6" s="481"/>
      <c r="CW6" s="481"/>
      <c r="CX6" s="481"/>
      <c r="CY6" s="481"/>
      <c r="CZ6" s="481"/>
      <c r="DA6" s="482"/>
      <c r="DB6" s="480">
        <v>97.8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787456</v>
      </c>
      <c r="BO7" s="444"/>
      <c r="BP7" s="444"/>
      <c r="BQ7" s="444"/>
      <c r="BR7" s="444"/>
      <c r="BS7" s="444"/>
      <c r="BT7" s="444"/>
      <c r="BU7" s="445"/>
      <c r="BV7" s="443">
        <v>452397</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56839669</v>
      </c>
      <c r="CU7" s="444"/>
      <c r="CV7" s="444"/>
      <c r="CW7" s="444"/>
      <c r="CX7" s="444"/>
      <c r="CY7" s="444"/>
      <c r="CZ7" s="444"/>
      <c r="DA7" s="445"/>
      <c r="DB7" s="443">
        <v>58188818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3015098</v>
      </c>
      <c r="BO8" s="444"/>
      <c r="BP8" s="444"/>
      <c r="BQ8" s="444"/>
      <c r="BR8" s="444"/>
      <c r="BS8" s="444"/>
      <c r="BT8" s="444"/>
      <c r="BU8" s="445"/>
      <c r="BV8" s="443">
        <v>4102425</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0.79</v>
      </c>
      <c r="CU8" s="484"/>
      <c r="CV8" s="484"/>
      <c r="CW8" s="484"/>
      <c r="CX8" s="484"/>
      <c r="CY8" s="484"/>
      <c r="CZ8" s="484"/>
      <c r="DA8" s="485"/>
      <c r="DB8" s="483">
        <v>0.8</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252391</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-1087327</v>
      </c>
      <c r="BO9" s="444"/>
      <c r="BP9" s="444"/>
      <c r="BQ9" s="444"/>
      <c r="BR9" s="444"/>
      <c r="BS9" s="444"/>
      <c r="BT9" s="444"/>
      <c r="BU9" s="445"/>
      <c r="BV9" s="443">
        <v>3345703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12.4</v>
      </c>
      <c r="CU9" s="441"/>
      <c r="CV9" s="441"/>
      <c r="CW9" s="441"/>
      <c r="CX9" s="441"/>
      <c r="CY9" s="441"/>
      <c r="CZ9" s="441"/>
      <c r="DA9" s="442"/>
      <c r="DB9" s="440">
        <v>12.6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258554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116</v>
      </c>
      <c r="AV10" s="476"/>
      <c r="AW10" s="476"/>
      <c r="AX10" s="476"/>
      <c r="AY10" s="477" t="s">
        <v>121</v>
      </c>
      <c r="AZ10" s="478"/>
      <c r="BA10" s="478"/>
      <c r="BB10" s="478"/>
      <c r="BC10" s="478"/>
      <c r="BD10" s="478"/>
      <c r="BE10" s="478"/>
      <c r="BF10" s="478"/>
      <c r="BG10" s="478"/>
      <c r="BH10" s="478"/>
      <c r="BI10" s="478"/>
      <c r="BJ10" s="478"/>
      <c r="BK10" s="478"/>
      <c r="BL10" s="478"/>
      <c r="BM10" s="479"/>
      <c r="BN10" s="443">
        <v>2741</v>
      </c>
      <c r="BO10" s="444"/>
      <c r="BP10" s="444"/>
      <c r="BQ10" s="444"/>
      <c r="BR10" s="444"/>
      <c r="BS10" s="444"/>
      <c r="BT10" s="444"/>
      <c r="BU10" s="445"/>
      <c r="BV10" s="443">
        <v>4025</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96</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6800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249040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246716</v>
      </c>
      <c r="S13" s="528"/>
      <c r="T13" s="528"/>
      <c r="U13" s="528"/>
      <c r="V13" s="529"/>
      <c r="W13" s="459" t="s">
        <v>141</v>
      </c>
      <c r="X13" s="460"/>
      <c r="Y13" s="460"/>
      <c r="Z13" s="460"/>
      <c r="AA13" s="460"/>
      <c r="AB13" s="450"/>
      <c r="AC13" s="494">
        <v>3869</v>
      </c>
      <c r="AD13" s="495"/>
      <c r="AE13" s="495"/>
      <c r="AF13" s="495"/>
      <c r="AG13" s="537"/>
      <c r="AH13" s="494">
        <v>4248</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-1084586</v>
      </c>
      <c r="BO13" s="444"/>
      <c r="BP13" s="444"/>
      <c r="BQ13" s="444"/>
      <c r="BR13" s="444"/>
      <c r="BS13" s="444"/>
      <c r="BT13" s="444"/>
      <c r="BU13" s="445"/>
      <c r="BV13" s="443">
        <v>3356528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5.8</v>
      </c>
      <c r="CU13" s="441"/>
      <c r="CV13" s="441"/>
      <c r="CW13" s="441"/>
      <c r="CX13" s="441"/>
      <c r="CY13" s="441"/>
      <c r="CZ13" s="441"/>
      <c r="DA13" s="442"/>
      <c r="DB13" s="440">
        <v>5.9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250723</v>
      </c>
      <c r="S14" s="528"/>
      <c r="T14" s="528"/>
      <c r="U14" s="528"/>
      <c r="V14" s="529"/>
      <c r="W14" s="433"/>
      <c r="X14" s="434"/>
      <c r="Y14" s="434"/>
      <c r="Z14" s="434"/>
      <c r="AA14" s="434"/>
      <c r="AB14" s="423"/>
      <c r="AC14" s="530">
        <v>3.5</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38.799999999999997</v>
      </c>
      <c r="CU14" s="542"/>
      <c r="CV14" s="542"/>
      <c r="CW14" s="542"/>
      <c r="CX14" s="542"/>
      <c r="CY14" s="542"/>
      <c r="CZ14" s="542"/>
      <c r="DA14" s="543"/>
      <c r="DB14" s="541">
        <v>51.4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248619</v>
      </c>
      <c r="S15" s="528"/>
      <c r="T15" s="528"/>
      <c r="U15" s="528"/>
      <c r="V15" s="529"/>
      <c r="W15" s="459" t="s">
        <v>148</v>
      </c>
      <c r="X15" s="460"/>
      <c r="Y15" s="460"/>
      <c r="Z15" s="460"/>
      <c r="AA15" s="460"/>
      <c r="AB15" s="450"/>
      <c r="AC15" s="494">
        <v>20679</v>
      </c>
      <c r="AD15" s="495"/>
      <c r="AE15" s="495"/>
      <c r="AF15" s="495"/>
      <c r="AG15" s="537"/>
      <c r="AH15" s="494">
        <v>21836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35500325</v>
      </c>
      <c r="BO15" s="407"/>
      <c r="BP15" s="407"/>
      <c r="BQ15" s="407"/>
      <c r="BR15" s="407"/>
      <c r="BS15" s="407"/>
      <c r="BT15" s="407"/>
      <c r="BU15" s="408"/>
      <c r="BV15" s="406">
        <v>33594496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18.899999999999999</v>
      </c>
      <c r="AD16" s="531"/>
      <c r="AE16" s="531"/>
      <c r="AF16" s="531"/>
      <c r="AG16" s="532"/>
      <c r="AH16" s="530">
        <v>19.8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45555871</v>
      </c>
      <c r="BO16" s="444"/>
      <c r="BP16" s="444"/>
      <c r="BQ16" s="444"/>
      <c r="BR16" s="444"/>
      <c r="BS16" s="444"/>
      <c r="BT16" s="444"/>
      <c r="BU16" s="445"/>
      <c r="BV16" s="443">
        <v>43759727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84902</v>
      </c>
      <c r="AD17" s="495"/>
      <c r="AE17" s="495"/>
      <c r="AF17" s="495"/>
      <c r="AG17" s="537"/>
      <c r="AH17" s="494">
        <v>84025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45581260</v>
      </c>
      <c r="BO17" s="444"/>
      <c r="BP17" s="444"/>
      <c r="BQ17" s="444"/>
      <c r="BR17" s="444"/>
      <c r="BS17" s="444"/>
      <c r="BT17" s="444"/>
      <c r="BU17" s="445"/>
      <c r="BV17" s="443">
        <v>43049371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191.52</v>
      </c>
      <c r="M18" s="567"/>
      <c r="N18" s="567"/>
      <c r="O18" s="567"/>
      <c r="P18" s="567"/>
      <c r="Q18" s="567"/>
      <c r="R18" s="568"/>
      <c r="S18" s="568"/>
      <c r="T18" s="568"/>
      <c r="U18" s="568"/>
      <c r="V18" s="569"/>
      <c r="W18" s="461"/>
      <c r="X18" s="462"/>
      <c r="Y18" s="462"/>
      <c r="Z18" s="462"/>
      <c r="AA18" s="462"/>
      <c r="AB18" s="453"/>
      <c r="AC18" s="570">
        <v>77.599999999999994</v>
      </c>
      <c r="AD18" s="571"/>
      <c r="AE18" s="571"/>
      <c r="AF18" s="571"/>
      <c r="AG18" s="572"/>
      <c r="AH18" s="570">
        <v>76.3</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56440124</v>
      </c>
      <c r="BO18" s="444"/>
      <c r="BP18" s="444"/>
      <c r="BQ18" s="444"/>
      <c r="BR18" s="444"/>
      <c r="BS18" s="444"/>
      <c r="BT18" s="444"/>
      <c r="BU18" s="445"/>
      <c r="BV18" s="443">
        <v>55964399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1318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69412603</v>
      </c>
      <c r="BO19" s="444"/>
      <c r="BP19" s="444"/>
      <c r="BQ19" s="444"/>
      <c r="BR19" s="444"/>
      <c r="BS19" s="444"/>
      <c r="BT19" s="444"/>
      <c r="BU19" s="445"/>
      <c r="BV19" s="443">
        <v>67661687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119509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101687261</v>
      </c>
      <c r="BO22" s="407"/>
      <c r="BP22" s="407"/>
      <c r="BQ22" s="407"/>
      <c r="BR22" s="407"/>
      <c r="BS22" s="407"/>
      <c r="BT22" s="407"/>
      <c r="BU22" s="408"/>
      <c r="BV22" s="406">
        <v>103365346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69745786</v>
      </c>
      <c r="BO23" s="444"/>
      <c r="BP23" s="444"/>
      <c r="BQ23" s="444"/>
      <c r="BR23" s="444"/>
      <c r="BS23" s="444"/>
      <c r="BT23" s="444"/>
      <c r="BU23" s="445"/>
      <c r="BV23" s="443">
        <v>72902904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11180</v>
      </c>
      <c r="R24" s="495"/>
      <c r="S24" s="495"/>
      <c r="T24" s="495"/>
      <c r="U24" s="495"/>
      <c r="V24" s="537"/>
      <c r="W24" s="589"/>
      <c r="X24" s="590"/>
      <c r="Y24" s="591"/>
      <c r="Z24" s="493" t="s">
        <v>173</v>
      </c>
      <c r="AA24" s="473"/>
      <c r="AB24" s="473"/>
      <c r="AC24" s="473"/>
      <c r="AD24" s="473"/>
      <c r="AE24" s="473"/>
      <c r="AF24" s="473"/>
      <c r="AG24" s="474"/>
      <c r="AH24" s="494">
        <v>1794</v>
      </c>
      <c r="AI24" s="495"/>
      <c r="AJ24" s="495"/>
      <c r="AK24" s="495"/>
      <c r="AL24" s="537"/>
      <c r="AM24" s="494">
        <v>5900466</v>
      </c>
      <c r="AN24" s="495"/>
      <c r="AO24" s="495"/>
      <c r="AP24" s="495"/>
      <c r="AQ24" s="495"/>
      <c r="AR24" s="537"/>
      <c r="AS24" s="494">
        <v>3289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56897310</v>
      </c>
      <c r="BO24" s="444"/>
      <c r="BP24" s="444"/>
      <c r="BQ24" s="444"/>
      <c r="BR24" s="444"/>
      <c r="BS24" s="444"/>
      <c r="BT24" s="444"/>
      <c r="BU24" s="445"/>
      <c r="BV24" s="443">
        <v>56106356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8700</v>
      </c>
      <c r="R25" s="495"/>
      <c r="S25" s="495"/>
      <c r="T25" s="495"/>
      <c r="U25" s="495"/>
      <c r="V25" s="537"/>
      <c r="W25" s="589"/>
      <c r="X25" s="590"/>
      <c r="Y25" s="591"/>
      <c r="Z25" s="493" t="s">
        <v>176</v>
      </c>
      <c r="AA25" s="473"/>
      <c r="AB25" s="473"/>
      <c r="AC25" s="473"/>
      <c r="AD25" s="473"/>
      <c r="AE25" s="473"/>
      <c r="AF25" s="473"/>
      <c r="AG25" s="474"/>
      <c r="AH25" s="494">
        <v>251</v>
      </c>
      <c r="AI25" s="495"/>
      <c r="AJ25" s="495"/>
      <c r="AK25" s="495"/>
      <c r="AL25" s="537"/>
      <c r="AM25" s="494">
        <v>799686</v>
      </c>
      <c r="AN25" s="495"/>
      <c r="AO25" s="495"/>
      <c r="AP25" s="495"/>
      <c r="AQ25" s="495"/>
      <c r="AR25" s="537"/>
      <c r="AS25" s="494">
        <v>3186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7519591</v>
      </c>
      <c r="BO25" s="407"/>
      <c r="BP25" s="407"/>
      <c r="BQ25" s="407"/>
      <c r="BR25" s="407"/>
      <c r="BS25" s="407"/>
      <c r="BT25" s="407"/>
      <c r="BU25" s="408"/>
      <c r="BV25" s="406">
        <v>8932277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7400</v>
      </c>
      <c r="R26" s="495"/>
      <c r="S26" s="495"/>
      <c r="T26" s="495"/>
      <c r="U26" s="495"/>
      <c r="V26" s="537"/>
      <c r="W26" s="589"/>
      <c r="X26" s="590"/>
      <c r="Y26" s="591"/>
      <c r="Z26" s="493" t="s">
        <v>179</v>
      </c>
      <c r="AA26" s="595"/>
      <c r="AB26" s="595"/>
      <c r="AC26" s="595"/>
      <c r="AD26" s="595"/>
      <c r="AE26" s="595"/>
      <c r="AF26" s="595"/>
      <c r="AG26" s="596"/>
      <c r="AH26" s="494">
        <v>350</v>
      </c>
      <c r="AI26" s="495"/>
      <c r="AJ26" s="495"/>
      <c r="AK26" s="495"/>
      <c r="AL26" s="537"/>
      <c r="AM26" s="494">
        <v>1284150</v>
      </c>
      <c r="AN26" s="495"/>
      <c r="AO26" s="495"/>
      <c r="AP26" s="495"/>
      <c r="AQ26" s="495"/>
      <c r="AR26" s="537"/>
      <c r="AS26" s="494">
        <v>3669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7140</v>
      </c>
      <c r="R27" s="495"/>
      <c r="S27" s="495"/>
      <c r="T27" s="495"/>
      <c r="U27" s="495"/>
      <c r="V27" s="537"/>
      <c r="W27" s="589"/>
      <c r="X27" s="590"/>
      <c r="Y27" s="591"/>
      <c r="Z27" s="493" t="s">
        <v>182</v>
      </c>
      <c r="AA27" s="473"/>
      <c r="AB27" s="473"/>
      <c r="AC27" s="473"/>
      <c r="AD27" s="473"/>
      <c r="AE27" s="473"/>
      <c r="AF27" s="473"/>
      <c r="AG27" s="474"/>
      <c r="AH27" s="494">
        <v>152</v>
      </c>
      <c r="AI27" s="495"/>
      <c r="AJ27" s="495"/>
      <c r="AK27" s="495"/>
      <c r="AL27" s="537"/>
      <c r="AM27" s="494">
        <v>579482</v>
      </c>
      <c r="AN27" s="495"/>
      <c r="AO27" s="495"/>
      <c r="AP27" s="495"/>
      <c r="AQ27" s="495"/>
      <c r="AR27" s="537"/>
      <c r="AS27" s="494">
        <v>3812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4482393</v>
      </c>
      <c r="BO27" s="563"/>
      <c r="BP27" s="563"/>
      <c r="BQ27" s="563"/>
      <c r="BR27" s="563"/>
      <c r="BS27" s="563"/>
      <c r="BT27" s="563"/>
      <c r="BU27" s="564"/>
      <c r="BV27" s="562">
        <v>4480203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6470</v>
      </c>
      <c r="R28" s="495"/>
      <c r="S28" s="495"/>
      <c r="T28" s="495"/>
      <c r="U28" s="495"/>
      <c r="V28" s="537"/>
      <c r="W28" s="589"/>
      <c r="X28" s="590"/>
      <c r="Y28" s="591"/>
      <c r="Z28" s="493" t="s">
        <v>185</v>
      </c>
      <c r="AA28" s="473"/>
      <c r="AB28" s="473"/>
      <c r="AC28" s="473"/>
      <c r="AD28" s="473"/>
      <c r="AE28" s="473"/>
      <c r="AF28" s="473"/>
      <c r="AG28" s="474"/>
      <c r="AH28" s="494">
        <v>7</v>
      </c>
      <c r="AI28" s="495"/>
      <c r="AJ28" s="495"/>
      <c r="AK28" s="495"/>
      <c r="AL28" s="537"/>
      <c r="AM28" s="494">
        <v>19593</v>
      </c>
      <c r="AN28" s="495"/>
      <c r="AO28" s="495"/>
      <c r="AP28" s="495"/>
      <c r="AQ28" s="495"/>
      <c r="AR28" s="537"/>
      <c r="AS28" s="494">
        <v>2799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7115166</v>
      </c>
      <c r="BO28" s="407"/>
      <c r="BP28" s="407"/>
      <c r="BQ28" s="407"/>
      <c r="BR28" s="407"/>
      <c r="BS28" s="407"/>
      <c r="BT28" s="407"/>
      <c r="BU28" s="408"/>
      <c r="BV28" s="406">
        <v>5052425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28</v>
      </c>
      <c r="M29" s="495"/>
      <c r="N29" s="495"/>
      <c r="O29" s="495"/>
      <c r="P29" s="537"/>
      <c r="Q29" s="494">
        <v>6060</v>
      </c>
      <c r="R29" s="495"/>
      <c r="S29" s="495"/>
      <c r="T29" s="495"/>
      <c r="U29" s="495"/>
      <c r="V29" s="537"/>
      <c r="W29" s="592"/>
      <c r="X29" s="593"/>
      <c r="Y29" s="594"/>
      <c r="Z29" s="493" t="s">
        <v>188</v>
      </c>
      <c r="AA29" s="473"/>
      <c r="AB29" s="473"/>
      <c r="AC29" s="473"/>
      <c r="AD29" s="473"/>
      <c r="AE29" s="473"/>
      <c r="AF29" s="473"/>
      <c r="AG29" s="474"/>
      <c r="AH29" s="494">
        <v>1953</v>
      </c>
      <c r="AI29" s="495"/>
      <c r="AJ29" s="495"/>
      <c r="AK29" s="495"/>
      <c r="AL29" s="537"/>
      <c r="AM29" s="494">
        <v>6499541</v>
      </c>
      <c r="AN29" s="495"/>
      <c r="AO29" s="495"/>
      <c r="AP29" s="495"/>
      <c r="AQ29" s="495"/>
      <c r="AR29" s="537"/>
      <c r="AS29" s="494">
        <v>3328</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914864</v>
      </c>
      <c r="BO29" s="444"/>
      <c r="BP29" s="444"/>
      <c r="BQ29" s="444"/>
      <c r="BR29" s="444"/>
      <c r="BS29" s="444"/>
      <c r="BT29" s="444"/>
      <c r="BU29" s="445"/>
      <c r="BV29" s="443">
        <v>914366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3197468</v>
      </c>
      <c r="BO30" s="563"/>
      <c r="BP30" s="563"/>
      <c r="BQ30" s="563"/>
      <c r="BR30" s="563"/>
      <c r="BS30" s="563"/>
      <c r="BT30" s="563"/>
      <c r="BU30" s="564"/>
      <c r="BV30" s="562">
        <v>2618387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198</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徳島市国民健康保険事業特別会計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徳島市中央卸売市場事業会計</v>
      </c>
      <c r="AP34" s="634"/>
      <c r="AQ34" s="634"/>
      <c r="AR34" s="634"/>
      <c r="AS34" s="634"/>
      <c r="AT34" s="634"/>
      <c r="AU34" s="634"/>
      <c r="AV34" s="634"/>
      <c r="AW34" s="634"/>
      <c r="AX34" s="634"/>
      <c r="AY34" s="634"/>
      <c r="AZ34" s="634"/>
      <c r="BA34" s="634"/>
      <c r="BB34" s="634"/>
      <c r="BC34" s="634"/>
      <c r="BD34" s="181"/>
      <c r="BE34" s="633">
        <f>IF(BG34="","",MAX(C34:D43,U34:V43,AM34:AN43)+1)</f>
        <v>14</v>
      </c>
      <c r="BF34" s="633"/>
      <c r="BG34" s="634" t="str">
        <f>IF('各会計、関係団体の財政状況及び健全化判断比率'!B37="","",'各会計、関係団体の財政状況及び健全化判断比率'!B37)</f>
        <v>徳島市立食肉センター事業特別会計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徳島県後期高齢者医療広域連合一般会計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徳島市公園緑地管理公社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徳島市奨学事業特別会計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徳島市介護保険事業特別会計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徳島市商業観光施設事業会計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徳島県後期高齢者医療広域連合後期高齢者医療特別会計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徳島市文化振興公社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徳島市土地取得事業特別会計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徳島市後期高齢者医療事業特別会計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IF('各会計、関係団体の財政状況及び健全化判断比率'!B33="","",'各会計、関係団体の財政状況及び健全化判断比率'!B33)</f>
        <v>徳島市水道事業会計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徳島県市町村総合事務組合一般会計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徳島市体育協会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徳島市住宅新築資金等貸付事業特別会計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IF('各会計、関係団体の財政状況及び健全化判断比率'!B34="","",'各会計、関係団体の財政状況及び健全化判断比率'!B34)</f>
        <v>徳島市公共下水道事業会計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徳島県市町村総合事務組合徳島滞納整理機構特別会計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徳島都市開発</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12</v>
      </c>
      <c r="AN38" s="633"/>
      <c r="AO38" s="634" t="str">
        <f>IF('各会計、関係団体の財政状況及び健全化判断比率'!B35="","",'各会計、関係団体の財政状況及び健全化判断比率'!B35)</f>
        <v>徳島市営旅客自動車運送事業会計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徳島市土地開発公社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f t="shared" si="0"/>
        <v>13</v>
      </c>
      <c r="AN39" s="633"/>
      <c r="AO39" s="634" t="str">
        <f>IF('各会計、関係団体の財政状況及び健全化判断比率'!B36="","",'各会計、関係団体の財政状況及び健全化判断比率'!B36)</f>
        <v>徳島市民病院事業会計</v>
      </c>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kE1Jp78R/WwCNm0XmuCaYfb4FilmkMJM3iBIfnHioHEUE7PxVyL7DM82SjDqlKcv7XVBqsNFGhUupIhdGpQMA==" saltValue="Oh8bu5HEFDM3ejz4ei7e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40957532</v>
      </c>
      <c r="S5" s="649"/>
      <c r="T5" s="649"/>
      <c r="U5" s="649"/>
      <c r="V5" s="649"/>
      <c r="W5" s="649"/>
      <c r="X5" s="649"/>
      <c r="Y5" s="650"/>
      <c r="Z5" s="651">
        <v>36</v>
      </c>
      <c r="AA5" s="651"/>
      <c r="AB5" s="651"/>
      <c r="AC5" s="651"/>
      <c r="AD5" s="652">
        <v>38225614</v>
      </c>
      <c r="AE5" s="652"/>
      <c r="AF5" s="652"/>
      <c r="AG5" s="652"/>
      <c r="AH5" s="652"/>
      <c r="AI5" s="652"/>
      <c r="AJ5" s="652"/>
      <c r="AK5" s="652"/>
      <c r="AL5" s="653">
        <v>67.3</v>
      </c>
      <c r="AM5" s="654"/>
      <c r="AN5" s="654"/>
      <c r="AO5" s="655"/>
      <c r="AP5" s="645" t="s">
        <v>228</v>
      </c>
      <c r="AQ5" s="646"/>
      <c r="AR5" s="646"/>
      <c r="AS5" s="646"/>
      <c r="AT5" s="646"/>
      <c r="AU5" s="646"/>
      <c r="AV5" s="646"/>
      <c r="AW5" s="646"/>
      <c r="AX5" s="646"/>
      <c r="AY5" s="646"/>
      <c r="AZ5" s="646"/>
      <c r="BA5" s="646"/>
      <c r="BB5" s="646"/>
      <c r="BC5" s="646"/>
      <c r="BD5" s="646"/>
      <c r="BE5" s="646"/>
      <c r="BF5" s="647"/>
      <c r="BG5" s="659">
        <v>38225614</v>
      </c>
      <c r="BH5" s="660"/>
      <c r="BI5" s="660"/>
      <c r="BJ5" s="660"/>
      <c r="BK5" s="660"/>
      <c r="BL5" s="660"/>
      <c r="BM5" s="660"/>
      <c r="BN5" s="661"/>
      <c r="BO5" s="662">
        <v>93.3</v>
      </c>
      <c r="BP5" s="662"/>
      <c r="BQ5" s="662"/>
      <c r="BR5" s="662"/>
      <c r="BS5" s="663">
        <v>967936</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638592</v>
      </c>
      <c r="S6" s="660"/>
      <c r="T6" s="660"/>
      <c r="U6" s="660"/>
      <c r="V6" s="660"/>
      <c r="W6" s="660"/>
      <c r="X6" s="660"/>
      <c r="Y6" s="661"/>
      <c r="Z6" s="662">
        <v>0.6</v>
      </c>
      <c r="AA6" s="662"/>
      <c r="AB6" s="662"/>
      <c r="AC6" s="662"/>
      <c r="AD6" s="663">
        <v>638592</v>
      </c>
      <c r="AE6" s="663"/>
      <c r="AF6" s="663"/>
      <c r="AG6" s="663"/>
      <c r="AH6" s="663"/>
      <c r="AI6" s="663"/>
      <c r="AJ6" s="663"/>
      <c r="AK6" s="663"/>
      <c r="AL6" s="664">
        <v>1.1000000000000001</v>
      </c>
      <c r="AM6" s="665"/>
      <c r="AN6" s="665"/>
      <c r="AO6" s="666"/>
      <c r="AP6" s="656" t="s">
        <v>233</v>
      </c>
      <c r="AQ6" s="657"/>
      <c r="AR6" s="657"/>
      <c r="AS6" s="657"/>
      <c r="AT6" s="657"/>
      <c r="AU6" s="657"/>
      <c r="AV6" s="657"/>
      <c r="AW6" s="657"/>
      <c r="AX6" s="657"/>
      <c r="AY6" s="657"/>
      <c r="AZ6" s="657"/>
      <c r="BA6" s="657"/>
      <c r="BB6" s="657"/>
      <c r="BC6" s="657"/>
      <c r="BD6" s="657"/>
      <c r="BE6" s="657"/>
      <c r="BF6" s="658"/>
      <c r="BG6" s="659">
        <v>38225614</v>
      </c>
      <c r="BH6" s="660"/>
      <c r="BI6" s="660"/>
      <c r="BJ6" s="660"/>
      <c r="BK6" s="660"/>
      <c r="BL6" s="660"/>
      <c r="BM6" s="660"/>
      <c r="BN6" s="661"/>
      <c r="BO6" s="662">
        <v>93.3</v>
      </c>
      <c r="BP6" s="662"/>
      <c r="BQ6" s="662"/>
      <c r="BR6" s="662"/>
      <c r="BS6" s="663">
        <v>967936</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501418</v>
      </c>
      <c r="CS6" s="660"/>
      <c r="CT6" s="660"/>
      <c r="CU6" s="660"/>
      <c r="CV6" s="660"/>
      <c r="CW6" s="660"/>
      <c r="CX6" s="660"/>
      <c r="CY6" s="661"/>
      <c r="CZ6" s="653">
        <v>0.5</v>
      </c>
      <c r="DA6" s="654"/>
      <c r="DB6" s="654"/>
      <c r="DC6" s="670"/>
      <c r="DD6" s="668" t="s">
        <v>128</v>
      </c>
      <c r="DE6" s="660"/>
      <c r="DF6" s="660"/>
      <c r="DG6" s="660"/>
      <c r="DH6" s="660"/>
      <c r="DI6" s="660"/>
      <c r="DJ6" s="660"/>
      <c r="DK6" s="660"/>
      <c r="DL6" s="660"/>
      <c r="DM6" s="660"/>
      <c r="DN6" s="660"/>
      <c r="DO6" s="660"/>
      <c r="DP6" s="661"/>
      <c r="DQ6" s="668">
        <v>500883</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24400</v>
      </c>
      <c r="S7" s="660"/>
      <c r="T7" s="660"/>
      <c r="U7" s="660"/>
      <c r="V7" s="660"/>
      <c r="W7" s="660"/>
      <c r="X7" s="660"/>
      <c r="Y7" s="661"/>
      <c r="Z7" s="662">
        <v>0</v>
      </c>
      <c r="AA7" s="662"/>
      <c r="AB7" s="662"/>
      <c r="AC7" s="662"/>
      <c r="AD7" s="663">
        <v>24400</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18083260</v>
      </c>
      <c r="BH7" s="660"/>
      <c r="BI7" s="660"/>
      <c r="BJ7" s="660"/>
      <c r="BK7" s="660"/>
      <c r="BL7" s="660"/>
      <c r="BM7" s="660"/>
      <c r="BN7" s="661"/>
      <c r="BO7" s="662">
        <v>44.2</v>
      </c>
      <c r="BP7" s="662"/>
      <c r="BQ7" s="662"/>
      <c r="BR7" s="662"/>
      <c r="BS7" s="663">
        <v>932899</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8669860</v>
      </c>
      <c r="CS7" s="660"/>
      <c r="CT7" s="660"/>
      <c r="CU7" s="660"/>
      <c r="CV7" s="660"/>
      <c r="CW7" s="660"/>
      <c r="CX7" s="660"/>
      <c r="CY7" s="661"/>
      <c r="CZ7" s="662">
        <v>7.9</v>
      </c>
      <c r="DA7" s="662"/>
      <c r="DB7" s="662"/>
      <c r="DC7" s="662"/>
      <c r="DD7" s="668">
        <v>235178</v>
      </c>
      <c r="DE7" s="660"/>
      <c r="DF7" s="660"/>
      <c r="DG7" s="660"/>
      <c r="DH7" s="660"/>
      <c r="DI7" s="660"/>
      <c r="DJ7" s="660"/>
      <c r="DK7" s="660"/>
      <c r="DL7" s="660"/>
      <c r="DM7" s="660"/>
      <c r="DN7" s="660"/>
      <c r="DO7" s="660"/>
      <c r="DP7" s="661"/>
      <c r="DQ7" s="668">
        <v>7707016</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340984</v>
      </c>
      <c r="S8" s="660"/>
      <c r="T8" s="660"/>
      <c r="U8" s="660"/>
      <c r="V8" s="660"/>
      <c r="W8" s="660"/>
      <c r="X8" s="660"/>
      <c r="Y8" s="661"/>
      <c r="Z8" s="662">
        <v>0.3</v>
      </c>
      <c r="AA8" s="662"/>
      <c r="AB8" s="662"/>
      <c r="AC8" s="662"/>
      <c r="AD8" s="663">
        <v>340984</v>
      </c>
      <c r="AE8" s="663"/>
      <c r="AF8" s="663"/>
      <c r="AG8" s="663"/>
      <c r="AH8" s="663"/>
      <c r="AI8" s="663"/>
      <c r="AJ8" s="663"/>
      <c r="AK8" s="663"/>
      <c r="AL8" s="664">
        <v>0.6</v>
      </c>
      <c r="AM8" s="665"/>
      <c r="AN8" s="665"/>
      <c r="AO8" s="666"/>
      <c r="AP8" s="656" t="s">
        <v>239</v>
      </c>
      <c r="AQ8" s="657"/>
      <c r="AR8" s="657"/>
      <c r="AS8" s="657"/>
      <c r="AT8" s="657"/>
      <c r="AU8" s="657"/>
      <c r="AV8" s="657"/>
      <c r="AW8" s="657"/>
      <c r="AX8" s="657"/>
      <c r="AY8" s="657"/>
      <c r="AZ8" s="657"/>
      <c r="BA8" s="657"/>
      <c r="BB8" s="657"/>
      <c r="BC8" s="657"/>
      <c r="BD8" s="657"/>
      <c r="BE8" s="657"/>
      <c r="BF8" s="658"/>
      <c r="BG8" s="659">
        <v>426283</v>
      </c>
      <c r="BH8" s="660"/>
      <c r="BI8" s="660"/>
      <c r="BJ8" s="660"/>
      <c r="BK8" s="660"/>
      <c r="BL8" s="660"/>
      <c r="BM8" s="660"/>
      <c r="BN8" s="661"/>
      <c r="BO8" s="662">
        <v>1</v>
      </c>
      <c r="BP8" s="662"/>
      <c r="BQ8" s="662"/>
      <c r="BR8" s="662"/>
      <c r="BS8" s="663" t="s">
        <v>139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53549817</v>
      </c>
      <c r="CS8" s="660"/>
      <c r="CT8" s="660"/>
      <c r="CU8" s="660"/>
      <c r="CV8" s="660"/>
      <c r="CW8" s="660"/>
      <c r="CX8" s="660"/>
      <c r="CY8" s="661"/>
      <c r="CZ8" s="662">
        <v>48.7</v>
      </c>
      <c r="DA8" s="662"/>
      <c r="DB8" s="662"/>
      <c r="DC8" s="662"/>
      <c r="DD8" s="668">
        <v>380399</v>
      </c>
      <c r="DE8" s="660"/>
      <c r="DF8" s="660"/>
      <c r="DG8" s="660"/>
      <c r="DH8" s="660"/>
      <c r="DI8" s="660"/>
      <c r="DJ8" s="660"/>
      <c r="DK8" s="660"/>
      <c r="DL8" s="660"/>
      <c r="DM8" s="660"/>
      <c r="DN8" s="660"/>
      <c r="DO8" s="660"/>
      <c r="DP8" s="661"/>
      <c r="DQ8" s="668">
        <v>23856563</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253896</v>
      </c>
      <c r="S9" s="660"/>
      <c r="T9" s="660"/>
      <c r="U9" s="660"/>
      <c r="V9" s="660"/>
      <c r="W9" s="660"/>
      <c r="X9" s="660"/>
      <c r="Y9" s="661"/>
      <c r="Z9" s="662">
        <v>0.2</v>
      </c>
      <c r="AA9" s="662"/>
      <c r="AB9" s="662"/>
      <c r="AC9" s="662"/>
      <c r="AD9" s="663">
        <v>253896</v>
      </c>
      <c r="AE9" s="663"/>
      <c r="AF9" s="663"/>
      <c r="AG9" s="663"/>
      <c r="AH9" s="663"/>
      <c r="AI9" s="663"/>
      <c r="AJ9" s="663"/>
      <c r="AK9" s="663"/>
      <c r="AL9" s="664">
        <v>0.4</v>
      </c>
      <c r="AM9" s="665"/>
      <c r="AN9" s="665"/>
      <c r="AO9" s="666"/>
      <c r="AP9" s="656" t="s">
        <v>242</v>
      </c>
      <c r="AQ9" s="657"/>
      <c r="AR9" s="657"/>
      <c r="AS9" s="657"/>
      <c r="AT9" s="657"/>
      <c r="AU9" s="657"/>
      <c r="AV9" s="657"/>
      <c r="AW9" s="657"/>
      <c r="AX9" s="657"/>
      <c r="AY9" s="657"/>
      <c r="AZ9" s="657"/>
      <c r="BA9" s="657"/>
      <c r="BB9" s="657"/>
      <c r="BC9" s="657"/>
      <c r="BD9" s="657"/>
      <c r="BE9" s="657"/>
      <c r="BF9" s="658"/>
      <c r="BG9" s="659">
        <v>13948184</v>
      </c>
      <c r="BH9" s="660"/>
      <c r="BI9" s="660"/>
      <c r="BJ9" s="660"/>
      <c r="BK9" s="660"/>
      <c r="BL9" s="660"/>
      <c r="BM9" s="660"/>
      <c r="BN9" s="661"/>
      <c r="BO9" s="662">
        <v>34.1</v>
      </c>
      <c r="BP9" s="662"/>
      <c r="BQ9" s="662"/>
      <c r="BR9" s="662"/>
      <c r="BS9" s="663" t="s">
        <v>128</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10863323</v>
      </c>
      <c r="CS9" s="660"/>
      <c r="CT9" s="660"/>
      <c r="CU9" s="660"/>
      <c r="CV9" s="660"/>
      <c r="CW9" s="660"/>
      <c r="CX9" s="660"/>
      <c r="CY9" s="661"/>
      <c r="CZ9" s="662">
        <v>9.9</v>
      </c>
      <c r="DA9" s="662"/>
      <c r="DB9" s="662"/>
      <c r="DC9" s="662"/>
      <c r="DD9" s="668">
        <v>565830</v>
      </c>
      <c r="DE9" s="660"/>
      <c r="DF9" s="660"/>
      <c r="DG9" s="660"/>
      <c r="DH9" s="660"/>
      <c r="DI9" s="660"/>
      <c r="DJ9" s="660"/>
      <c r="DK9" s="660"/>
      <c r="DL9" s="660"/>
      <c r="DM9" s="660"/>
      <c r="DN9" s="660"/>
      <c r="DO9" s="660"/>
      <c r="DP9" s="661"/>
      <c r="DQ9" s="668">
        <v>7925282</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245</v>
      </c>
      <c r="AA10" s="662"/>
      <c r="AB10" s="662"/>
      <c r="AC10" s="662"/>
      <c r="AD10" s="663" t="s">
        <v>139</v>
      </c>
      <c r="AE10" s="663"/>
      <c r="AF10" s="663"/>
      <c r="AG10" s="663"/>
      <c r="AH10" s="663"/>
      <c r="AI10" s="663"/>
      <c r="AJ10" s="663"/>
      <c r="AK10" s="663"/>
      <c r="AL10" s="664" t="s">
        <v>128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1067105</v>
      </c>
      <c r="BH10" s="660"/>
      <c r="BI10" s="660"/>
      <c r="BJ10" s="660"/>
      <c r="BK10" s="660"/>
      <c r="BL10" s="660"/>
      <c r="BM10" s="660"/>
      <c r="BN10" s="661"/>
      <c r="BO10" s="662">
        <v>2.6</v>
      </c>
      <c r="BP10" s="662"/>
      <c r="BQ10" s="662"/>
      <c r="BR10" s="662"/>
      <c r="BS10" s="663">
        <v>177944</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35515</v>
      </c>
      <c r="CS10" s="660"/>
      <c r="CT10" s="660"/>
      <c r="CU10" s="660"/>
      <c r="CV10" s="660"/>
      <c r="CW10" s="660"/>
      <c r="CX10" s="660"/>
      <c r="CY10" s="661"/>
      <c r="CZ10" s="662">
        <v>0</v>
      </c>
      <c r="DA10" s="662"/>
      <c r="DB10" s="662"/>
      <c r="DC10" s="662"/>
      <c r="DD10" s="668">
        <v>2365</v>
      </c>
      <c r="DE10" s="660"/>
      <c r="DF10" s="660"/>
      <c r="DG10" s="660"/>
      <c r="DH10" s="660"/>
      <c r="DI10" s="660"/>
      <c r="DJ10" s="660"/>
      <c r="DK10" s="660"/>
      <c r="DL10" s="660"/>
      <c r="DM10" s="660"/>
      <c r="DN10" s="660"/>
      <c r="DO10" s="660"/>
      <c r="DP10" s="661"/>
      <c r="DQ10" s="668">
        <v>2265</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6185656</v>
      </c>
      <c r="S11" s="660"/>
      <c r="T11" s="660"/>
      <c r="U11" s="660"/>
      <c r="V11" s="660"/>
      <c r="W11" s="660"/>
      <c r="X11" s="660"/>
      <c r="Y11" s="661"/>
      <c r="Z11" s="664">
        <v>5.4</v>
      </c>
      <c r="AA11" s="665"/>
      <c r="AB11" s="665"/>
      <c r="AC11" s="671"/>
      <c r="AD11" s="668">
        <v>6185656</v>
      </c>
      <c r="AE11" s="660"/>
      <c r="AF11" s="660"/>
      <c r="AG11" s="660"/>
      <c r="AH11" s="660"/>
      <c r="AI11" s="660"/>
      <c r="AJ11" s="660"/>
      <c r="AK11" s="661"/>
      <c r="AL11" s="664">
        <v>10.9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2641688</v>
      </c>
      <c r="BH11" s="660"/>
      <c r="BI11" s="660"/>
      <c r="BJ11" s="660"/>
      <c r="BK11" s="660"/>
      <c r="BL11" s="660"/>
      <c r="BM11" s="660"/>
      <c r="BN11" s="661"/>
      <c r="BO11" s="662">
        <v>6.4</v>
      </c>
      <c r="BP11" s="662"/>
      <c r="BQ11" s="662"/>
      <c r="BR11" s="662"/>
      <c r="BS11" s="663">
        <v>754955</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1181843</v>
      </c>
      <c r="CS11" s="660"/>
      <c r="CT11" s="660"/>
      <c r="CU11" s="660"/>
      <c r="CV11" s="660"/>
      <c r="CW11" s="660"/>
      <c r="CX11" s="660"/>
      <c r="CY11" s="661"/>
      <c r="CZ11" s="662">
        <v>1.1000000000000001</v>
      </c>
      <c r="DA11" s="662"/>
      <c r="DB11" s="662"/>
      <c r="DC11" s="662"/>
      <c r="DD11" s="668">
        <v>265173</v>
      </c>
      <c r="DE11" s="660"/>
      <c r="DF11" s="660"/>
      <c r="DG11" s="660"/>
      <c r="DH11" s="660"/>
      <c r="DI11" s="660"/>
      <c r="DJ11" s="660"/>
      <c r="DK11" s="660"/>
      <c r="DL11" s="660"/>
      <c r="DM11" s="660"/>
      <c r="DN11" s="660"/>
      <c r="DO11" s="660"/>
      <c r="DP11" s="661"/>
      <c r="DQ11" s="668">
        <v>710872</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28789</v>
      </c>
      <c r="S12" s="660"/>
      <c r="T12" s="660"/>
      <c r="U12" s="660"/>
      <c r="V12" s="660"/>
      <c r="W12" s="660"/>
      <c r="X12" s="660"/>
      <c r="Y12" s="661"/>
      <c r="Z12" s="662">
        <v>0</v>
      </c>
      <c r="AA12" s="662"/>
      <c r="AB12" s="662"/>
      <c r="AC12" s="662"/>
      <c r="AD12" s="663">
        <v>28789</v>
      </c>
      <c r="AE12" s="663"/>
      <c r="AF12" s="663"/>
      <c r="AG12" s="663"/>
      <c r="AH12" s="663"/>
      <c r="AI12" s="663"/>
      <c r="AJ12" s="663"/>
      <c r="AK12" s="663"/>
      <c r="AL12" s="664">
        <v>0.1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17497166</v>
      </c>
      <c r="BH12" s="660"/>
      <c r="BI12" s="660"/>
      <c r="BJ12" s="660"/>
      <c r="BK12" s="660"/>
      <c r="BL12" s="660"/>
      <c r="BM12" s="660"/>
      <c r="BN12" s="661"/>
      <c r="BO12" s="662">
        <v>42.7</v>
      </c>
      <c r="BP12" s="662"/>
      <c r="BQ12" s="662"/>
      <c r="BR12" s="662"/>
      <c r="BS12" s="663" t="s">
        <v>128</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2130387</v>
      </c>
      <c r="CS12" s="660"/>
      <c r="CT12" s="660"/>
      <c r="CU12" s="660"/>
      <c r="CV12" s="660"/>
      <c r="CW12" s="660"/>
      <c r="CX12" s="660"/>
      <c r="CY12" s="661"/>
      <c r="CZ12" s="662">
        <v>1.9</v>
      </c>
      <c r="DA12" s="662"/>
      <c r="DB12" s="662"/>
      <c r="DC12" s="662"/>
      <c r="DD12" s="668">
        <v>24482</v>
      </c>
      <c r="DE12" s="660"/>
      <c r="DF12" s="660"/>
      <c r="DG12" s="660"/>
      <c r="DH12" s="660"/>
      <c r="DI12" s="660"/>
      <c r="DJ12" s="660"/>
      <c r="DK12" s="660"/>
      <c r="DL12" s="660"/>
      <c r="DM12" s="660"/>
      <c r="DN12" s="660"/>
      <c r="DO12" s="660"/>
      <c r="DP12" s="661"/>
      <c r="DQ12" s="668">
        <v>1082620</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139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17355599</v>
      </c>
      <c r="BH13" s="660"/>
      <c r="BI13" s="660"/>
      <c r="BJ13" s="660"/>
      <c r="BK13" s="660"/>
      <c r="BL13" s="660"/>
      <c r="BM13" s="660"/>
      <c r="BN13" s="661"/>
      <c r="BO13" s="662">
        <v>42.4</v>
      </c>
      <c r="BP13" s="662"/>
      <c r="BQ13" s="662"/>
      <c r="BR13" s="662"/>
      <c r="BS13" s="663" t="s">
        <v>128</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12160778</v>
      </c>
      <c r="CS13" s="660"/>
      <c r="CT13" s="660"/>
      <c r="CU13" s="660"/>
      <c r="CV13" s="660"/>
      <c r="CW13" s="660"/>
      <c r="CX13" s="660"/>
      <c r="CY13" s="661"/>
      <c r="CZ13" s="662">
        <v>11.1</v>
      </c>
      <c r="DA13" s="662"/>
      <c r="DB13" s="662"/>
      <c r="DC13" s="662"/>
      <c r="DD13" s="668">
        <v>6604887</v>
      </c>
      <c r="DE13" s="660"/>
      <c r="DF13" s="660"/>
      <c r="DG13" s="660"/>
      <c r="DH13" s="660"/>
      <c r="DI13" s="660"/>
      <c r="DJ13" s="660"/>
      <c r="DK13" s="660"/>
      <c r="DL13" s="660"/>
      <c r="DM13" s="660"/>
      <c r="DN13" s="660"/>
      <c r="DO13" s="660"/>
      <c r="DP13" s="661"/>
      <c r="DQ13" s="668">
        <v>4986141</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139</v>
      </c>
      <c r="AA14" s="662"/>
      <c r="AB14" s="662"/>
      <c r="AC14" s="662"/>
      <c r="AD14" s="663" t="s">
        <v>128</v>
      </c>
      <c r="AE14" s="663"/>
      <c r="AF14" s="663"/>
      <c r="AG14" s="663"/>
      <c r="AH14" s="663"/>
      <c r="AI14" s="663"/>
      <c r="AJ14" s="663"/>
      <c r="AK14" s="663"/>
      <c r="AL14" s="664" t="s">
        <v>128</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828372</v>
      </c>
      <c r="BH14" s="660"/>
      <c r="BI14" s="660"/>
      <c r="BJ14" s="660"/>
      <c r="BK14" s="660"/>
      <c r="BL14" s="660"/>
      <c r="BM14" s="660"/>
      <c r="BN14" s="661"/>
      <c r="BO14" s="662">
        <v>2</v>
      </c>
      <c r="BP14" s="662"/>
      <c r="BQ14" s="662"/>
      <c r="BR14" s="662"/>
      <c r="BS14" s="663">
        <v>35037</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2841861</v>
      </c>
      <c r="CS14" s="660"/>
      <c r="CT14" s="660"/>
      <c r="CU14" s="660"/>
      <c r="CV14" s="660"/>
      <c r="CW14" s="660"/>
      <c r="CX14" s="660"/>
      <c r="CY14" s="661"/>
      <c r="CZ14" s="662">
        <v>2.6</v>
      </c>
      <c r="DA14" s="662"/>
      <c r="DB14" s="662"/>
      <c r="DC14" s="662"/>
      <c r="DD14" s="668">
        <v>261633</v>
      </c>
      <c r="DE14" s="660"/>
      <c r="DF14" s="660"/>
      <c r="DG14" s="660"/>
      <c r="DH14" s="660"/>
      <c r="DI14" s="660"/>
      <c r="DJ14" s="660"/>
      <c r="DK14" s="660"/>
      <c r="DL14" s="660"/>
      <c r="DM14" s="660"/>
      <c r="DN14" s="660"/>
      <c r="DO14" s="660"/>
      <c r="DP14" s="661"/>
      <c r="DQ14" s="668">
        <v>2562034</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139</v>
      </c>
      <c r="AA15" s="662"/>
      <c r="AB15" s="662"/>
      <c r="AC15" s="662"/>
      <c r="AD15" s="663" t="s">
        <v>139</v>
      </c>
      <c r="AE15" s="663"/>
      <c r="AF15" s="663"/>
      <c r="AG15" s="663"/>
      <c r="AH15" s="663"/>
      <c r="AI15" s="663"/>
      <c r="AJ15" s="663"/>
      <c r="AK15" s="663"/>
      <c r="AL15" s="664" t="s">
        <v>128</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1816816</v>
      </c>
      <c r="BH15" s="660"/>
      <c r="BI15" s="660"/>
      <c r="BJ15" s="660"/>
      <c r="BK15" s="660"/>
      <c r="BL15" s="660"/>
      <c r="BM15" s="660"/>
      <c r="BN15" s="661"/>
      <c r="BO15" s="662">
        <v>4.4000000000000004</v>
      </c>
      <c r="BP15" s="662"/>
      <c r="BQ15" s="662"/>
      <c r="BR15" s="662"/>
      <c r="BS15" s="663" t="s">
        <v>128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8835544</v>
      </c>
      <c r="CS15" s="660"/>
      <c r="CT15" s="660"/>
      <c r="CU15" s="660"/>
      <c r="CV15" s="660"/>
      <c r="CW15" s="660"/>
      <c r="CX15" s="660"/>
      <c r="CY15" s="661"/>
      <c r="CZ15" s="662">
        <v>8</v>
      </c>
      <c r="DA15" s="662"/>
      <c r="DB15" s="662"/>
      <c r="DC15" s="662"/>
      <c r="DD15" s="668">
        <v>789635</v>
      </c>
      <c r="DE15" s="660"/>
      <c r="DF15" s="660"/>
      <c r="DG15" s="660"/>
      <c r="DH15" s="660"/>
      <c r="DI15" s="660"/>
      <c r="DJ15" s="660"/>
      <c r="DK15" s="660"/>
      <c r="DL15" s="660"/>
      <c r="DM15" s="660"/>
      <c r="DN15" s="660"/>
      <c r="DO15" s="660"/>
      <c r="DP15" s="661"/>
      <c r="DQ15" s="668">
        <v>7330954</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47531</v>
      </c>
      <c r="S16" s="660"/>
      <c r="T16" s="660"/>
      <c r="U16" s="660"/>
      <c r="V16" s="660"/>
      <c r="W16" s="660"/>
      <c r="X16" s="660"/>
      <c r="Y16" s="661"/>
      <c r="Z16" s="662">
        <v>0</v>
      </c>
      <c r="AA16" s="662"/>
      <c r="AB16" s="662"/>
      <c r="AC16" s="662"/>
      <c r="AD16" s="663">
        <v>47531</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128</v>
      </c>
      <c r="BP16" s="662"/>
      <c r="BQ16" s="662"/>
      <c r="BR16" s="662"/>
      <c r="BS16" s="663" t="s">
        <v>139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139</v>
      </c>
      <c r="CS16" s="660"/>
      <c r="CT16" s="660"/>
      <c r="CU16" s="660"/>
      <c r="CV16" s="660"/>
      <c r="CW16" s="660"/>
      <c r="CX16" s="660"/>
      <c r="CY16" s="661"/>
      <c r="CZ16" s="662" t="s">
        <v>139</v>
      </c>
      <c r="DA16" s="662"/>
      <c r="DB16" s="662"/>
      <c r="DC16" s="662"/>
      <c r="DD16" s="668" t="s">
        <v>139</v>
      </c>
      <c r="DE16" s="660"/>
      <c r="DF16" s="660"/>
      <c r="DG16" s="660"/>
      <c r="DH16" s="660"/>
      <c r="DI16" s="660"/>
      <c r="DJ16" s="660"/>
      <c r="DK16" s="660"/>
      <c r="DL16" s="660"/>
      <c r="DM16" s="660"/>
      <c r="DN16" s="660"/>
      <c r="DO16" s="660"/>
      <c r="DP16" s="661"/>
      <c r="DQ16" s="668" t="s">
        <v>139</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638067</v>
      </c>
      <c r="S17" s="660"/>
      <c r="T17" s="660"/>
      <c r="U17" s="660"/>
      <c r="V17" s="660"/>
      <c r="W17" s="660"/>
      <c r="X17" s="660"/>
      <c r="Y17" s="661"/>
      <c r="Z17" s="662">
        <v>0.6</v>
      </c>
      <c r="AA17" s="662"/>
      <c r="AB17" s="662"/>
      <c r="AC17" s="662"/>
      <c r="AD17" s="663">
        <v>638067</v>
      </c>
      <c r="AE17" s="663"/>
      <c r="AF17" s="663"/>
      <c r="AG17" s="663"/>
      <c r="AH17" s="663"/>
      <c r="AI17" s="663"/>
      <c r="AJ17" s="663"/>
      <c r="AK17" s="663"/>
      <c r="AL17" s="664">
        <v>1.1000000000000001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8865295</v>
      </c>
      <c r="CS17" s="660"/>
      <c r="CT17" s="660"/>
      <c r="CU17" s="660"/>
      <c r="CV17" s="660"/>
      <c r="CW17" s="660"/>
      <c r="CX17" s="660"/>
      <c r="CY17" s="661"/>
      <c r="CZ17" s="662">
        <v>8.1</v>
      </c>
      <c r="DA17" s="662"/>
      <c r="DB17" s="662"/>
      <c r="DC17" s="662"/>
      <c r="DD17" s="668" t="s">
        <v>245</v>
      </c>
      <c r="DE17" s="660"/>
      <c r="DF17" s="660"/>
      <c r="DG17" s="660"/>
      <c r="DH17" s="660"/>
      <c r="DI17" s="660"/>
      <c r="DJ17" s="660"/>
      <c r="DK17" s="660"/>
      <c r="DL17" s="660"/>
      <c r="DM17" s="660"/>
      <c r="DN17" s="660"/>
      <c r="DO17" s="660"/>
      <c r="DP17" s="661"/>
      <c r="DQ17" s="668">
        <v>8601352</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210280</v>
      </c>
      <c r="S18" s="660"/>
      <c r="T18" s="660"/>
      <c r="U18" s="660"/>
      <c r="V18" s="660"/>
      <c r="W18" s="660"/>
      <c r="X18" s="660"/>
      <c r="Y18" s="661"/>
      <c r="Z18" s="662">
        <v>0.2</v>
      </c>
      <c r="AA18" s="662"/>
      <c r="AB18" s="662"/>
      <c r="AC18" s="662"/>
      <c r="AD18" s="663">
        <v>210280</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271</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369067</v>
      </c>
      <c r="CS18" s="660"/>
      <c r="CT18" s="660"/>
      <c r="CU18" s="660"/>
      <c r="CV18" s="660"/>
      <c r="CW18" s="660"/>
      <c r="CX18" s="660"/>
      <c r="CY18" s="661"/>
      <c r="CZ18" s="662">
        <v>0.3</v>
      </c>
      <c r="DA18" s="662"/>
      <c r="DB18" s="662"/>
      <c r="DC18" s="662"/>
      <c r="DD18" s="668" t="s">
        <v>273</v>
      </c>
      <c r="DE18" s="660"/>
      <c r="DF18" s="660"/>
      <c r="DG18" s="660"/>
      <c r="DH18" s="660"/>
      <c r="DI18" s="660"/>
      <c r="DJ18" s="660"/>
      <c r="DK18" s="660"/>
      <c r="DL18" s="660"/>
      <c r="DM18" s="660"/>
      <c r="DN18" s="660"/>
      <c r="DO18" s="660"/>
      <c r="DP18" s="661"/>
      <c r="DQ18" s="668">
        <v>369067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203493</v>
      </c>
      <c r="S19" s="660"/>
      <c r="T19" s="660"/>
      <c r="U19" s="660"/>
      <c r="V19" s="660"/>
      <c r="W19" s="660"/>
      <c r="X19" s="660"/>
      <c r="Y19" s="661"/>
      <c r="Z19" s="662">
        <v>0.2</v>
      </c>
      <c r="AA19" s="662"/>
      <c r="AB19" s="662"/>
      <c r="AC19" s="662"/>
      <c r="AD19" s="663">
        <v>203493</v>
      </c>
      <c r="AE19" s="663"/>
      <c r="AF19" s="663"/>
      <c r="AG19" s="663"/>
      <c r="AH19" s="663"/>
      <c r="AI19" s="663"/>
      <c r="AJ19" s="663"/>
      <c r="AK19" s="663"/>
      <c r="AL19" s="664">
        <v>0.4</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2731918</v>
      </c>
      <c r="BH19" s="660"/>
      <c r="BI19" s="660"/>
      <c r="BJ19" s="660"/>
      <c r="BK19" s="660"/>
      <c r="BL19" s="660"/>
      <c r="BM19" s="660"/>
      <c r="BN19" s="661"/>
      <c r="BO19" s="662">
        <v>6.7</v>
      </c>
      <c r="BP19" s="662"/>
      <c r="BQ19" s="662"/>
      <c r="BR19" s="662"/>
      <c r="BS19" s="663" t="s">
        <v>139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245</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6787</v>
      </c>
      <c r="S20" s="660"/>
      <c r="T20" s="660"/>
      <c r="U20" s="660"/>
      <c r="V20" s="660"/>
      <c r="W20" s="660"/>
      <c r="X20" s="660"/>
      <c r="Y20" s="661"/>
      <c r="Z20" s="662">
        <v>0</v>
      </c>
      <c r="AA20" s="662"/>
      <c r="AB20" s="662"/>
      <c r="AC20" s="662"/>
      <c r="AD20" s="663">
        <v>6787</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2731918</v>
      </c>
      <c r="BH20" s="660"/>
      <c r="BI20" s="660"/>
      <c r="BJ20" s="660"/>
      <c r="BK20" s="660"/>
      <c r="BL20" s="660"/>
      <c r="BM20" s="660"/>
      <c r="BN20" s="661"/>
      <c r="BO20" s="662">
        <v>6.7</v>
      </c>
      <c r="BP20" s="662"/>
      <c r="BQ20" s="662"/>
      <c r="BR20" s="662"/>
      <c r="BS20" s="663" t="s">
        <v>139</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110004708</v>
      </c>
      <c r="CS20" s="660"/>
      <c r="CT20" s="660"/>
      <c r="CU20" s="660"/>
      <c r="CV20" s="660"/>
      <c r="CW20" s="660"/>
      <c r="CX20" s="660"/>
      <c r="CY20" s="661"/>
      <c r="CZ20" s="662">
        <v>100</v>
      </c>
      <c r="DA20" s="662"/>
      <c r="DB20" s="662"/>
      <c r="DC20" s="662"/>
      <c r="DD20" s="668">
        <v>9129582</v>
      </c>
      <c r="DE20" s="660"/>
      <c r="DF20" s="660"/>
      <c r="DG20" s="660"/>
      <c r="DH20" s="660"/>
      <c r="DI20" s="660"/>
      <c r="DJ20" s="660"/>
      <c r="DK20" s="660"/>
      <c r="DL20" s="660"/>
      <c r="DM20" s="660"/>
      <c r="DN20" s="660"/>
      <c r="DO20" s="660"/>
      <c r="DP20" s="661"/>
      <c r="DQ20" s="668">
        <v>65635049</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11197691</v>
      </c>
      <c r="S21" s="660"/>
      <c r="T21" s="660"/>
      <c r="U21" s="660"/>
      <c r="V21" s="660"/>
      <c r="W21" s="660"/>
      <c r="X21" s="660"/>
      <c r="Y21" s="661"/>
      <c r="Z21" s="662">
        <v>9.8000000000000007</v>
      </c>
      <c r="AA21" s="662"/>
      <c r="AB21" s="662"/>
      <c r="AC21" s="662"/>
      <c r="AD21" s="663">
        <v>9950429</v>
      </c>
      <c r="AE21" s="663"/>
      <c r="AF21" s="663"/>
      <c r="AG21" s="663"/>
      <c r="AH21" s="663"/>
      <c r="AI21" s="663"/>
      <c r="AJ21" s="663"/>
      <c r="AK21" s="663"/>
      <c r="AL21" s="664">
        <v>17.5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128</v>
      </c>
      <c r="BH21" s="660"/>
      <c r="BI21" s="660"/>
      <c r="BJ21" s="660"/>
      <c r="BK21" s="660"/>
      <c r="BL21" s="660"/>
      <c r="BM21" s="660"/>
      <c r="BN21" s="661"/>
      <c r="BO21" s="662" t="s">
        <v>139</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9950429</v>
      </c>
      <c r="S22" s="660"/>
      <c r="T22" s="660"/>
      <c r="U22" s="660"/>
      <c r="V22" s="660"/>
      <c r="W22" s="660"/>
      <c r="X22" s="660"/>
      <c r="Y22" s="661"/>
      <c r="Z22" s="662">
        <v>8.6999999999999993</v>
      </c>
      <c r="AA22" s="662"/>
      <c r="AB22" s="662"/>
      <c r="AC22" s="662"/>
      <c r="AD22" s="663">
        <v>9950429</v>
      </c>
      <c r="AE22" s="663"/>
      <c r="AF22" s="663"/>
      <c r="AG22" s="663"/>
      <c r="AH22" s="663"/>
      <c r="AI22" s="663"/>
      <c r="AJ22" s="663"/>
      <c r="AK22" s="663"/>
      <c r="AL22" s="664">
        <v>17.5</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139</v>
      </c>
      <c r="BP22" s="662"/>
      <c r="BQ22" s="662"/>
      <c r="BR22" s="662"/>
      <c r="BS22" s="663" t="s">
        <v>128</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1247262</v>
      </c>
      <c r="S23" s="660"/>
      <c r="T23" s="660"/>
      <c r="U23" s="660"/>
      <c r="V23" s="660"/>
      <c r="W23" s="660"/>
      <c r="X23" s="660"/>
      <c r="Y23" s="661"/>
      <c r="Z23" s="662">
        <v>1.1000000000000001</v>
      </c>
      <c r="AA23" s="662"/>
      <c r="AB23" s="662"/>
      <c r="AC23" s="662"/>
      <c r="AD23" s="663" t="s">
        <v>273</v>
      </c>
      <c r="AE23" s="663"/>
      <c r="AF23" s="663"/>
      <c r="AG23" s="663"/>
      <c r="AH23" s="663"/>
      <c r="AI23" s="663"/>
      <c r="AJ23" s="663"/>
      <c r="AK23" s="663"/>
      <c r="AL23" s="664" t="s">
        <v>128</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2731918</v>
      </c>
      <c r="BH23" s="660"/>
      <c r="BI23" s="660"/>
      <c r="BJ23" s="660"/>
      <c r="BK23" s="660"/>
      <c r="BL23" s="660"/>
      <c r="BM23" s="660"/>
      <c r="BN23" s="661"/>
      <c r="BO23" s="662">
        <v>6.7</v>
      </c>
      <c r="BP23" s="662"/>
      <c r="BQ23" s="662"/>
      <c r="BR23" s="662"/>
      <c r="BS23" s="663" t="s">
        <v>128</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128</v>
      </c>
      <c r="AA24" s="662"/>
      <c r="AB24" s="662"/>
      <c r="AC24" s="662"/>
      <c r="AD24" s="663" t="s">
        <v>139</v>
      </c>
      <c r="AE24" s="663"/>
      <c r="AF24" s="663"/>
      <c r="AG24" s="663"/>
      <c r="AH24" s="663"/>
      <c r="AI24" s="663"/>
      <c r="AJ24" s="663"/>
      <c r="AK24" s="663"/>
      <c r="AL24" s="664" t="s">
        <v>128</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273</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64415176</v>
      </c>
      <c r="CS24" s="649"/>
      <c r="CT24" s="649"/>
      <c r="CU24" s="649"/>
      <c r="CV24" s="649"/>
      <c r="CW24" s="649"/>
      <c r="CX24" s="649"/>
      <c r="CY24" s="650"/>
      <c r="CZ24" s="653">
        <v>58.6</v>
      </c>
      <c r="DA24" s="654"/>
      <c r="DB24" s="654"/>
      <c r="DC24" s="670"/>
      <c r="DD24" s="691">
        <v>36346511</v>
      </c>
      <c r="DE24" s="649"/>
      <c r="DF24" s="649"/>
      <c r="DG24" s="649"/>
      <c r="DH24" s="649"/>
      <c r="DI24" s="649"/>
      <c r="DJ24" s="649"/>
      <c r="DK24" s="650"/>
      <c r="DL24" s="691">
        <v>35864478</v>
      </c>
      <c r="DM24" s="649"/>
      <c r="DN24" s="649"/>
      <c r="DO24" s="649"/>
      <c r="DP24" s="649"/>
      <c r="DQ24" s="649"/>
      <c r="DR24" s="649"/>
      <c r="DS24" s="649"/>
      <c r="DT24" s="649"/>
      <c r="DU24" s="649"/>
      <c r="DV24" s="650"/>
      <c r="DW24" s="653">
        <v>61.7</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60523418</v>
      </c>
      <c r="S25" s="660"/>
      <c r="T25" s="660"/>
      <c r="U25" s="660"/>
      <c r="V25" s="660"/>
      <c r="W25" s="660"/>
      <c r="X25" s="660"/>
      <c r="Y25" s="661"/>
      <c r="Z25" s="662">
        <v>53.2</v>
      </c>
      <c r="AA25" s="662"/>
      <c r="AB25" s="662"/>
      <c r="AC25" s="662"/>
      <c r="AD25" s="663">
        <v>56544238</v>
      </c>
      <c r="AE25" s="663"/>
      <c r="AF25" s="663"/>
      <c r="AG25" s="663"/>
      <c r="AH25" s="663"/>
      <c r="AI25" s="663"/>
      <c r="AJ25" s="663"/>
      <c r="AK25" s="663"/>
      <c r="AL25" s="664">
        <v>99.5</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273</v>
      </c>
      <c r="BP25" s="662"/>
      <c r="BQ25" s="662"/>
      <c r="BR25" s="662"/>
      <c r="BS25" s="663" t="s">
        <v>128</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20145748</v>
      </c>
      <c r="CS25" s="692"/>
      <c r="CT25" s="692"/>
      <c r="CU25" s="692"/>
      <c r="CV25" s="692"/>
      <c r="CW25" s="692"/>
      <c r="CX25" s="692"/>
      <c r="CY25" s="693"/>
      <c r="CZ25" s="664">
        <v>18.3</v>
      </c>
      <c r="DA25" s="689"/>
      <c r="DB25" s="689"/>
      <c r="DC25" s="694"/>
      <c r="DD25" s="668">
        <v>18765850</v>
      </c>
      <c r="DE25" s="692"/>
      <c r="DF25" s="692"/>
      <c r="DG25" s="692"/>
      <c r="DH25" s="692"/>
      <c r="DI25" s="692"/>
      <c r="DJ25" s="692"/>
      <c r="DK25" s="693"/>
      <c r="DL25" s="668">
        <v>18306716</v>
      </c>
      <c r="DM25" s="692"/>
      <c r="DN25" s="692"/>
      <c r="DO25" s="692"/>
      <c r="DP25" s="692"/>
      <c r="DQ25" s="692"/>
      <c r="DR25" s="692"/>
      <c r="DS25" s="692"/>
      <c r="DT25" s="692"/>
      <c r="DU25" s="692"/>
      <c r="DV25" s="693"/>
      <c r="DW25" s="664">
        <v>31.5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44841</v>
      </c>
      <c r="S26" s="660"/>
      <c r="T26" s="660"/>
      <c r="U26" s="660"/>
      <c r="V26" s="660"/>
      <c r="W26" s="660"/>
      <c r="X26" s="660"/>
      <c r="Y26" s="661"/>
      <c r="Z26" s="662">
        <v>0</v>
      </c>
      <c r="AA26" s="662"/>
      <c r="AB26" s="662"/>
      <c r="AC26" s="662"/>
      <c r="AD26" s="663">
        <v>44841</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139</v>
      </c>
      <c r="BP26" s="662"/>
      <c r="BQ26" s="662"/>
      <c r="BR26" s="662"/>
      <c r="BS26" s="663" t="s">
        <v>273</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13988594</v>
      </c>
      <c r="CS26" s="660"/>
      <c r="CT26" s="660"/>
      <c r="CU26" s="660"/>
      <c r="CV26" s="660"/>
      <c r="CW26" s="660"/>
      <c r="CX26" s="660"/>
      <c r="CY26" s="661"/>
      <c r="CZ26" s="664">
        <v>12.7</v>
      </c>
      <c r="DA26" s="689"/>
      <c r="DB26" s="689"/>
      <c r="DC26" s="694"/>
      <c r="DD26" s="668">
        <v>12976631</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308539</v>
      </c>
      <c r="S27" s="660"/>
      <c r="T27" s="660"/>
      <c r="U27" s="660"/>
      <c r="V27" s="660"/>
      <c r="W27" s="660"/>
      <c r="X27" s="660"/>
      <c r="Y27" s="661"/>
      <c r="Z27" s="662">
        <v>0.3</v>
      </c>
      <c r="AA27" s="662"/>
      <c r="AB27" s="662"/>
      <c r="AC27" s="662"/>
      <c r="AD27" s="663">
        <v>74</v>
      </c>
      <c r="AE27" s="663"/>
      <c r="AF27" s="663"/>
      <c r="AG27" s="663"/>
      <c r="AH27" s="663"/>
      <c r="AI27" s="663"/>
      <c r="AJ27" s="663"/>
      <c r="AK27" s="663"/>
      <c r="AL27" s="664">
        <v>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40957532</v>
      </c>
      <c r="BH27" s="660"/>
      <c r="BI27" s="660"/>
      <c r="BJ27" s="660"/>
      <c r="BK27" s="660"/>
      <c r="BL27" s="660"/>
      <c r="BM27" s="660"/>
      <c r="BN27" s="661"/>
      <c r="BO27" s="662">
        <v>100</v>
      </c>
      <c r="BP27" s="662"/>
      <c r="BQ27" s="662"/>
      <c r="BR27" s="662"/>
      <c r="BS27" s="663">
        <v>967936</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35404346</v>
      </c>
      <c r="CS27" s="692"/>
      <c r="CT27" s="692"/>
      <c r="CU27" s="692"/>
      <c r="CV27" s="692"/>
      <c r="CW27" s="692"/>
      <c r="CX27" s="692"/>
      <c r="CY27" s="693"/>
      <c r="CZ27" s="664">
        <v>32.200000000000003</v>
      </c>
      <c r="DA27" s="689"/>
      <c r="DB27" s="689"/>
      <c r="DC27" s="694"/>
      <c r="DD27" s="668">
        <v>8979522</v>
      </c>
      <c r="DE27" s="692"/>
      <c r="DF27" s="692"/>
      <c r="DG27" s="692"/>
      <c r="DH27" s="692"/>
      <c r="DI27" s="692"/>
      <c r="DJ27" s="692"/>
      <c r="DK27" s="693"/>
      <c r="DL27" s="668">
        <v>8956623</v>
      </c>
      <c r="DM27" s="692"/>
      <c r="DN27" s="692"/>
      <c r="DO27" s="692"/>
      <c r="DP27" s="692"/>
      <c r="DQ27" s="692"/>
      <c r="DR27" s="692"/>
      <c r="DS27" s="692"/>
      <c r="DT27" s="692"/>
      <c r="DU27" s="692"/>
      <c r="DV27" s="693"/>
      <c r="DW27" s="664">
        <v>15.4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1082185</v>
      </c>
      <c r="S28" s="660"/>
      <c r="T28" s="660"/>
      <c r="U28" s="660"/>
      <c r="V28" s="660"/>
      <c r="W28" s="660"/>
      <c r="X28" s="660"/>
      <c r="Y28" s="661"/>
      <c r="Z28" s="662">
        <v>1</v>
      </c>
      <c r="AA28" s="662"/>
      <c r="AB28" s="662"/>
      <c r="AC28" s="662"/>
      <c r="AD28" s="663">
        <v>119058</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8865082</v>
      </c>
      <c r="CS28" s="660"/>
      <c r="CT28" s="660"/>
      <c r="CU28" s="660"/>
      <c r="CV28" s="660"/>
      <c r="CW28" s="660"/>
      <c r="CX28" s="660"/>
      <c r="CY28" s="661"/>
      <c r="CZ28" s="664">
        <v>8.1</v>
      </c>
      <c r="DA28" s="689"/>
      <c r="DB28" s="689"/>
      <c r="DC28" s="694"/>
      <c r="DD28" s="668">
        <v>8601139</v>
      </c>
      <c r="DE28" s="660"/>
      <c r="DF28" s="660"/>
      <c r="DG28" s="660"/>
      <c r="DH28" s="660"/>
      <c r="DI28" s="660"/>
      <c r="DJ28" s="660"/>
      <c r="DK28" s="661"/>
      <c r="DL28" s="668">
        <v>8601139</v>
      </c>
      <c r="DM28" s="660"/>
      <c r="DN28" s="660"/>
      <c r="DO28" s="660"/>
      <c r="DP28" s="660"/>
      <c r="DQ28" s="660"/>
      <c r="DR28" s="660"/>
      <c r="DS28" s="660"/>
      <c r="DT28" s="660"/>
      <c r="DU28" s="660"/>
      <c r="DV28" s="661"/>
      <c r="DW28" s="664">
        <v>14.8</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509360</v>
      </c>
      <c r="S29" s="660"/>
      <c r="T29" s="660"/>
      <c r="U29" s="660"/>
      <c r="V29" s="660"/>
      <c r="W29" s="660"/>
      <c r="X29" s="660"/>
      <c r="Y29" s="661"/>
      <c r="Z29" s="662">
        <v>0.4</v>
      </c>
      <c r="AA29" s="662"/>
      <c r="AB29" s="662"/>
      <c r="AC29" s="662"/>
      <c r="AD29" s="663">
        <v>28828</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8859100</v>
      </c>
      <c r="CS29" s="692"/>
      <c r="CT29" s="692"/>
      <c r="CU29" s="692"/>
      <c r="CV29" s="692"/>
      <c r="CW29" s="692"/>
      <c r="CX29" s="692"/>
      <c r="CY29" s="693"/>
      <c r="CZ29" s="664">
        <v>8.1</v>
      </c>
      <c r="DA29" s="689"/>
      <c r="DB29" s="689"/>
      <c r="DC29" s="694"/>
      <c r="DD29" s="668">
        <v>8595157</v>
      </c>
      <c r="DE29" s="692"/>
      <c r="DF29" s="692"/>
      <c r="DG29" s="692"/>
      <c r="DH29" s="692"/>
      <c r="DI29" s="692"/>
      <c r="DJ29" s="692"/>
      <c r="DK29" s="693"/>
      <c r="DL29" s="668">
        <v>8595157</v>
      </c>
      <c r="DM29" s="692"/>
      <c r="DN29" s="692"/>
      <c r="DO29" s="692"/>
      <c r="DP29" s="692"/>
      <c r="DQ29" s="692"/>
      <c r="DR29" s="692"/>
      <c r="DS29" s="692"/>
      <c r="DT29" s="692"/>
      <c r="DU29" s="692"/>
      <c r="DV29" s="693"/>
      <c r="DW29" s="664">
        <v>14.8</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28542115</v>
      </c>
      <c r="S30" s="660"/>
      <c r="T30" s="660"/>
      <c r="U30" s="660"/>
      <c r="V30" s="660"/>
      <c r="W30" s="660"/>
      <c r="X30" s="660"/>
      <c r="Y30" s="661"/>
      <c r="Z30" s="662">
        <v>25.1</v>
      </c>
      <c r="AA30" s="662"/>
      <c r="AB30" s="662"/>
      <c r="AC30" s="662"/>
      <c r="AD30" s="663" t="s">
        <v>128</v>
      </c>
      <c r="AE30" s="663"/>
      <c r="AF30" s="663"/>
      <c r="AG30" s="663"/>
      <c r="AH30" s="663"/>
      <c r="AI30" s="663"/>
      <c r="AJ30" s="663"/>
      <c r="AK30" s="663"/>
      <c r="AL30" s="664" t="s">
        <v>128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8490715</v>
      </c>
      <c r="CS30" s="660"/>
      <c r="CT30" s="660"/>
      <c r="CU30" s="660"/>
      <c r="CV30" s="660"/>
      <c r="CW30" s="660"/>
      <c r="CX30" s="660"/>
      <c r="CY30" s="661"/>
      <c r="CZ30" s="664">
        <v>7.7</v>
      </c>
      <c r="DA30" s="689"/>
      <c r="DB30" s="689"/>
      <c r="DC30" s="694"/>
      <c r="DD30" s="668">
        <v>8228872</v>
      </c>
      <c r="DE30" s="660"/>
      <c r="DF30" s="660"/>
      <c r="DG30" s="660"/>
      <c r="DH30" s="660"/>
      <c r="DI30" s="660"/>
      <c r="DJ30" s="660"/>
      <c r="DK30" s="661"/>
      <c r="DL30" s="668">
        <v>8228872</v>
      </c>
      <c r="DM30" s="660"/>
      <c r="DN30" s="660"/>
      <c r="DO30" s="660"/>
      <c r="DP30" s="660"/>
      <c r="DQ30" s="660"/>
      <c r="DR30" s="660"/>
      <c r="DS30" s="660"/>
      <c r="DT30" s="660"/>
      <c r="DU30" s="660"/>
      <c r="DV30" s="661"/>
      <c r="DW30" s="664">
        <v>14.2</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139</v>
      </c>
      <c r="S31" s="660"/>
      <c r="T31" s="660"/>
      <c r="U31" s="660"/>
      <c r="V31" s="660"/>
      <c r="W31" s="660"/>
      <c r="X31" s="660"/>
      <c r="Y31" s="661"/>
      <c r="Z31" s="662" t="s">
        <v>128</v>
      </c>
      <c r="AA31" s="662"/>
      <c r="AB31" s="662"/>
      <c r="AC31" s="662"/>
      <c r="AD31" s="663" t="s">
        <v>139</v>
      </c>
      <c r="AE31" s="663"/>
      <c r="AF31" s="663"/>
      <c r="AG31" s="663"/>
      <c r="AH31" s="663"/>
      <c r="AI31" s="663"/>
      <c r="AJ31" s="663"/>
      <c r="AK31" s="663"/>
      <c r="AL31" s="664" t="s">
        <v>128</v>
      </c>
      <c r="AM31" s="665"/>
      <c r="AN31" s="665"/>
      <c r="AO31" s="666"/>
      <c r="AP31" s="707" t="s">
        <v>314</v>
      </c>
      <c r="AQ31" s="708"/>
      <c r="AR31" s="708"/>
      <c r="AS31" s="708"/>
      <c r="AT31" s="713" t="s">
        <v>315</v>
      </c>
      <c r="AU31" s="218"/>
      <c r="AV31" s="218"/>
      <c r="AW31" s="218"/>
      <c r="AX31" s="645" t="s">
        <v>188</v>
      </c>
      <c r="AY31" s="646"/>
      <c r="AZ31" s="646"/>
      <c r="BA31" s="646"/>
      <c r="BB31" s="646"/>
      <c r="BC31" s="646"/>
      <c r="BD31" s="646"/>
      <c r="BE31" s="646"/>
      <c r="BF31" s="647"/>
      <c r="BG31" s="706">
        <v>99.6</v>
      </c>
      <c r="BH31" s="703"/>
      <c r="BI31" s="703"/>
      <c r="BJ31" s="703"/>
      <c r="BK31" s="703"/>
      <c r="BL31" s="703"/>
      <c r="BM31" s="654">
        <v>98</v>
      </c>
      <c r="BN31" s="703"/>
      <c r="BO31" s="703"/>
      <c r="BP31" s="703"/>
      <c r="BQ31" s="704"/>
      <c r="BR31" s="706">
        <v>99.7</v>
      </c>
      <c r="BS31" s="703"/>
      <c r="BT31" s="703"/>
      <c r="BU31" s="703"/>
      <c r="BV31" s="703"/>
      <c r="BW31" s="703"/>
      <c r="BX31" s="654">
        <v>97.9</v>
      </c>
      <c r="BY31" s="703"/>
      <c r="BZ31" s="703"/>
      <c r="CA31" s="703"/>
      <c r="CB31" s="704"/>
      <c r="CD31" s="699"/>
      <c r="CE31" s="700"/>
      <c r="CF31" s="656" t="s">
        <v>316</v>
      </c>
      <c r="CG31" s="657"/>
      <c r="CH31" s="657"/>
      <c r="CI31" s="657"/>
      <c r="CJ31" s="657"/>
      <c r="CK31" s="657"/>
      <c r="CL31" s="657"/>
      <c r="CM31" s="657"/>
      <c r="CN31" s="657"/>
      <c r="CO31" s="657"/>
      <c r="CP31" s="657"/>
      <c r="CQ31" s="658"/>
      <c r="CR31" s="659">
        <v>368385</v>
      </c>
      <c r="CS31" s="692"/>
      <c r="CT31" s="692"/>
      <c r="CU31" s="692"/>
      <c r="CV31" s="692"/>
      <c r="CW31" s="692"/>
      <c r="CX31" s="692"/>
      <c r="CY31" s="693"/>
      <c r="CZ31" s="664">
        <v>0.3</v>
      </c>
      <c r="DA31" s="689"/>
      <c r="DB31" s="689"/>
      <c r="DC31" s="694"/>
      <c r="DD31" s="668">
        <v>366285</v>
      </c>
      <c r="DE31" s="692"/>
      <c r="DF31" s="692"/>
      <c r="DG31" s="692"/>
      <c r="DH31" s="692"/>
      <c r="DI31" s="692"/>
      <c r="DJ31" s="692"/>
      <c r="DK31" s="693"/>
      <c r="DL31" s="668">
        <v>366285</v>
      </c>
      <c r="DM31" s="692"/>
      <c r="DN31" s="692"/>
      <c r="DO31" s="692"/>
      <c r="DP31" s="692"/>
      <c r="DQ31" s="692"/>
      <c r="DR31" s="692"/>
      <c r="DS31" s="692"/>
      <c r="DT31" s="692"/>
      <c r="DU31" s="692"/>
      <c r="DV31" s="693"/>
      <c r="DW31" s="664">
        <v>0.6</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8919144</v>
      </c>
      <c r="S32" s="660"/>
      <c r="T32" s="660"/>
      <c r="U32" s="660"/>
      <c r="V32" s="660"/>
      <c r="W32" s="660"/>
      <c r="X32" s="660"/>
      <c r="Y32" s="661"/>
      <c r="Z32" s="662">
        <v>7.8</v>
      </c>
      <c r="AA32" s="662"/>
      <c r="AB32" s="662"/>
      <c r="AC32" s="662"/>
      <c r="AD32" s="663" t="s">
        <v>139</v>
      </c>
      <c r="AE32" s="663"/>
      <c r="AF32" s="663"/>
      <c r="AG32" s="663"/>
      <c r="AH32" s="663"/>
      <c r="AI32" s="663"/>
      <c r="AJ32" s="663"/>
      <c r="AK32" s="663"/>
      <c r="AL32" s="664" t="s">
        <v>128</v>
      </c>
      <c r="AM32" s="665"/>
      <c r="AN32" s="665"/>
      <c r="AO32" s="666"/>
      <c r="AP32" s="709"/>
      <c r="AQ32" s="710"/>
      <c r="AR32" s="710"/>
      <c r="AS32" s="710"/>
      <c r="AT32" s="714"/>
      <c r="AU32" s="214" t="s">
        <v>318</v>
      </c>
      <c r="AX32" s="656" t="s">
        <v>319</v>
      </c>
      <c r="AY32" s="657"/>
      <c r="AZ32" s="657"/>
      <c r="BA32" s="657"/>
      <c r="BB32" s="657"/>
      <c r="BC32" s="657"/>
      <c r="BD32" s="657"/>
      <c r="BE32" s="657"/>
      <c r="BF32" s="658"/>
      <c r="BG32" s="716">
        <v>99.5</v>
      </c>
      <c r="BH32" s="692"/>
      <c r="BI32" s="692"/>
      <c r="BJ32" s="692"/>
      <c r="BK32" s="692"/>
      <c r="BL32" s="692"/>
      <c r="BM32" s="665">
        <v>98.1</v>
      </c>
      <c r="BN32" s="692"/>
      <c r="BO32" s="692"/>
      <c r="BP32" s="692"/>
      <c r="BQ32" s="705"/>
      <c r="BR32" s="716">
        <v>99.6</v>
      </c>
      <c r="BS32" s="692"/>
      <c r="BT32" s="692"/>
      <c r="BU32" s="692"/>
      <c r="BV32" s="692"/>
      <c r="BW32" s="692"/>
      <c r="BX32" s="665">
        <v>98.1</v>
      </c>
      <c r="BY32" s="692"/>
      <c r="BZ32" s="692"/>
      <c r="CA32" s="692"/>
      <c r="CB32" s="705"/>
      <c r="CD32" s="701"/>
      <c r="CE32" s="702"/>
      <c r="CF32" s="656" t="s">
        <v>320</v>
      </c>
      <c r="CG32" s="657"/>
      <c r="CH32" s="657"/>
      <c r="CI32" s="657"/>
      <c r="CJ32" s="657"/>
      <c r="CK32" s="657"/>
      <c r="CL32" s="657"/>
      <c r="CM32" s="657"/>
      <c r="CN32" s="657"/>
      <c r="CO32" s="657"/>
      <c r="CP32" s="657"/>
      <c r="CQ32" s="658"/>
      <c r="CR32" s="659">
        <v>5982</v>
      </c>
      <c r="CS32" s="660"/>
      <c r="CT32" s="660"/>
      <c r="CU32" s="660"/>
      <c r="CV32" s="660"/>
      <c r="CW32" s="660"/>
      <c r="CX32" s="660"/>
      <c r="CY32" s="661"/>
      <c r="CZ32" s="664">
        <v>0</v>
      </c>
      <c r="DA32" s="689"/>
      <c r="DB32" s="689"/>
      <c r="DC32" s="694"/>
      <c r="DD32" s="668">
        <v>5982</v>
      </c>
      <c r="DE32" s="660"/>
      <c r="DF32" s="660"/>
      <c r="DG32" s="660"/>
      <c r="DH32" s="660"/>
      <c r="DI32" s="660"/>
      <c r="DJ32" s="660"/>
      <c r="DK32" s="661"/>
      <c r="DL32" s="668">
        <v>5982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104421</v>
      </c>
      <c r="S33" s="660"/>
      <c r="T33" s="660"/>
      <c r="U33" s="660"/>
      <c r="V33" s="660"/>
      <c r="W33" s="660"/>
      <c r="X33" s="660"/>
      <c r="Y33" s="661"/>
      <c r="Z33" s="662">
        <v>0.1</v>
      </c>
      <c r="AA33" s="662"/>
      <c r="AB33" s="662"/>
      <c r="AC33" s="662"/>
      <c r="AD33" s="663">
        <v>64845</v>
      </c>
      <c r="AE33" s="663"/>
      <c r="AF33" s="663"/>
      <c r="AG33" s="663"/>
      <c r="AH33" s="663"/>
      <c r="AI33" s="663"/>
      <c r="AJ33" s="663"/>
      <c r="AK33" s="663"/>
      <c r="AL33" s="664">
        <v>0.1</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99.6</v>
      </c>
      <c r="BH33" s="718"/>
      <c r="BI33" s="718"/>
      <c r="BJ33" s="718"/>
      <c r="BK33" s="718"/>
      <c r="BL33" s="718"/>
      <c r="BM33" s="719">
        <v>97.8</v>
      </c>
      <c r="BN33" s="718"/>
      <c r="BO33" s="718"/>
      <c r="BP33" s="718"/>
      <c r="BQ33" s="720"/>
      <c r="BR33" s="717">
        <v>99.7</v>
      </c>
      <c r="BS33" s="718"/>
      <c r="BT33" s="718"/>
      <c r="BU33" s="718"/>
      <c r="BV33" s="718"/>
      <c r="BW33" s="718"/>
      <c r="BX33" s="719">
        <v>97.6</v>
      </c>
      <c r="BY33" s="718"/>
      <c r="BZ33" s="718"/>
      <c r="CA33" s="718"/>
      <c r="CB33" s="720"/>
      <c r="CD33" s="656" t="s">
        <v>323</v>
      </c>
      <c r="CE33" s="657"/>
      <c r="CF33" s="657"/>
      <c r="CG33" s="657"/>
      <c r="CH33" s="657"/>
      <c r="CI33" s="657"/>
      <c r="CJ33" s="657"/>
      <c r="CK33" s="657"/>
      <c r="CL33" s="657"/>
      <c r="CM33" s="657"/>
      <c r="CN33" s="657"/>
      <c r="CO33" s="657"/>
      <c r="CP33" s="657"/>
      <c r="CQ33" s="658"/>
      <c r="CR33" s="659">
        <v>36459950</v>
      </c>
      <c r="CS33" s="692"/>
      <c r="CT33" s="692"/>
      <c r="CU33" s="692"/>
      <c r="CV33" s="692"/>
      <c r="CW33" s="692"/>
      <c r="CX33" s="692"/>
      <c r="CY33" s="693"/>
      <c r="CZ33" s="664">
        <v>33.1</v>
      </c>
      <c r="DA33" s="689"/>
      <c r="DB33" s="689"/>
      <c r="DC33" s="694"/>
      <c r="DD33" s="668">
        <v>28194539</v>
      </c>
      <c r="DE33" s="692"/>
      <c r="DF33" s="692"/>
      <c r="DG33" s="692"/>
      <c r="DH33" s="692"/>
      <c r="DI33" s="692"/>
      <c r="DJ33" s="692"/>
      <c r="DK33" s="693"/>
      <c r="DL33" s="668">
        <v>20575646</v>
      </c>
      <c r="DM33" s="692"/>
      <c r="DN33" s="692"/>
      <c r="DO33" s="692"/>
      <c r="DP33" s="692"/>
      <c r="DQ33" s="692"/>
      <c r="DR33" s="692"/>
      <c r="DS33" s="692"/>
      <c r="DT33" s="692"/>
      <c r="DU33" s="692"/>
      <c r="DV33" s="693"/>
      <c r="DW33" s="664">
        <v>35.4</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819219</v>
      </c>
      <c r="S34" s="660"/>
      <c r="T34" s="660"/>
      <c r="U34" s="660"/>
      <c r="V34" s="660"/>
      <c r="W34" s="660"/>
      <c r="X34" s="660"/>
      <c r="Y34" s="661"/>
      <c r="Z34" s="662">
        <v>0.7</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12611115</v>
      </c>
      <c r="CS34" s="660"/>
      <c r="CT34" s="660"/>
      <c r="CU34" s="660"/>
      <c r="CV34" s="660"/>
      <c r="CW34" s="660"/>
      <c r="CX34" s="660"/>
      <c r="CY34" s="661"/>
      <c r="CZ34" s="664">
        <v>11.5</v>
      </c>
      <c r="DA34" s="689"/>
      <c r="DB34" s="689"/>
      <c r="DC34" s="694"/>
      <c r="DD34" s="668">
        <v>9372862</v>
      </c>
      <c r="DE34" s="660"/>
      <c r="DF34" s="660"/>
      <c r="DG34" s="660"/>
      <c r="DH34" s="660"/>
      <c r="DI34" s="660"/>
      <c r="DJ34" s="660"/>
      <c r="DK34" s="661"/>
      <c r="DL34" s="668">
        <v>7143297</v>
      </c>
      <c r="DM34" s="660"/>
      <c r="DN34" s="660"/>
      <c r="DO34" s="660"/>
      <c r="DP34" s="660"/>
      <c r="DQ34" s="660"/>
      <c r="DR34" s="660"/>
      <c r="DS34" s="660"/>
      <c r="DT34" s="660"/>
      <c r="DU34" s="660"/>
      <c r="DV34" s="661"/>
      <c r="DW34" s="664">
        <v>12.3</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1695392</v>
      </c>
      <c r="S35" s="660"/>
      <c r="T35" s="660"/>
      <c r="U35" s="660"/>
      <c r="V35" s="660"/>
      <c r="W35" s="660"/>
      <c r="X35" s="660"/>
      <c r="Y35" s="661"/>
      <c r="Z35" s="662">
        <v>1.5</v>
      </c>
      <c r="AA35" s="662"/>
      <c r="AB35" s="662"/>
      <c r="AC35" s="662"/>
      <c r="AD35" s="663" t="s">
        <v>128</v>
      </c>
      <c r="AE35" s="663"/>
      <c r="AF35" s="663"/>
      <c r="AG35" s="663"/>
      <c r="AH35" s="663"/>
      <c r="AI35" s="663"/>
      <c r="AJ35" s="663"/>
      <c r="AK35" s="663"/>
      <c r="AL35" s="664" t="s">
        <v>128</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1133815</v>
      </c>
      <c r="CS35" s="692"/>
      <c r="CT35" s="692"/>
      <c r="CU35" s="692"/>
      <c r="CV35" s="692"/>
      <c r="CW35" s="692"/>
      <c r="CX35" s="692"/>
      <c r="CY35" s="693"/>
      <c r="CZ35" s="664">
        <v>1</v>
      </c>
      <c r="DA35" s="689"/>
      <c r="DB35" s="689"/>
      <c r="DC35" s="694"/>
      <c r="DD35" s="668">
        <v>913252</v>
      </c>
      <c r="DE35" s="692"/>
      <c r="DF35" s="692"/>
      <c r="DG35" s="692"/>
      <c r="DH35" s="692"/>
      <c r="DI35" s="692"/>
      <c r="DJ35" s="692"/>
      <c r="DK35" s="693"/>
      <c r="DL35" s="668">
        <v>913252</v>
      </c>
      <c r="DM35" s="692"/>
      <c r="DN35" s="692"/>
      <c r="DO35" s="692"/>
      <c r="DP35" s="692"/>
      <c r="DQ35" s="692"/>
      <c r="DR35" s="692"/>
      <c r="DS35" s="692"/>
      <c r="DT35" s="692"/>
      <c r="DU35" s="692"/>
      <c r="DV35" s="693"/>
      <c r="DW35" s="664">
        <v>1.6</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2494823</v>
      </c>
      <c r="S36" s="660"/>
      <c r="T36" s="660"/>
      <c r="U36" s="660"/>
      <c r="V36" s="660"/>
      <c r="W36" s="660"/>
      <c r="X36" s="660"/>
      <c r="Y36" s="661"/>
      <c r="Z36" s="662">
        <v>2.2000000000000002</v>
      </c>
      <c r="AA36" s="662"/>
      <c r="AB36" s="662"/>
      <c r="AC36" s="662"/>
      <c r="AD36" s="663" t="s">
        <v>271</v>
      </c>
      <c r="AE36" s="663"/>
      <c r="AF36" s="663"/>
      <c r="AG36" s="663"/>
      <c r="AH36" s="663"/>
      <c r="AI36" s="663"/>
      <c r="AJ36" s="663"/>
      <c r="AK36" s="663"/>
      <c r="AL36" s="664" t="s">
        <v>128</v>
      </c>
      <c r="AM36" s="665"/>
      <c r="AN36" s="665"/>
      <c r="AO36" s="666"/>
      <c r="AP36" s="222"/>
      <c r="AQ36" s="725" t="s">
        <v>331</v>
      </c>
      <c r="AR36" s="726"/>
      <c r="AS36" s="726"/>
      <c r="AT36" s="726"/>
      <c r="AU36" s="726"/>
      <c r="AV36" s="726"/>
      <c r="AW36" s="726"/>
      <c r="AX36" s="726"/>
      <c r="AY36" s="727"/>
      <c r="AZ36" s="648">
        <v>15105259</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518348</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7836278</v>
      </c>
      <c r="CS36" s="660"/>
      <c r="CT36" s="660"/>
      <c r="CU36" s="660"/>
      <c r="CV36" s="660"/>
      <c r="CW36" s="660"/>
      <c r="CX36" s="660"/>
      <c r="CY36" s="661"/>
      <c r="CZ36" s="664">
        <v>7.1</v>
      </c>
      <c r="DA36" s="689"/>
      <c r="DB36" s="689"/>
      <c r="DC36" s="694"/>
      <c r="DD36" s="668">
        <v>6767772</v>
      </c>
      <c r="DE36" s="660"/>
      <c r="DF36" s="660"/>
      <c r="DG36" s="660"/>
      <c r="DH36" s="660"/>
      <c r="DI36" s="660"/>
      <c r="DJ36" s="660"/>
      <c r="DK36" s="661"/>
      <c r="DL36" s="668">
        <v>3959239</v>
      </c>
      <c r="DM36" s="660"/>
      <c r="DN36" s="660"/>
      <c r="DO36" s="660"/>
      <c r="DP36" s="660"/>
      <c r="DQ36" s="660"/>
      <c r="DR36" s="660"/>
      <c r="DS36" s="660"/>
      <c r="DT36" s="660"/>
      <c r="DU36" s="660"/>
      <c r="DV36" s="661"/>
      <c r="DW36" s="664">
        <v>6.8</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1951175</v>
      </c>
      <c r="S37" s="660"/>
      <c r="T37" s="660"/>
      <c r="U37" s="660"/>
      <c r="V37" s="660"/>
      <c r="W37" s="660"/>
      <c r="X37" s="660"/>
      <c r="Y37" s="661"/>
      <c r="Z37" s="662">
        <v>1.7</v>
      </c>
      <c r="AA37" s="662"/>
      <c r="AB37" s="662"/>
      <c r="AC37" s="662"/>
      <c r="AD37" s="663">
        <v>26146</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1734215</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147476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25319</v>
      </c>
      <c r="CS37" s="692"/>
      <c r="CT37" s="692"/>
      <c r="CU37" s="692"/>
      <c r="CV37" s="692"/>
      <c r="CW37" s="692"/>
      <c r="CX37" s="692"/>
      <c r="CY37" s="693"/>
      <c r="CZ37" s="664">
        <v>0</v>
      </c>
      <c r="DA37" s="689"/>
      <c r="DB37" s="689"/>
      <c r="DC37" s="694"/>
      <c r="DD37" s="668">
        <v>25319</v>
      </c>
      <c r="DE37" s="692"/>
      <c r="DF37" s="692"/>
      <c r="DG37" s="692"/>
      <c r="DH37" s="692"/>
      <c r="DI37" s="692"/>
      <c r="DJ37" s="692"/>
      <c r="DK37" s="693"/>
      <c r="DL37" s="668">
        <v>25319</v>
      </c>
      <c r="DM37" s="692"/>
      <c r="DN37" s="692"/>
      <c r="DO37" s="692"/>
      <c r="DP37" s="692"/>
      <c r="DQ37" s="692"/>
      <c r="DR37" s="692"/>
      <c r="DS37" s="692"/>
      <c r="DT37" s="692"/>
      <c r="DU37" s="692"/>
      <c r="DV37" s="693"/>
      <c r="DW37" s="664">
        <v>0</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6812630</v>
      </c>
      <c r="S38" s="660"/>
      <c r="T38" s="660"/>
      <c r="U38" s="660"/>
      <c r="V38" s="660"/>
      <c r="W38" s="660"/>
      <c r="X38" s="660"/>
      <c r="Y38" s="661"/>
      <c r="Z38" s="662">
        <v>6</v>
      </c>
      <c r="AA38" s="662"/>
      <c r="AB38" s="662"/>
      <c r="AC38" s="662"/>
      <c r="AD38" s="663" t="s">
        <v>273</v>
      </c>
      <c r="AE38" s="663"/>
      <c r="AF38" s="663"/>
      <c r="AG38" s="663"/>
      <c r="AH38" s="663"/>
      <c r="AI38" s="663"/>
      <c r="AJ38" s="663"/>
      <c r="AK38" s="663"/>
      <c r="AL38" s="664" t="s">
        <v>128</v>
      </c>
      <c r="AM38" s="665"/>
      <c r="AN38" s="665"/>
      <c r="AO38" s="666"/>
      <c r="AQ38" s="722" t="s">
        <v>339</v>
      </c>
      <c r="AR38" s="723"/>
      <c r="AS38" s="723"/>
      <c r="AT38" s="723"/>
      <c r="AU38" s="723"/>
      <c r="AV38" s="723"/>
      <c r="AW38" s="723"/>
      <c r="AX38" s="723"/>
      <c r="AY38" s="724"/>
      <c r="AZ38" s="659">
        <v>1610455</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30114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10965942</v>
      </c>
      <c r="CS38" s="660"/>
      <c r="CT38" s="660"/>
      <c r="CU38" s="660"/>
      <c r="CV38" s="660"/>
      <c r="CW38" s="660"/>
      <c r="CX38" s="660"/>
      <c r="CY38" s="661"/>
      <c r="CZ38" s="664">
        <v>10</v>
      </c>
      <c r="DA38" s="689"/>
      <c r="DB38" s="689"/>
      <c r="DC38" s="694"/>
      <c r="DD38" s="668">
        <v>8754754</v>
      </c>
      <c r="DE38" s="660"/>
      <c r="DF38" s="660"/>
      <c r="DG38" s="660"/>
      <c r="DH38" s="660"/>
      <c r="DI38" s="660"/>
      <c r="DJ38" s="660"/>
      <c r="DK38" s="661"/>
      <c r="DL38" s="668">
        <v>8264870</v>
      </c>
      <c r="DM38" s="660"/>
      <c r="DN38" s="660"/>
      <c r="DO38" s="660"/>
      <c r="DP38" s="660"/>
      <c r="DQ38" s="660"/>
      <c r="DR38" s="660"/>
      <c r="DS38" s="660"/>
      <c r="DT38" s="660"/>
      <c r="DU38" s="660"/>
      <c r="DV38" s="661"/>
      <c r="DW38" s="664">
        <v>14.2</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139</v>
      </c>
      <c r="AA39" s="662"/>
      <c r="AB39" s="662"/>
      <c r="AC39" s="662"/>
      <c r="AD39" s="663" t="s">
        <v>245</v>
      </c>
      <c r="AE39" s="663"/>
      <c r="AF39" s="663"/>
      <c r="AG39" s="663"/>
      <c r="AH39" s="663"/>
      <c r="AI39" s="663"/>
      <c r="AJ39" s="663"/>
      <c r="AK39" s="663"/>
      <c r="AL39" s="664" t="s">
        <v>139</v>
      </c>
      <c r="AM39" s="665"/>
      <c r="AN39" s="665"/>
      <c r="AO39" s="666"/>
      <c r="AQ39" s="722" t="s">
        <v>343</v>
      </c>
      <c r="AR39" s="723"/>
      <c r="AS39" s="723"/>
      <c r="AT39" s="723"/>
      <c r="AU39" s="723"/>
      <c r="AV39" s="723"/>
      <c r="AW39" s="723"/>
      <c r="AX39" s="723"/>
      <c r="AY39" s="724"/>
      <c r="AZ39" s="659">
        <v>369067</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43792</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2277711</v>
      </c>
      <c r="CS39" s="692"/>
      <c r="CT39" s="692"/>
      <c r="CU39" s="692"/>
      <c r="CV39" s="692"/>
      <c r="CW39" s="692"/>
      <c r="CX39" s="692"/>
      <c r="CY39" s="693"/>
      <c r="CZ39" s="664">
        <v>2.1</v>
      </c>
      <c r="DA39" s="689"/>
      <c r="DB39" s="689"/>
      <c r="DC39" s="694"/>
      <c r="DD39" s="668">
        <v>2073483</v>
      </c>
      <c r="DE39" s="692"/>
      <c r="DF39" s="692"/>
      <c r="DG39" s="692"/>
      <c r="DH39" s="692"/>
      <c r="DI39" s="692"/>
      <c r="DJ39" s="692"/>
      <c r="DK39" s="693"/>
      <c r="DL39" s="668" t="s">
        <v>128</v>
      </c>
      <c r="DM39" s="692"/>
      <c r="DN39" s="692"/>
      <c r="DO39" s="692"/>
      <c r="DP39" s="692"/>
      <c r="DQ39" s="692"/>
      <c r="DR39" s="692"/>
      <c r="DS39" s="692"/>
      <c r="DT39" s="692"/>
      <c r="DU39" s="692"/>
      <c r="DV39" s="693"/>
      <c r="DW39" s="664" t="s">
        <v>139</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1307980</v>
      </c>
      <c r="S40" s="660"/>
      <c r="T40" s="660"/>
      <c r="U40" s="660"/>
      <c r="V40" s="660"/>
      <c r="W40" s="660"/>
      <c r="X40" s="660"/>
      <c r="Y40" s="661"/>
      <c r="Z40" s="662">
        <v>1.1000000000000001</v>
      </c>
      <c r="AA40" s="662"/>
      <c r="AB40" s="662"/>
      <c r="AC40" s="662"/>
      <c r="AD40" s="663" t="s">
        <v>128</v>
      </c>
      <c r="AE40" s="663"/>
      <c r="AF40" s="663"/>
      <c r="AG40" s="663"/>
      <c r="AH40" s="663"/>
      <c r="AI40" s="663"/>
      <c r="AJ40" s="663"/>
      <c r="AK40" s="663"/>
      <c r="AL40" s="664" t="s">
        <v>139</v>
      </c>
      <c r="AM40" s="665"/>
      <c r="AN40" s="665"/>
      <c r="AO40" s="666"/>
      <c r="AQ40" s="722" t="s">
        <v>347</v>
      </c>
      <c r="AR40" s="723"/>
      <c r="AS40" s="723"/>
      <c r="AT40" s="723"/>
      <c r="AU40" s="723"/>
      <c r="AV40" s="723"/>
      <c r="AW40" s="723"/>
      <c r="AX40" s="723"/>
      <c r="AY40" s="724"/>
      <c r="AZ40" s="659">
        <v>147896</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91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1635089</v>
      </c>
      <c r="CS40" s="660"/>
      <c r="CT40" s="660"/>
      <c r="CU40" s="660"/>
      <c r="CV40" s="660"/>
      <c r="CW40" s="660"/>
      <c r="CX40" s="660"/>
      <c r="CY40" s="661"/>
      <c r="CZ40" s="664">
        <v>1.5</v>
      </c>
      <c r="DA40" s="689"/>
      <c r="DB40" s="689"/>
      <c r="DC40" s="694"/>
      <c r="DD40" s="668">
        <v>312416</v>
      </c>
      <c r="DE40" s="660"/>
      <c r="DF40" s="660"/>
      <c r="DG40" s="660"/>
      <c r="DH40" s="660"/>
      <c r="DI40" s="660"/>
      <c r="DJ40" s="660"/>
      <c r="DK40" s="661"/>
      <c r="DL40" s="668">
        <v>294988</v>
      </c>
      <c r="DM40" s="660"/>
      <c r="DN40" s="660"/>
      <c r="DO40" s="660"/>
      <c r="DP40" s="660"/>
      <c r="DQ40" s="660"/>
      <c r="DR40" s="660"/>
      <c r="DS40" s="660"/>
      <c r="DT40" s="660"/>
      <c r="DU40" s="660"/>
      <c r="DV40" s="661"/>
      <c r="DW40" s="664">
        <v>0.5</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113807262</v>
      </c>
      <c r="S41" s="732"/>
      <c r="T41" s="732"/>
      <c r="U41" s="732"/>
      <c r="V41" s="732"/>
      <c r="W41" s="732"/>
      <c r="X41" s="732"/>
      <c r="Y41" s="736"/>
      <c r="Z41" s="737">
        <v>100</v>
      </c>
      <c r="AA41" s="737"/>
      <c r="AB41" s="737"/>
      <c r="AC41" s="737"/>
      <c r="AD41" s="738">
        <v>56828030</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2627518</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128</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139</v>
      </c>
      <c r="CS41" s="692"/>
      <c r="CT41" s="692"/>
      <c r="CU41" s="692"/>
      <c r="CV41" s="692"/>
      <c r="CW41" s="692"/>
      <c r="CX41" s="692"/>
      <c r="CY41" s="693"/>
      <c r="CZ41" s="664" t="s">
        <v>128</v>
      </c>
      <c r="DA41" s="689"/>
      <c r="DB41" s="689"/>
      <c r="DC41" s="694"/>
      <c r="DD41" s="668" t="s">
        <v>271</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8616108</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389</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9129582</v>
      </c>
      <c r="CS42" s="692"/>
      <c r="CT42" s="692"/>
      <c r="CU42" s="692"/>
      <c r="CV42" s="692"/>
      <c r="CW42" s="692"/>
      <c r="CX42" s="692"/>
      <c r="CY42" s="693"/>
      <c r="CZ42" s="664">
        <v>8.3000000000000007</v>
      </c>
      <c r="DA42" s="689"/>
      <c r="DB42" s="689"/>
      <c r="DC42" s="694"/>
      <c r="DD42" s="668">
        <v>1093999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158734</v>
      </c>
      <c r="CS43" s="692"/>
      <c r="CT43" s="692"/>
      <c r="CU43" s="692"/>
      <c r="CV43" s="692"/>
      <c r="CW43" s="692"/>
      <c r="CX43" s="692"/>
      <c r="CY43" s="693"/>
      <c r="CZ43" s="664">
        <v>0.1</v>
      </c>
      <c r="DA43" s="689"/>
      <c r="DB43" s="689"/>
      <c r="DC43" s="694"/>
      <c r="DD43" s="668">
        <v>158734</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9129582</v>
      </c>
      <c r="CS44" s="660"/>
      <c r="CT44" s="660"/>
      <c r="CU44" s="660"/>
      <c r="CV44" s="660"/>
      <c r="CW44" s="660"/>
      <c r="CX44" s="660"/>
      <c r="CY44" s="661"/>
      <c r="CZ44" s="664">
        <v>8.3000000000000007</v>
      </c>
      <c r="DA44" s="665"/>
      <c r="DB44" s="665"/>
      <c r="DC44" s="671"/>
      <c r="DD44" s="668">
        <v>1093999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3027686</v>
      </c>
      <c r="CS45" s="692"/>
      <c r="CT45" s="692"/>
      <c r="CU45" s="692"/>
      <c r="CV45" s="692"/>
      <c r="CW45" s="692"/>
      <c r="CX45" s="692"/>
      <c r="CY45" s="693"/>
      <c r="CZ45" s="664">
        <v>2.8</v>
      </c>
      <c r="DA45" s="689"/>
      <c r="DB45" s="689"/>
      <c r="DC45" s="694"/>
      <c r="DD45" s="668">
        <v>91760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5820981</v>
      </c>
      <c r="CS46" s="660"/>
      <c r="CT46" s="660"/>
      <c r="CU46" s="660"/>
      <c r="CV46" s="660"/>
      <c r="CW46" s="660"/>
      <c r="CX46" s="660"/>
      <c r="CY46" s="661"/>
      <c r="CZ46" s="664">
        <v>5.3</v>
      </c>
      <c r="DA46" s="665"/>
      <c r="DB46" s="665"/>
      <c r="DC46" s="671"/>
      <c r="DD46" s="668">
        <v>987734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271</v>
      </c>
      <c r="CS47" s="692"/>
      <c r="CT47" s="692"/>
      <c r="CU47" s="692"/>
      <c r="CV47" s="692"/>
      <c r="CW47" s="692"/>
      <c r="CX47" s="692"/>
      <c r="CY47" s="693"/>
      <c r="CZ47" s="664" t="s">
        <v>271</v>
      </c>
      <c r="DA47" s="689"/>
      <c r="DB47" s="689"/>
      <c r="DC47" s="694"/>
      <c r="DD47" s="668" t="s">
        <v>139</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271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110004708</v>
      </c>
      <c r="CS49" s="718"/>
      <c r="CT49" s="718"/>
      <c r="CU49" s="718"/>
      <c r="CV49" s="718"/>
      <c r="CW49" s="718"/>
      <c r="CX49" s="718"/>
      <c r="CY49" s="747"/>
      <c r="CZ49" s="739">
        <v>100</v>
      </c>
      <c r="DA49" s="748"/>
      <c r="DB49" s="748"/>
      <c r="DC49" s="749"/>
      <c r="DD49" s="750">
        <v>65635049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y+JChaZ7v5nvNEcA6BKL76yvVJnPbKP+y5xLSADOeJwoT8/SiaDFzv+NmmZF5t03dMuW/EQEESuitj0LTNu+g==" saltValue="GaGMDbORj89qHIThmpFG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Q8" sqref="Q8:U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113316</v>
      </c>
      <c r="R7" s="789"/>
      <c r="S7" s="789"/>
      <c r="T7" s="789"/>
      <c r="U7" s="789"/>
      <c r="V7" s="789">
        <v>109527</v>
      </c>
      <c r="W7" s="789"/>
      <c r="X7" s="789"/>
      <c r="Y7" s="789"/>
      <c r="Z7" s="789"/>
      <c r="AA7" s="789">
        <v>3789</v>
      </c>
      <c r="AB7" s="789"/>
      <c r="AC7" s="789"/>
      <c r="AD7" s="789"/>
      <c r="AE7" s="790"/>
      <c r="AF7" s="791">
        <v>3002</v>
      </c>
      <c r="AG7" s="792"/>
      <c r="AH7" s="792"/>
      <c r="AI7" s="792"/>
      <c r="AJ7" s="793"/>
      <c r="AK7" s="794">
        <v>1712</v>
      </c>
      <c r="AL7" s="795"/>
      <c r="AM7" s="795"/>
      <c r="AN7" s="795"/>
      <c r="AO7" s="795"/>
      <c r="AP7" s="795">
        <v>101687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603</v>
      </c>
      <c r="BT7" s="783"/>
      <c r="BU7" s="783"/>
      <c r="BV7" s="783"/>
      <c r="BW7" s="783"/>
      <c r="BX7" s="783"/>
      <c r="BY7" s="783"/>
      <c r="BZ7" s="783"/>
      <c r="CA7" s="783"/>
      <c r="CB7" s="783"/>
      <c r="CC7" s="783"/>
      <c r="CD7" s="783"/>
      <c r="CE7" s="783"/>
      <c r="CF7" s="783"/>
      <c r="CG7" s="798"/>
      <c r="CH7" s="779">
        <v>1</v>
      </c>
      <c r="CI7" s="780"/>
      <c r="CJ7" s="780"/>
      <c r="CK7" s="780"/>
      <c r="CL7" s="781"/>
      <c r="CM7" s="779">
        <v>51</v>
      </c>
      <c r="CN7" s="780"/>
      <c r="CO7" s="780"/>
      <c r="CP7" s="780"/>
      <c r="CQ7" s="781"/>
      <c r="CR7" s="779">
        <v>5</v>
      </c>
      <c r="CS7" s="780"/>
      <c r="CT7" s="780"/>
      <c r="CU7" s="780"/>
      <c r="CV7" s="781"/>
      <c r="CW7" s="779" t="s">
        <v>598</v>
      </c>
      <c r="CX7" s="780"/>
      <c r="CY7" s="780"/>
      <c r="CZ7" s="780"/>
      <c r="DA7" s="781"/>
      <c r="DB7" s="779" t="s">
        <v>598</v>
      </c>
      <c r="DC7" s="780"/>
      <c r="DD7" s="780"/>
      <c r="DE7" s="780"/>
      <c r="DF7" s="781"/>
      <c r="DG7" s="779" t="s">
        <v>598</v>
      </c>
      <c r="DH7" s="780"/>
      <c r="DI7" s="780"/>
      <c r="DJ7" s="780"/>
      <c r="DK7" s="781"/>
      <c r="DL7" s="779" t="s">
        <v>598</v>
      </c>
      <c r="DM7" s="780"/>
      <c r="DN7" s="780"/>
      <c r="DO7" s="780"/>
      <c r="DP7" s="781"/>
      <c r="DQ7" s="779" t="s">
        <v>598</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34</v>
      </c>
      <c r="R8" s="820"/>
      <c r="S8" s="820"/>
      <c r="T8" s="820"/>
      <c r="U8" s="820"/>
      <c r="V8" s="820">
        <v>5</v>
      </c>
      <c r="W8" s="820"/>
      <c r="X8" s="820"/>
      <c r="Y8" s="820"/>
      <c r="Z8" s="820"/>
      <c r="AA8" s="820">
        <v>28</v>
      </c>
      <c r="AB8" s="820"/>
      <c r="AC8" s="820"/>
      <c r="AD8" s="820"/>
      <c r="AE8" s="821"/>
      <c r="AF8" s="822">
        <v>11</v>
      </c>
      <c r="AG8" s="823"/>
      <c r="AH8" s="823"/>
      <c r="AI8" s="823"/>
      <c r="AJ8" s="824"/>
      <c r="AK8" s="805" t="s">
        <v>598</v>
      </c>
      <c r="AL8" s="806"/>
      <c r="AM8" s="806"/>
      <c r="AN8" s="806"/>
      <c r="AO8" s="806"/>
      <c r="AP8" s="806" t="s">
        <v>598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604</v>
      </c>
      <c r="BT8" s="810"/>
      <c r="BU8" s="810"/>
      <c r="BV8" s="810"/>
      <c r="BW8" s="810"/>
      <c r="BX8" s="810"/>
      <c r="BY8" s="810"/>
      <c r="BZ8" s="810"/>
      <c r="CA8" s="810"/>
      <c r="CB8" s="810"/>
      <c r="CC8" s="810"/>
      <c r="CD8" s="810"/>
      <c r="CE8" s="810"/>
      <c r="CF8" s="810"/>
      <c r="CG8" s="811"/>
      <c r="CH8" s="812">
        <v>1</v>
      </c>
      <c r="CI8" s="813"/>
      <c r="CJ8" s="813"/>
      <c r="CK8" s="813"/>
      <c r="CL8" s="814"/>
      <c r="CM8" s="812">
        <v>54</v>
      </c>
      <c r="CN8" s="813"/>
      <c r="CO8" s="813"/>
      <c r="CP8" s="813"/>
      <c r="CQ8" s="814"/>
      <c r="CR8" s="812">
        <v>1</v>
      </c>
      <c r="CS8" s="813"/>
      <c r="CT8" s="813"/>
      <c r="CU8" s="813"/>
      <c r="CV8" s="814"/>
      <c r="CW8" s="812">
        <v>1</v>
      </c>
      <c r="CX8" s="813"/>
      <c r="CY8" s="813"/>
      <c r="CZ8" s="813"/>
      <c r="DA8" s="814"/>
      <c r="DB8" s="812" t="s">
        <v>598</v>
      </c>
      <c r="DC8" s="813"/>
      <c r="DD8" s="813"/>
      <c r="DE8" s="813"/>
      <c r="DF8" s="814"/>
      <c r="DG8" s="812" t="s">
        <v>598</v>
      </c>
      <c r="DH8" s="813"/>
      <c r="DI8" s="813"/>
      <c r="DJ8" s="813"/>
      <c r="DK8" s="814"/>
      <c r="DL8" s="812" t="s">
        <v>598</v>
      </c>
      <c r="DM8" s="813"/>
      <c r="DN8" s="813"/>
      <c r="DO8" s="813"/>
      <c r="DP8" s="814"/>
      <c r="DQ8" s="812" t="s">
        <v>598</v>
      </c>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489</v>
      </c>
      <c r="R9" s="820"/>
      <c r="S9" s="820"/>
      <c r="T9" s="820"/>
      <c r="U9" s="820"/>
      <c r="V9" s="820">
        <v>489</v>
      </c>
      <c r="W9" s="820"/>
      <c r="X9" s="820"/>
      <c r="Y9" s="820"/>
      <c r="Z9" s="820"/>
      <c r="AA9" s="820" t="s">
        <v>598</v>
      </c>
      <c r="AB9" s="820"/>
      <c r="AC9" s="820"/>
      <c r="AD9" s="820"/>
      <c r="AE9" s="821"/>
      <c r="AF9" s="822" t="s">
        <v>393</v>
      </c>
      <c r="AG9" s="823"/>
      <c r="AH9" s="823"/>
      <c r="AI9" s="823"/>
      <c r="AJ9" s="824"/>
      <c r="AK9" s="805" t="s">
        <v>598</v>
      </c>
      <c r="AL9" s="806"/>
      <c r="AM9" s="806"/>
      <c r="AN9" s="806"/>
      <c r="AO9" s="806"/>
      <c r="AP9" s="806" t="s">
        <v>598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605</v>
      </c>
      <c r="BT9" s="810"/>
      <c r="BU9" s="810"/>
      <c r="BV9" s="810"/>
      <c r="BW9" s="810"/>
      <c r="BX9" s="810"/>
      <c r="BY9" s="810"/>
      <c r="BZ9" s="810"/>
      <c r="CA9" s="810"/>
      <c r="CB9" s="810"/>
      <c r="CC9" s="810"/>
      <c r="CD9" s="810"/>
      <c r="CE9" s="810"/>
      <c r="CF9" s="810"/>
      <c r="CG9" s="811"/>
      <c r="CH9" s="812">
        <v>-1</v>
      </c>
      <c r="CI9" s="813"/>
      <c r="CJ9" s="813"/>
      <c r="CK9" s="813"/>
      <c r="CL9" s="814"/>
      <c r="CM9" s="812">
        <v>67</v>
      </c>
      <c r="CN9" s="813"/>
      <c r="CO9" s="813"/>
      <c r="CP9" s="813"/>
      <c r="CQ9" s="814"/>
      <c r="CR9" s="812">
        <v>18</v>
      </c>
      <c r="CS9" s="813"/>
      <c r="CT9" s="813"/>
      <c r="CU9" s="813"/>
      <c r="CV9" s="814"/>
      <c r="CW9" s="812">
        <v>0</v>
      </c>
      <c r="CX9" s="813"/>
      <c r="CY9" s="813"/>
      <c r="CZ9" s="813"/>
      <c r="DA9" s="814"/>
      <c r="DB9" s="812" t="s">
        <v>598</v>
      </c>
      <c r="DC9" s="813"/>
      <c r="DD9" s="813"/>
      <c r="DE9" s="813"/>
      <c r="DF9" s="814"/>
      <c r="DG9" s="812" t="s">
        <v>598</v>
      </c>
      <c r="DH9" s="813"/>
      <c r="DI9" s="813"/>
      <c r="DJ9" s="813"/>
      <c r="DK9" s="814"/>
      <c r="DL9" s="812" t="s">
        <v>598</v>
      </c>
      <c r="DM9" s="813"/>
      <c r="DN9" s="813"/>
      <c r="DO9" s="813"/>
      <c r="DP9" s="814"/>
      <c r="DQ9" s="812" t="s">
        <v>598</v>
      </c>
      <c r="DR9" s="813"/>
      <c r="DS9" s="813"/>
      <c r="DT9" s="813"/>
      <c r="DU9" s="814"/>
      <c r="DV9" s="809"/>
      <c r="DW9" s="810"/>
      <c r="DX9" s="810"/>
      <c r="DY9" s="810"/>
      <c r="DZ9" s="815"/>
      <c r="EA9" s="234"/>
    </row>
    <row r="10" spans="1:131" s="235" customFormat="1" ht="26.25" customHeight="1" x14ac:dyDescent="0.15">
      <c r="A10" s="238">
        <v>4</v>
      </c>
      <c r="B10" s="816" t="s">
        <v>394</v>
      </c>
      <c r="C10" s="817"/>
      <c r="D10" s="817"/>
      <c r="E10" s="817"/>
      <c r="F10" s="817"/>
      <c r="G10" s="817"/>
      <c r="H10" s="817"/>
      <c r="I10" s="817"/>
      <c r="J10" s="817"/>
      <c r="K10" s="817"/>
      <c r="L10" s="817"/>
      <c r="M10" s="817"/>
      <c r="N10" s="817"/>
      <c r="O10" s="817"/>
      <c r="P10" s="818"/>
      <c r="Q10" s="819">
        <v>3</v>
      </c>
      <c r="R10" s="820"/>
      <c r="S10" s="820"/>
      <c r="T10" s="820"/>
      <c r="U10" s="820"/>
      <c r="V10" s="820">
        <v>1</v>
      </c>
      <c r="W10" s="820"/>
      <c r="X10" s="820"/>
      <c r="Y10" s="820"/>
      <c r="Z10" s="820"/>
      <c r="AA10" s="820">
        <v>2</v>
      </c>
      <c r="AB10" s="820"/>
      <c r="AC10" s="820"/>
      <c r="AD10" s="820"/>
      <c r="AE10" s="821"/>
      <c r="AF10" s="822">
        <v>2</v>
      </c>
      <c r="AG10" s="823"/>
      <c r="AH10" s="823"/>
      <c r="AI10" s="823"/>
      <c r="AJ10" s="824"/>
      <c r="AK10" s="805" t="s">
        <v>598</v>
      </c>
      <c r="AL10" s="806"/>
      <c r="AM10" s="806"/>
      <c r="AN10" s="806"/>
      <c r="AO10" s="806"/>
      <c r="AP10" s="806" t="s">
        <v>598</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606</v>
      </c>
      <c r="BT10" s="810"/>
      <c r="BU10" s="810"/>
      <c r="BV10" s="810"/>
      <c r="BW10" s="810"/>
      <c r="BX10" s="810"/>
      <c r="BY10" s="810"/>
      <c r="BZ10" s="810"/>
      <c r="CA10" s="810"/>
      <c r="CB10" s="810"/>
      <c r="CC10" s="810"/>
      <c r="CD10" s="810"/>
      <c r="CE10" s="810"/>
      <c r="CF10" s="810"/>
      <c r="CG10" s="811"/>
      <c r="CH10" s="812">
        <v>-288</v>
      </c>
      <c r="CI10" s="813"/>
      <c r="CJ10" s="813"/>
      <c r="CK10" s="813"/>
      <c r="CL10" s="814"/>
      <c r="CM10" s="812">
        <v>-1907</v>
      </c>
      <c r="CN10" s="813"/>
      <c r="CO10" s="813"/>
      <c r="CP10" s="813"/>
      <c r="CQ10" s="814"/>
      <c r="CR10" s="812">
        <v>650</v>
      </c>
      <c r="CS10" s="813"/>
      <c r="CT10" s="813"/>
      <c r="CU10" s="813"/>
      <c r="CV10" s="814"/>
      <c r="CW10" s="812">
        <v>2</v>
      </c>
      <c r="CX10" s="813"/>
      <c r="CY10" s="813"/>
      <c r="CZ10" s="813"/>
      <c r="DA10" s="814"/>
      <c r="DB10" s="812">
        <v>2113</v>
      </c>
      <c r="DC10" s="813"/>
      <c r="DD10" s="813"/>
      <c r="DE10" s="813"/>
      <c r="DF10" s="814"/>
      <c r="DG10" s="812" t="s">
        <v>598</v>
      </c>
      <c r="DH10" s="813"/>
      <c r="DI10" s="813"/>
      <c r="DJ10" s="813"/>
      <c r="DK10" s="814"/>
      <c r="DL10" s="812" t="s">
        <v>598</v>
      </c>
      <c r="DM10" s="813"/>
      <c r="DN10" s="813"/>
      <c r="DO10" s="813"/>
      <c r="DP10" s="814"/>
      <c r="DQ10" s="812" t="s">
        <v>598</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607</v>
      </c>
      <c r="BT11" s="810"/>
      <c r="BU11" s="810"/>
      <c r="BV11" s="810"/>
      <c r="BW11" s="810"/>
      <c r="BX11" s="810"/>
      <c r="BY11" s="810"/>
      <c r="BZ11" s="810"/>
      <c r="CA11" s="810"/>
      <c r="CB11" s="810"/>
      <c r="CC11" s="810"/>
      <c r="CD11" s="810"/>
      <c r="CE11" s="810"/>
      <c r="CF11" s="810"/>
      <c r="CG11" s="811"/>
      <c r="CH11" s="812">
        <v>0</v>
      </c>
      <c r="CI11" s="813"/>
      <c r="CJ11" s="813"/>
      <c r="CK11" s="813"/>
      <c r="CL11" s="814"/>
      <c r="CM11" s="812">
        <v>48</v>
      </c>
      <c r="CN11" s="813"/>
      <c r="CO11" s="813"/>
      <c r="CP11" s="813"/>
      <c r="CQ11" s="814"/>
      <c r="CR11" s="812">
        <v>5</v>
      </c>
      <c r="CS11" s="813"/>
      <c r="CT11" s="813"/>
      <c r="CU11" s="813"/>
      <c r="CV11" s="814"/>
      <c r="CW11" s="812" t="s">
        <v>598</v>
      </c>
      <c r="CX11" s="813"/>
      <c r="CY11" s="813"/>
      <c r="CZ11" s="813"/>
      <c r="DA11" s="814"/>
      <c r="DB11" s="812" t="s">
        <v>598</v>
      </c>
      <c r="DC11" s="813"/>
      <c r="DD11" s="813"/>
      <c r="DE11" s="813"/>
      <c r="DF11" s="814"/>
      <c r="DG11" s="812">
        <v>487</v>
      </c>
      <c r="DH11" s="813"/>
      <c r="DI11" s="813"/>
      <c r="DJ11" s="813"/>
      <c r="DK11" s="814"/>
      <c r="DL11" s="812" t="s">
        <v>598</v>
      </c>
      <c r="DM11" s="813"/>
      <c r="DN11" s="813"/>
      <c r="DO11" s="813"/>
      <c r="DP11" s="814"/>
      <c r="DQ11" s="812">
        <v>179</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113807</v>
      </c>
      <c r="R23" s="829"/>
      <c r="S23" s="829"/>
      <c r="T23" s="829"/>
      <c r="U23" s="829"/>
      <c r="V23" s="829">
        <v>110005</v>
      </c>
      <c r="W23" s="829"/>
      <c r="X23" s="829"/>
      <c r="Y23" s="829"/>
      <c r="Z23" s="829"/>
      <c r="AA23" s="829">
        <v>3802</v>
      </c>
      <c r="AB23" s="829"/>
      <c r="AC23" s="829"/>
      <c r="AD23" s="829"/>
      <c r="AE23" s="830"/>
      <c r="AF23" s="831">
        <v>3015</v>
      </c>
      <c r="AG23" s="829"/>
      <c r="AH23" s="829"/>
      <c r="AI23" s="829"/>
      <c r="AJ23" s="832"/>
      <c r="AK23" s="833"/>
      <c r="AL23" s="834"/>
      <c r="AM23" s="834"/>
      <c r="AN23" s="834"/>
      <c r="AO23" s="834"/>
      <c r="AP23" s="829">
        <v>101687</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24513</v>
      </c>
      <c r="R28" s="859"/>
      <c r="S28" s="859"/>
      <c r="T28" s="859"/>
      <c r="U28" s="859"/>
      <c r="V28" s="859">
        <v>23994</v>
      </c>
      <c r="W28" s="859"/>
      <c r="X28" s="859"/>
      <c r="Y28" s="859"/>
      <c r="Z28" s="859"/>
      <c r="AA28" s="859">
        <v>518</v>
      </c>
      <c r="AB28" s="859"/>
      <c r="AC28" s="859"/>
      <c r="AD28" s="859"/>
      <c r="AE28" s="860"/>
      <c r="AF28" s="861">
        <v>518</v>
      </c>
      <c r="AG28" s="859"/>
      <c r="AH28" s="859"/>
      <c r="AI28" s="859"/>
      <c r="AJ28" s="862"/>
      <c r="AK28" s="863">
        <v>2628</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27726</v>
      </c>
      <c r="R29" s="820"/>
      <c r="S29" s="820"/>
      <c r="T29" s="820"/>
      <c r="U29" s="820"/>
      <c r="V29" s="820">
        <v>26267</v>
      </c>
      <c r="W29" s="820"/>
      <c r="X29" s="820"/>
      <c r="Y29" s="820"/>
      <c r="Z29" s="820"/>
      <c r="AA29" s="820">
        <v>1458</v>
      </c>
      <c r="AB29" s="820"/>
      <c r="AC29" s="820"/>
      <c r="AD29" s="820"/>
      <c r="AE29" s="821"/>
      <c r="AF29" s="822">
        <v>1458</v>
      </c>
      <c r="AG29" s="823"/>
      <c r="AH29" s="823"/>
      <c r="AI29" s="823"/>
      <c r="AJ29" s="824"/>
      <c r="AK29" s="870">
        <v>3995</v>
      </c>
      <c r="AL29" s="866"/>
      <c r="AM29" s="866"/>
      <c r="AN29" s="866"/>
      <c r="AO29" s="866"/>
      <c r="AP29" s="866" t="s">
        <v>598</v>
      </c>
      <c r="AQ29" s="866"/>
      <c r="AR29" s="866"/>
      <c r="AS29" s="866"/>
      <c r="AT29" s="866"/>
      <c r="AU29" s="866" t="s">
        <v>598</v>
      </c>
      <c r="AV29" s="866"/>
      <c r="AW29" s="866"/>
      <c r="AX29" s="866"/>
      <c r="AY29" s="866"/>
      <c r="AZ29" s="867" t="s">
        <v>598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4262</v>
      </c>
      <c r="R30" s="820"/>
      <c r="S30" s="820"/>
      <c r="T30" s="820"/>
      <c r="U30" s="820"/>
      <c r="V30" s="820">
        <v>4086</v>
      </c>
      <c r="W30" s="820"/>
      <c r="X30" s="820"/>
      <c r="Y30" s="820"/>
      <c r="Z30" s="820"/>
      <c r="AA30" s="820">
        <v>175</v>
      </c>
      <c r="AB30" s="820"/>
      <c r="AC30" s="820"/>
      <c r="AD30" s="820"/>
      <c r="AE30" s="821"/>
      <c r="AF30" s="822">
        <v>175</v>
      </c>
      <c r="AG30" s="823"/>
      <c r="AH30" s="823"/>
      <c r="AI30" s="823"/>
      <c r="AJ30" s="824"/>
      <c r="AK30" s="870">
        <v>944</v>
      </c>
      <c r="AL30" s="866"/>
      <c r="AM30" s="866"/>
      <c r="AN30" s="866"/>
      <c r="AO30" s="866"/>
      <c r="AP30" s="866" t="s">
        <v>598</v>
      </c>
      <c r="AQ30" s="866"/>
      <c r="AR30" s="866"/>
      <c r="AS30" s="866"/>
      <c r="AT30" s="866"/>
      <c r="AU30" s="866" t="s">
        <v>598</v>
      </c>
      <c r="AV30" s="866"/>
      <c r="AW30" s="866"/>
      <c r="AX30" s="866"/>
      <c r="AY30" s="866"/>
      <c r="AZ30" s="867" t="s">
        <v>598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511</v>
      </c>
      <c r="R31" s="820"/>
      <c r="S31" s="820"/>
      <c r="T31" s="820"/>
      <c r="U31" s="820"/>
      <c r="V31" s="820">
        <v>487</v>
      </c>
      <c r="W31" s="820"/>
      <c r="X31" s="820"/>
      <c r="Y31" s="820"/>
      <c r="Z31" s="820"/>
      <c r="AA31" s="820">
        <v>25</v>
      </c>
      <c r="AB31" s="820"/>
      <c r="AC31" s="820"/>
      <c r="AD31" s="820"/>
      <c r="AE31" s="821"/>
      <c r="AF31" s="822">
        <v>744</v>
      </c>
      <c r="AG31" s="823"/>
      <c r="AH31" s="823"/>
      <c r="AI31" s="823"/>
      <c r="AJ31" s="824"/>
      <c r="AK31" s="870">
        <v>143</v>
      </c>
      <c r="AL31" s="866"/>
      <c r="AM31" s="866"/>
      <c r="AN31" s="866"/>
      <c r="AO31" s="866"/>
      <c r="AP31" s="866">
        <v>79</v>
      </c>
      <c r="AQ31" s="866"/>
      <c r="AR31" s="866"/>
      <c r="AS31" s="866"/>
      <c r="AT31" s="866"/>
      <c r="AU31" s="866">
        <v>48</v>
      </c>
      <c r="AV31" s="866"/>
      <c r="AW31" s="866"/>
      <c r="AX31" s="866"/>
      <c r="AY31" s="866"/>
      <c r="AZ31" s="867" t="s">
        <v>598</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213</v>
      </c>
      <c r="R32" s="820"/>
      <c r="S32" s="820"/>
      <c r="T32" s="820"/>
      <c r="U32" s="820"/>
      <c r="V32" s="820">
        <v>175</v>
      </c>
      <c r="W32" s="820"/>
      <c r="X32" s="820"/>
      <c r="Y32" s="820"/>
      <c r="Z32" s="820"/>
      <c r="AA32" s="820">
        <v>38</v>
      </c>
      <c r="AB32" s="820"/>
      <c r="AC32" s="820"/>
      <c r="AD32" s="820"/>
      <c r="AE32" s="821"/>
      <c r="AF32" s="822" t="s">
        <v>414</v>
      </c>
      <c r="AG32" s="823"/>
      <c r="AH32" s="823"/>
      <c r="AI32" s="823"/>
      <c r="AJ32" s="824"/>
      <c r="AK32" s="870">
        <v>148</v>
      </c>
      <c r="AL32" s="866"/>
      <c r="AM32" s="866"/>
      <c r="AN32" s="866"/>
      <c r="AO32" s="866"/>
      <c r="AP32" s="866">
        <v>1</v>
      </c>
      <c r="AQ32" s="866"/>
      <c r="AR32" s="866"/>
      <c r="AS32" s="866"/>
      <c r="AT32" s="866"/>
      <c r="AU32" s="866" t="s">
        <v>598</v>
      </c>
      <c r="AV32" s="866"/>
      <c r="AW32" s="866"/>
      <c r="AX32" s="866"/>
      <c r="AY32" s="866"/>
      <c r="AZ32" s="867" t="s">
        <v>598</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4921</v>
      </c>
      <c r="R33" s="820"/>
      <c r="S33" s="820"/>
      <c r="T33" s="820"/>
      <c r="U33" s="820"/>
      <c r="V33" s="820">
        <v>4280</v>
      </c>
      <c r="W33" s="820"/>
      <c r="X33" s="820"/>
      <c r="Y33" s="820"/>
      <c r="Z33" s="820"/>
      <c r="AA33" s="820">
        <v>641</v>
      </c>
      <c r="AB33" s="820"/>
      <c r="AC33" s="820"/>
      <c r="AD33" s="820"/>
      <c r="AE33" s="821"/>
      <c r="AF33" s="822">
        <v>5737</v>
      </c>
      <c r="AG33" s="823"/>
      <c r="AH33" s="823"/>
      <c r="AI33" s="823"/>
      <c r="AJ33" s="824"/>
      <c r="AK33" s="870">
        <v>267</v>
      </c>
      <c r="AL33" s="866"/>
      <c r="AM33" s="866"/>
      <c r="AN33" s="866"/>
      <c r="AO33" s="866"/>
      <c r="AP33" s="866">
        <v>16316</v>
      </c>
      <c r="AQ33" s="866"/>
      <c r="AR33" s="866"/>
      <c r="AS33" s="866"/>
      <c r="AT33" s="866"/>
      <c r="AU33" s="866">
        <v>506</v>
      </c>
      <c r="AV33" s="866"/>
      <c r="AW33" s="866"/>
      <c r="AX33" s="866"/>
      <c r="AY33" s="866"/>
      <c r="AZ33" s="867" t="s">
        <v>598</v>
      </c>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418</v>
      </c>
      <c r="C34" s="817"/>
      <c r="D34" s="817"/>
      <c r="E34" s="817"/>
      <c r="F34" s="817"/>
      <c r="G34" s="817"/>
      <c r="H34" s="817"/>
      <c r="I34" s="817"/>
      <c r="J34" s="817"/>
      <c r="K34" s="817"/>
      <c r="L34" s="817"/>
      <c r="M34" s="817"/>
      <c r="N34" s="817"/>
      <c r="O34" s="817"/>
      <c r="P34" s="818"/>
      <c r="Q34" s="819">
        <v>4181</v>
      </c>
      <c r="R34" s="820"/>
      <c r="S34" s="820"/>
      <c r="T34" s="820"/>
      <c r="U34" s="820"/>
      <c r="V34" s="820">
        <v>4307</v>
      </c>
      <c r="W34" s="820"/>
      <c r="X34" s="820"/>
      <c r="Y34" s="820"/>
      <c r="Z34" s="820"/>
      <c r="AA34" s="820">
        <v>-126</v>
      </c>
      <c r="AB34" s="820"/>
      <c r="AC34" s="820"/>
      <c r="AD34" s="820"/>
      <c r="AE34" s="821"/>
      <c r="AF34" s="822">
        <v>591</v>
      </c>
      <c r="AG34" s="823"/>
      <c r="AH34" s="823"/>
      <c r="AI34" s="823"/>
      <c r="AJ34" s="824"/>
      <c r="AK34" s="870">
        <v>1734</v>
      </c>
      <c r="AL34" s="866"/>
      <c r="AM34" s="866"/>
      <c r="AN34" s="866"/>
      <c r="AO34" s="866"/>
      <c r="AP34" s="866">
        <v>31389</v>
      </c>
      <c r="AQ34" s="866"/>
      <c r="AR34" s="866"/>
      <c r="AS34" s="866"/>
      <c r="AT34" s="866"/>
      <c r="AU34" s="866">
        <v>20151</v>
      </c>
      <c r="AV34" s="866"/>
      <c r="AW34" s="866"/>
      <c r="AX34" s="866"/>
      <c r="AY34" s="866"/>
      <c r="AZ34" s="867" t="s">
        <v>598</v>
      </c>
      <c r="BA34" s="867"/>
      <c r="BB34" s="867"/>
      <c r="BC34" s="867"/>
      <c r="BD34" s="867"/>
      <c r="BE34" s="868" t="s">
        <v>419</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420</v>
      </c>
      <c r="C35" s="817"/>
      <c r="D35" s="817"/>
      <c r="E35" s="817"/>
      <c r="F35" s="817"/>
      <c r="G35" s="817"/>
      <c r="H35" s="817"/>
      <c r="I35" s="817"/>
      <c r="J35" s="817"/>
      <c r="K35" s="817"/>
      <c r="L35" s="817"/>
      <c r="M35" s="817"/>
      <c r="N35" s="817"/>
      <c r="O35" s="817"/>
      <c r="P35" s="818"/>
      <c r="Q35" s="819">
        <v>578</v>
      </c>
      <c r="R35" s="820"/>
      <c r="S35" s="820"/>
      <c r="T35" s="820"/>
      <c r="U35" s="820"/>
      <c r="V35" s="820">
        <v>540</v>
      </c>
      <c r="W35" s="820"/>
      <c r="X35" s="820"/>
      <c r="Y35" s="820"/>
      <c r="Z35" s="820"/>
      <c r="AA35" s="820">
        <v>38</v>
      </c>
      <c r="AB35" s="820"/>
      <c r="AC35" s="820"/>
      <c r="AD35" s="820"/>
      <c r="AE35" s="821"/>
      <c r="AF35" s="822">
        <v>210</v>
      </c>
      <c r="AG35" s="823"/>
      <c r="AH35" s="823"/>
      <c r="AI35" s="823"/>
      <c r="AJ35" s="824"/>
      <c r="AK35" s="870">
        <v>448</v>
      </c>
      <c r="AL35" s="866"/>
      <c r="AM35" s="866"/>
      <c r="AN35" s="866"/>
      <c r="AO35" s="866"/>
      <c r="AP35" s="866">
        <v>15</v>
      </c>
      <c r="AQ35" s="866"/>
      <c r="AR35" s="866"/>
      <c r="AS35" s="866"/>
      <c r="AT35" s="866"/>
      <c r="AU35" s="866">
        <v>7</v>
      </c>
      <c r="AV35" s="866"/>
      <c r="AW35" s="866"/>
      <c r="AX35" s="866"/>
      <c r="AY35" s="866"/>
      <c r="AZ35" s="867" t="s">
        <v>598</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421</v>
      </c>
      <c r="C36" s="817"/>
      <c r="D36" s="817"/>
      <c r="E36" s="817"/>
      <c r="F36" s="817"/>
      <c r="G36" s="817"/>
      <c r="H36" s="817"/>
      <c r="I36" s="817"/>
      <c r="J36" s="817"/>
      <c r="K36" s="817"/>
      <c r="L36" s="817"/>
      <c r="M36" s="817"/>
      <c r="N36" s="817"/>
      <c r="O36" s="817"/>
      <c r="P36" s="818"/>
      <c r="Q36" s="819">
        <v>12153</v>
      </c>
      <c r="R36" s="820"/>
      <c r="S36" s="820"/>
      <c r="T36" s="820"/>
      <c r="U36" s="820"/>
      <c r="V36" s="820">
        <v>11224</v>
      </c>
      <c r="W36" s="820"/>
      <c r="X36" s="820"/>
      <c r="Y36" s="820"/>
      <c r="Z36" s="820"/>
      <c r="AA36" s="820">
        <v>929</v>
      </c>
      <c r="AB36" s="820"/>
      <c r="AC36" s="820"/>
      <c r="AD36" s="820"/>
      <c r="AE36" s="821"/>
      <c r="AF36" s="822">
        <v>3407</v>
      </c>
      <c r="AG36" s="823"/>
      <c r="AH36" s="823"/>
      <c r="AI36" s="823"/>
      <c r="AJ36" s="824"/>
      <c r="AK36" s="870">
        <v>1610</v>
      </c>
      <c r="AL36" s="866"/>
      <c r="AM36" s="866"/>
      <c r="AN36" s="866"/>
      <c r="AO36" s="866"/>
      <c r="AP36" s="866">
        <v>10861</v>
      </c>
      <c r="AQ36" s="866"/>
      <c r="AR36" s="866"/>
      <c r="AS36" s="866"/>
      <c r="AT36" s="866"/>
      <c r="AU36" s="866">
        <v>6897</v>
      </c>
      <c r="AV36" s="866"/>
      <c r="AW36" s="866"/>
      <c r="AX36" s="866"/>
      <c r="AY36" s="866"/>
      <c r="AZ36" s="867" t="s">
        <v>598</v>
      </c>
      <c r="BA36" s="867"/>
      <c r="BB36" s="867"/>
      <c r="BC36" s="867"/>
      <c r="BD36" s="867"/>
      <c r="BE36" s="868" t="s">
        <v>417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422</v>
      </c>
      <c r="C37" s="817"/>
      <c r="D37" s="817"/>
      <c r="E37" s="817"/>
      <c r="F37" s="817"/>
      <c r="G37" s="817"/>
      <c r="H37" s="817"/>
      <c r="I37" s="817"/>
      <c r="J37" s="817"/>
      <c r="K37" s="817"/>
      <c r="L37" s="817"/>
      <c r="M37" s="817"/>
      <c r="N37" s="817"/>
      <c r="O37" s="817"/>
      <c r="P37" s="818"/>
      <c r="Q37" s="819">
        <v>170272</v>
      </c>
      <c r="R37" s="820"/>
      <c r="S37" s="820"/>
      <c r="T37" s="820"/>
      <c r="U37" s="820"/>
      <c r="V37" s="820">
        <v>170272</v>
      </c>
      <c r="W37" s="820"/>
      <c r="X37" s="820"/>
      <c r="Y37" s="820"/>
      <c r="Z37" s="820"/>
      <c r="AA37" s="820" t="s">
        <v>598</v>
      </c>
      <c r="AB37" s="820"/>
      <c r="AC37" s="820"/>
      <c r="AD37" s="820"/>
      <c r="AE37" s="821"/>
      <c r="AF37" s="822" t="s">
        <v>128</v>
      </c>
      <c r="AG37" s="823"/>
      <c r="AH37" s="823"/>
      <c r="AI37" s="823"/>
      <c r="AJ37" s="824"/>
      <c r="AK37" s="870">
        <v>80</v>
      </c>
      <c r="AL37" s="866"/>
      <c r="AM37" s="866"/>
      <c r="AN37" s="866"/>
      <c r="AO37" s="866"/>
      <c r="AP37" s="866">
        <v>311</v>
      </c>
      <c r="AQ37" s="866"/>
      <c r="AR37" s="866"/>
      <c r="AS37" s="866"/>
      <c r="AT37" s="866"/>
      <c r="AU37" s="866">
        <v>311</v>
      </c>
      <c r="AV37" s="866"/>
      <c r="AW37" s="866"/>
      <c r="AX37" s="866"/>
      <c r="AY37" s="866"/>
      <c r="AZ37" s="867" t="s">
        <v>598</v>
      </c>
      <c r="BA37" s="867"/>
      <c r="BB37" s="867"/>
      <c r="BC37" s="867"/>
      <c r="BD37" s="867"/>
      <c r="BE37" s="868" t="s">
        <v>423</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12841</v>
      </c>
      <c r="AG63" s="880"/>
      <c r="AH63" s="880"/>
      <c r="AI63" s="880"/>
      <c r="AJ63" s="881"/>
      <c r="AK63" s="882"/>
      <c r="AL63" s="877"/>
      <c r="AM63" s="877"/>
      <c r="AN63" s="877"/>
      <c r="AO63" s="877"/>
      <c r="AP63" s="880">
        <v>58972</v>
      </c>
      <c r="AQ63" s="880"/>
      <c r="AR63" s="880"/>
      <c r="AS63" s="880"/>
      <c r="AT63" s="880"/>
      <c r="AU63" s="880">
        <v>27920</v>
      </c>
      <c r="AV63" s="880"/>
      <c r="AW63" s="880"/>
      <c r="AX63" s="880"/>
      <c r="AY63" s="880"/>
      <c r="AZ63" s="884"/>
      <c r="BA63" s="884"/>
      <c r="BB63" s="884"/>
      <c r="BC63" s="884"/>
      <c r="BD63" s="884"/>
      <c r="BE63" s="885"/>
      <c r="BF63" s="885"/>
      <c r="BG63" s="885"/>
      <c r="BH63" s="885"/>
      <c r="BI63" s="886"/>
      <c r="BJ63" s="887" t="s">
        <v>426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428</v>
      </c>
      <c r="B66" s="764"/>
      <c r="C66" s="764"/>
      <c r="D66" s="764"/>
      <c r="E66" s="764"/>
      <c r="F66" s="764"/>
      <c r="G66" s="764"/>
      <c r="H66" s="764"/>
      <c r="I66" s="764"/>
      <c r="J66" s="764"/>
      <c r="K66" s="764"/>
      <c r="L66" s="764"/>
      <c r="M66" s="764"/>
      <c r="N66" s="764"/>
      <c r="O66" s="764"/>
      <c r="P66" s="765"/>
      <c r="Q66" s="769" t="s">
        <v>429</v>
      </c>
      <c r="R66" s="770"/>
      <c r="S66" s="770"/>
      <c r="T66" s="770"/>
      <c r="U66" s="771"/>
      <c r="V66" s="769" t="s">
        <v>430</v>
      </c>
      <c r="W66" s="770"/>
      <c r="X66" s="770"/>
      <c r="Y66" s="770"/>
      <c r="Z66" s="771"/>
      <c r="AA66" s="769" t="s">
        <v>431</v>
      </c>
      <c r="AB66" s="770"/>
      <c r="AC66" s="770"/>
      <c r="AD66" s="770"/>
      <c r="AE66" s="771"/>
      <c r="AF66" s="890" t="s">
        <v>432</v>
      </c>
      <c r="AG66" s="851"/>
      <c r="AH66" s="851"/>
      <c r="AI66" s="851"/>
      <c r="AJ66" s="891"/>
      <c r="AK66" s="769" t="s">
        <v>433</v>
      </c>
      <c r="AL66" s="764"/>
      <c r="AM66" s="764"/>
      <c r="AN66" s="764"/>
      <c r="AO66" s="765"/>
      <c r="AP66" s="769" t="s">
        <v>434</v>
      </c>
      <c r="AQ66" s="770"/>
      <c r="AR66" s="770"/>
      <c r="AS66" s="770"/>
      <c r="AT66" s="771"/>
      <c r="AU66" s="769" t="s">
        <v>435</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599</v>
      </c>
      <c r="C68" s="906"/>
      <c r="D68" s="906"/>
      <c r="E68" s="906"/>
      <c r="F68" s="906"/>
      <c r="G68" s="906"/>
      <c r="H68" s="906"/>
      <c r="I68" s="906"/>
      <c r="J68" s="906"/>
      <c r="K68" s="906"/>
      <c r="L68" s="906"/>
      <c r="M68" s="906"/>
      <c r="N68" s="906"/>
      <c r="O68" s="906"/>
      <c r="P68" s="907"/>
      <c r="Q68" s="908">
        <v>81</v>
      </c>
      <c r="R68" s="902"/>
      <c r="S68" s="902"/>
      <c r="T68" s="902"/>
      <c r="U68" s="902"/>
      <c r="V68" s="902">
        <v>73</v>
      </c>
      <c r="W68" s="902"/>
      <c r="X68" s="902"/>
      <c r="Y68" s="902"/>
      <c r="Z68" s="902"/>
      <c r="AA68" s="902">
        <v>8</v>
      </c>
      <c r="AB68" s="902"/>
      <c r="AC68" s="902"/>
      <c r="AD68" s="902"/>
      <c r="AE68" s="902"/>
      <c r="AF68" s="902">
        <v>8</v>
      </c>
      <c r="AG68" s="902"/>
      <c r="AH68" s="902"/>
      <c r="AI68" s="902"/>
      <c r="AJ68" s="902"/>
      <c r="AK68" s="902" t="s">
        <v>598</v>
      </c>
      <c r="AL68" s="902"/>
      <c r="AM68" s="902"/>
      <c r="AN68" s="902"/>
      <c r="AO68" s="902"/>
      <c r="AP68" s="902" t="s">
        <v>598</v>
      </c>
      <c r="AQ68" s="902"/>
      <c r="AR68" s="902"/>
      <c r="AS68" s="902"/>
      <c r="AT68" s="902"/>
      <c r="AU68" s="902" t="s">
        <v>598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600</v>
      </c>
      <c r="C69" s="910"/>
      <c r="D69" s="910"/>
      <c r="E69" s="910"/>
      <c r="F69" s="910"/>
      <c r="G69" s="910"/>
      <c r="H69" s="910"/>
      <c r="I69" s="910"/>
      <c r="J69" s="910"/>
      <c r="K69" s="910"/>
      <c r="L69" s="910"/>
      <c r="M69" s="910"/>
      <c r="N69" s="910"/>
      <c r="O69" s="910"/>
      <c r="P69" s="911"/>
      <c r="Q69" s="912">
        <v>139615</v>
      </c>
      <c r="R69" s="866"/>
      <c r="S69" s="866"/>
      <c r="T69" s="866"/>
      <c r="U69" s="866"/>
      <c r="V69" s="866">
        <v>134963</v>
      </c>
      <c r="W69" s="866"/>
      <c r="X69" s="866"/>
      <c r="Y69" s="866"/>
      <c r="Z69" s="866"/>
      <c r="AA69" s="866">
        <v>4652</v>
      </c>
      <c r="AB69" s="866"/>
      <c r="AC69" s="866"/>
      <c r="AD69" s="866"/>
      <c r="AE69" s="866"/>
      <c r="AF69" s="866">
        <v>4652</v>
      </c>
      <c r="AG69" s="866"/>
      <c r="AH69" s="866"/>
      <c r="AI69" s="866"/>
      <c r="AJ69" s="866"/>
      <c r="AK69" s="866" t="s">
        <v>598</v>
      </c>
      <c r="AL69" s="866"/>
      <c r="AM69" s="866"/>
      <c r="AN69" s="866"/>
      <c r="AO69" s="866"/>
      <c r="AP69" s="866" t="s">
        <v>598</v>
      </c>
      <c r="AQ69" s="866"/>
      <c r="AR69" s="866"/>
      <c r="AS69" s="866"/>
      <c r="AT69" s="866"/>
      <c r="AU69" s="866" t="s">
        <v>598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601</v>
      </c>
      <c r="C70" s="910"/>
      <c r="D70" s="910"/>
      <c r="E70" s="910"/>
      <c r="F70" s="910"/>
      <c r="G70" s="910"/>
      <c r="H70" s="910"/>
      <c r="I70" s="910"/>
      <c r="J70" s="910"/>
      <c r="K70" s="910"/>
      <c r="L70" s="910"/>
      <c r="M70" s="910"/>
      <c r="N70" s="910"/>
      <c r="O70" s="910"/>
      <c r="P70" s="911"/>
      <c r="Q70" s="912">
        <v>4698</v>
      </c>
      <c r="R70" s="866"/>
      <c r="S70" s="866"/>
      <c r="T70" s="866"/>
      <c r="U70" s="866"/>
      <c r="V70" s="866">
        <v>3780</v>
      </c>
      <c r="W70" s="866"/>
      <c r="X70" s="866"/>
      <c r="Y70" s="866"/>
      <c r="Z70" s="866"/>
      <c r="AA70" s="866">
        <v>918</v>
      </c>
      <c r="AB70" s="866"/>
      <c r="AC70" s="866"/>
      <c r="AD70" s="866"/>
      <c r="AE70" s="866"/>
      <c r="AF70" s="866">
        <v>918</v>
      </c>
      <c r="AG70" s="866"/>
      <c r="AH70" s="866"/>
      <c r="AI70" s="866"/>
      <c r="AJ70" s="866"/>
      <c r="AK70" s="866">
        <v>1</v>
      </c>
      <c r="AL70" s="866"/>
      <c r="AM70" s="866"/>
      <c r="AN70" s="866"/>
      <c r="AO70" s="866"/>
      <c r="AP70" s="866" t="s">
        <v>598</v>
      </c>
      <c r="AQ70" s="866"/>
      <c r="AR70" s="866"/>
      <c r="AS70" s="866"/>
      <c r="AT70" s="866"/>
      <c r="AU70" s="866" t="s">
        <v>598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602</v>
      </c>
      <c r="C71" s="910"/>
      <c r="D71" s="910"/>
      <c r="E71" s="910"/>
      <c r="F71" s="910"/>
      <c r="G71" s="910"/>
      <c r="H71" s="910"/>
      <c r="I71" s="910"/>
      <c r="J71" s="910"/>
      <c r="K71" s="910"/>
      <c r="L71" s="910"/>
      <c r="M71" s="910"/>
      <c r="N71" s="910"/>
      <c r="O71" s="910"/>
      <c r="P71" s="911"/>
      <c r="Q71" s="912">
        <v>112</v>
      </c>
      <c r="R71" s="866"/>
      <c r="S71" s="866"/>
      <c r="T71" s="866"/>
      <c r="U71" s="866"/>
      <c r="V71" s="866">
        <v>74</v>
      </c>
      <c r="W71" s="866"/>
      <c r="X71" s="866"/>
      <c r="Y71" s="866"/>
      <c r="Z71" s="866"/>
      <c r="AA71" s="866">
        <v>38</v>
      </c>
      <c r="AB71" s="866"/>
      <c r="AC71" s="866"/>
      <c r="AD71" s="866"/>
      <c r="AE71" s="866"/>
      <c r="AF71" s="866">
        <v>38</v>
      </c>
      <c r="AG71" s="866"/>
      <c r="AH71" s="866"/>
      <c r="AI71" s="866"/>
      <c r="AJ71" s="866"/>
      <c r="AK71" s="866" t="s">
        <v>598</v>
      </c>
      <c r="AL71" s="866"/>
      <c r="AM71" s="866"/>
      <c r="AN71" s="866"/>
      <c r="AO71" s="866"/>
      <c r="AP71" s="866" t="s">
        <v>598</v>
      </c>
      <c r="AQ71" s="866"/>
      <c r="AR71" s="866"/>
      <c r="AS71" s="866"/>
      <c r="AT71" s="866"/>
      <c r="AU71" s="866" t="s">
        <v>598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436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5616</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679</v>
      </c>
      <c r="CS102" s="888"/>
      <c r="CT102" s="888"/>
      <c r="CU102" s="888"/>
      <c r="CV102" s="927"/>
      <c r="CW102" s="926">
        <v>3</v>
      </c>
      <c r="CX102" s="888"/>
      <c r="CY102" s="888"/>
      <c r="CZ102" s="888"/>
      <c r="DA102" s="927"/>
      <c r="DB102" s="926">
        <v>2113</v>
      </c>
      <c r="DC102" s="888"/>
      <c r="DD102" s="888"/>
      <c r="DE102" s="888"/>
      <c r="DF102" s="927"/>
      <c r="DG102" s="926">
        <v>487</v>
      </c>
      <c r="DH102" s="888"/>
      <c r="DI102" s="888"/>
      <c r="DJ102" s="888"/>
      <c r="DK102" s="927"/>
      <c r="DL102" s="926"/>
      <c r="DM102" s="888"/>
      <c r="DN102" s="888"/>
      <c r="DO102" s="888"/>
      <c r="DP102" s="927"/>
      <c r="DQ102" s="926">
        <v>179</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445</v>
      </c>
      <c r="AB109" s="929"/>
      <c r="AC109" s="929"/>
      <c r="AD109" s="929"/>
      <c r="AE109" s="930"/>
      <c r="AF109" s="928" t="s">
        <v>446</v>
      </c>
      <c r="AG109" s="929"/>
      <c r="AH109" s="929"/>
      <c r="AI109" s="929"/>
      <c r="AJ109" s="930"/>
      <c r="AK109" s="928" t="s">
        <v>310</v>
      </c>
      <c r="AL109" s="929"/>
      <c r="AM109" s="929"/>
      <c r="AN109" s="929"/>
      <c r="AO109" s="930"/>
      <c r="AP109" s="928" t="s">
        <v>447</v>
      </c>
      <c r="AQ109" s="929"/>
      <c r="AR109" s="929"/>
      <c r="AS109" s="929"/>
      <c r="AT109" s="931"/>
      <c r="AU109" s="948" t="s">
        <v>444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445</v>
      </c>
      <c r="BR109" s="929"/>
      <c r="BS109" s="929"/>
      <c r="BT109" s="929"/>
      <c r="BU109" s="930"/>
      <c r="BV109" s="928" t="s">
        <v>446</v>
      </c>
      <c r="BW109" s="929"/>
      <c r="BX109" s="929"/>
      <c r="BY109" s="929"/>
      <c r="BZ109" s="930"/>
      <c r="CA109" s="928" t="s">
        <v>310</v>
      </c>
      <c r="CB109" s="929"/>
      <c r="CC109" s="929"/>
      <c r="CD109" s="929"/>
      <c r="CE109" s="930"/>
      <c r="CF109" s="949" t="s">
        <v>447</v>
      </c>
      <c r="CG109" s="949"/>
      <c r="CH109" s="949"/>
      <c r="CI109" s="949"/>
      <c r="CJ109" s="949"/>
      <c r="CK109" s="928" t="s">
        <v>448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445</v>
      </c>
      <c r="DH109" s="929"/>
      <c r="DI109" s="929"/>
      <c r="DJ109" s="929"/>
      <c r="DK109" s="930"/>
      <c r="DL109" s="928" t="s">
        <v>446</v>
      </c>
      <c r="DM109" s="929"/>
      <c r="DN109" s="929"/>
      <c r="DO109" s="929"/>
      <c r="DP109" s="930"/>
      <c r="DQ109" s="928" t="s">
        <v>310</v>
      </c>
      <c r="DR109" s="929"/>
      <c r="DS109" s="929"/>
      <c r="DT109" s="929"/>
      <c r="DU109" s="930"/>
      <c r="DV109" s="928" t="s">
        <v>447</v>
      </c>
      <c r="DW109" s="929"/>
      <c r="DX109" s="929"/>
      <c r="DY109" s="929"/>
      <c r="DZ109" s="931"/>
    </row>
    <row r="110" spans="1:131" s="230" customFormat="1" ht="26.25" customHeight="1" x14ac:dyDescent="0.15">
      <c r="A110" s="932" t="s">
        <v>449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8681773</v>
      </c>
      <c r="AB110" s="936"/>
      <c r="AC110" s="936"/>
      <c r="AD110" s="936"/>
      <c r="AE110" s="937"/>
      <c r="AF110" s="938">
        <v>8732533</v>
      </c>
      <c r="AG110" s="936"/>
      <c r="AH110" s="936"/>
      <c r="AI110" s="936"/>
      <c r="AJ110" s="937"/>
      <c r="AK110" s="938">
        <v>8857085</v>
      </c>
      <c r="AL110" s="936"/>
      <c r="AM110" s="936"/>
      <c r="AN110" s="936"/>
      <c r="AO110" s="937"/>
      <c r="AP110" s="939">
        <v>17.3</v>
      </c>
      <c r="AQ110" s="940"/>
      <c r="AR110" s="940"/>
      <c r="AS110" s="940"/>
      <c r="AT110" s="941"/>
      <c r="AU110" s="942" t="s">
        <v>75</v>
      </c>
      <c r="AV110" s="943"/>
      <c r="AW110" s="943"/>
      <c r="AX110" s="943"/>
      <c r="AY110" s="943"/>
      <c r="AZ110" s="965" t="s">
        <v>450</v>
      </c>
      <c r="BA110" s="933"/>
      <c r="BB110" s="933"/>
      <c r="BC110" s="933"/>
      <c r="BD110" s="933"/>
      <c r="BE110" s="933"/>
      <c r="BF110" s="933"/>
      <c r="BG110" s="933"/>
      <c r="BH110" s="933"/>
      <c r="BI110" s="933"/>
      <c r="BJ110" s="933"/>
      <c r="BK110" s="933"/>
      <c r="BL110" s="933"/>
      <c r="BM110" s="933"/>
      <c r="BN110" s="933"/>
      <c r="BO110" s="933"/>
      <c r="BP110" s="934"/>
      <c r="BQ110" s="966">
        <v>101726350</v>
      </c>
      <c r="BR110" s="967"/>
      <c r="BS110" s="967"/>
      <c r="BT110" s="967"/>
      <c r="BU110" s="967"/>
      <c r="BV110" s="967">
        <v>103365346</v>
      </c>
      <c r="BW110" s="967"/>
      <c r="BX110" s="967"/>
      <c r="BY110" s="967"/>
      <c r="BZ110" s="967"/>
      <c r="CA110" s="967">
        <v>101687261</v>
      </c>
      <c r="CB110" s="967"/>
      <c r="CC110" s="967"/>
      <c r="CD110" s="967"/>
      <c r="CE110" s="967"/>
      <c r="CF110" s="980">
        <v>198.9</v>
      </c>
      <c r="CG110" s="981"/>
      <c r="CH110" s="981"/>
      <c r="CI110" s="981"/>
      <c r="CJ110" s="981"/>
      <c r="CK110" s="982" t="s">
        <v>451</v>
      </c>
      <c r="CL110" s="983"/>
      <c r="CM110" s="965" t="s">
        <v>452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453</v>
      </c>
      <c r="DH110" s="967"/>
      <c r="DI110" s="967"/>
      <c r="DJ110" s="967"/>
      <c r="DK110" s="967"/>
      <c r="DL110" s="967" t="s">
        <v>453</v>
      </c>
      <c r="DM110" s="967"/>
      <c r="DN110" s="967"/>
      <c r="DO110" s="967"/>
      <c r="DP110" s="967"/>
      <c r="DQ110" s="967" t="s">
        <v>454</v>
      </c>
      <c r="DR110" s="967"/>
      <c r="DS110" s="967"/>
      <c r="DT110" s="967"/>
      <c r="DU110" s="967"/>
      <c r="DV110" s="968" t="s">
        <v>455</v>
      </c>
      <c r="DW110" s="968"/>
      <c r="DX110" s="968"/>
      <c r="DY110" s="968"/>
      <c r="DZ110" s="969"/>
    </row>
    <row r="111" spans="1:131" s="230" customFormat="1" ht="26.25" customHeight="1" x14ac:dyDescent="0.15">
      <c r="A111" s="970" t="s">
        <v>456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457</v>
      </c>
      <c r="AB111" s="974"/>
      <c r="AC111" s="974"/>
      <c r="AD111" s="974"/>
      <c r="AE111" s="975"/>
      <c r="AF111" s="976" t="s">
        <v>453</v>
      </c>
      <c r="AG111" s="974"/>
      <c r="AH111" s="974"/>
      <c r="AI111" s="974"/>
      <c r="AJ111" s="975"/>
      <c r="AK111" s="976" t="s">
        <v>458</v>
      </c>
      <c r="AL111" s="974"/>
      <c r="AM111" s="974"/>
      <c r="AN111" s="974"/>
      <c r="AO111" s="975"/>
      <c r="AP111" s="977" t="s">
        <v>457</v>
      </c>
      <c r="AQ111" s="978"/>
      <c r="AR111" s="978"/>
      <c r="AS111" s="978"/>
      <c r="AT111" s="979"/>
      <c r="AU111" s="944"/>
      <c r="AV111" s="945"/>
      <c r="AW111" s="945"/>
      <c r="AX111" s="945"/>
      <c r="AY111" s="945"/>
      <c r="AZ111" s="958" t="s">
        <v>459</v>
      </c>
      <c r="BA111" s="959"/>
      <c r="BB111" s="959"/>
      <c r="BC111" s="959"/>
      <c r="BD111" s="959"/>
      <c r="BE111" s="959"/>
      <c r="BF111" s="959"/>
      <c r="BG111" s="959"/>
      <c r="BH111" s="959"/>
      <c r="BI111" s="959"/>
      <c r="BJ111" s="959"/>
      <c r="BK111" s="959"/>
      <c r="BL111" s="959"/>
      <c r="BM111" s="959"/>
      <c r="BN111" s="959"/>
      <c r="BO111" s="959"/>
      <c r="BP111" s="960"/>
      <c r="BQ111" s="961">
        <v>259505</v>
      </c>
      <c r="BR111" s="962"/>
      <c r="BS111" s="962"/>
      <c r="BT111" s="962"/>
      <c r="BU111" s="962"/>
      <c r="BV111" s="962">
        <v>259789</v>
      </c>
      <c r="BW111" s="962"/>
      <c r="BX111" s="962"/>
      <c r="BY111" s="962"/>
      <c r="BZ111" s="962"/>
      <c r="CA111" s="962">
        <v>259943</v>
      </c>
      <c r="CB111" s="962"/>
      <c r="CC111" s="962"/>
      <c r="CD111" s="962"/>
      <c r="CE111" s="962"/>
      <c r="CF111" s="956">
        <v>0.5</v>
      </c>
      <c r="CG111" s="957"/>
      <c r="CH111" s="957"/>
      <c r="CI111" s="957"/>
      <c r="CJ111" s="957"/>
      <c r="CK111" s="984"/>
      <c r="CL111" s="985"/>
      <c r="CM111" s="958" t="s">
        <v>460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457</v>
      </c>
      <c r="DH111" s="962"/>
      <c r="DI111" s="962"/>
      <c r="DJ111" s="962"/>
      <c r="DK111" s="962"/>
      <c r="DL111" s="962" t="s">
        <v>457</v>
      </c>
      <c r="DM111" s="962"/>
      <c r="DN111" s="962"/>
      <c r="DO111" s="962"/>
      <c r="DP111" s="962"/>
      <c r="DQ111" s="962" t="s">
        <v>457</v>
      </c>
      <c r="DR111" s="962"/>
      <c r="DS111" s="962"/>
      <c r="DT111" s="962"/>
      <c r="DU111" s="962"/>
      <c r="DV111" s="963" t="s">
        <v>453</v>
      </c>
      <c r="DW111" s="963"/>
      <c r="DX111" s="963"/>
      <c r="DY111" s="963"/>
      <c r="DZ111" s="964"/>
    </row>
    <row r="112" spans="1:131" s="230" customFormat="1" ht="26.25" customHeight="1" x14ac:dyDescent="0.15">
      <c r="A112" s="988" t="s">
        <v>461</v>
      </c>
      <c r="B112" s="989"/>
      <c r="C112" s="959" t="s">
        <v>462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457</v>
      </c>
      <c r="AB112" s="995"/>
      <c r="AC112" s="995"/>
      <c r="AD112" s="995"/>
      <c r="AE112" s="996"/>
      <c r="AF112" s="997" t="s">
        <v>453</v>
      </c>
      <c r="AG112" s="995"/>
      <c r="AH112" s="995"/>
      <c r="AI112" s="995"/>
      <c r="AJ112" s="996"/>
      <c r="AK112" s="997" t="s">
        <v>458</v>
      </c>
      <c r="AL112" s="995"/>
      <c r="AM112" s="995"/>
      <c r="AN112" s="995"/>
      <c r="AO112" s="996"/>
      <c r="AP112" s="998" t="s">
        <v>453</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32318710</v>
      </c>
      <c r="BR112" s="962"/>
      <c r="BS112" s="962"/>
      <c r="BT112" s="962"/>
      <c r="BU112" s="962"/>
      <c r="BV112" s="962">
        <v>30605475</v>
      </c>
      <c r="BW112" s="962"/>
      <c r="BX112" s="962"/>
      <c r="BY112" s="962"/>
      <c r="BZ112" s="962"/>
      <c r="CA112" s="962">
        <v>27920220</v>
      </c>
      <c r="CB112" s="962"/>
      <c r="CC112" s="962"/>
      <c r="CD112" s="962"/>
      <c r="CE112" s="962"/>
      <c r="CF112" s="956">
        <v>54.6</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458</v>
      </c>
      <c r="DH112" s="962"/>
      <c r="DI112" s="962"/>
      <c r="DJ112" s="962"/>
      <c r="DK112" s="962"/>
      <c r="DL112" s="962" t="s">
        <v>457</v>
      </c>
      <c r="DM112" s="962"/>
      <c r="DN112" s="962"/>
      <c r="DO112" s="962"/>
      <c r="DP112" s="962"/>
      <c r="DQ112" s="962" t="s">
        <v>457</v>
      </c>
      <c r="DR112" s="962"/>
      <c r="DS112" s="962"/>
      <c r="DT112" s="962"/>
      <c r="DU112" s="962"/>
      <c r="DV112" s="963" t="s">
        <v>457</v>
      </c>
      <c r="DW112" s="963"/>
      <c r="DX112" s="963"/>
      <c r="DY112" s="963"/>
      <c r="DZ112" s="964"/>
    </row>
    <row r="113" spans="1:130" s="230" customFormat="1" ht="26.25" customHeight="1" x14ac:dyDescent="0.15">
      <c r="A113" s="990"/>
      <c r="B113" s="991"/>
      <c r="C113" s="959" t="s">
        <v>465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2363371</v>
      </c>
      <c r="AB113" s="974"/>
      <c r="AC113" s="974"/>
      <c r="AD113" s="974"/>
      <c r="AE113" s="975"/>
      <c r="AF113" s="976">
        <v>2236282</v>
      </c>
      <c r="AG113" s="974"/>
      <c r="AH113" s="974"/>
      <c r="AI113" s="974"/>
      <c r="AJ113" s="975"/>
      <c r="AK113" s="976">
        <v>2018747</v>
      </c>
      <c r="AL113" s="974"/>
      <c r="AM113" s="974"/>
      <c r="AN113" s="974"/>
      <c r="AO113" s="975"/>
      <c r="AP113" s="977">
        <v>3.9</v>
      </c>
      <c r="AQ113" s="978"/>
      <c r="AR113" s="978"/>
      <c r="AS113" s="978"/>
      <c r="AT113" s="979"/>
      <c r="AU113" s="944"/>
      <c r="AV113" s="945"/>
      <c r="AW113" s="945"/>
      <c r="AX113" s="945"/>
      <c r="AY113" s="945"/>
      <c r="AZ113" s="958" t="s">
        <v>466</v>
      </c>
      <c r="BA113" s="959"/>
      <c r="BB113" s="959"/>
      <c r="BC113" s="959"/>
      <c r="BD113" s="959"/>
      <c r="BE113" s="959"/>
      <c r="BF113" s="959"/>
      <c r="BG113" s="959"/>
      <c r="BH113" s="959"/>
      <c r="BI113" s="959"/>
      <c r="BJ113" s="959"/>
      <c r="BK113" s="959"/>
      <c r="BL113" s="959"/>
      <c r="BM113" s="959"/>
      <c r="BN113" s="959"/>
      <c r="BO113" s="959"/>
      <c r="BP113" s="960"/>
      <c r="BQ113" s="961" t="s">
        <v>457</v>
      </c>
      <c r="BR113" s="962"/>
      <c r="BS113" s="962"/>
      <c r="BT113" s="962"/>
      <c r="BU113" s="962"/>
      <c r="BV113" s="962" t="s">
        <v>453</v>
      </c>
      <c r="BW113" s="962"/>
      <c r="BX113" s="962"/>
      <c r="BY113" s="962"/>
      <c r="BZ113" s="962"/>
      <c r="CA113" s="962" t="s">
        <v>458</v>
      </c>
      <c r="CB113" s="962"/>
      <c r="CC113" s="962"/>
      <c r="CD113" s="962"/>
      <c r="CE113" s="962"/>
      <c r="CF113" s="956" t="s">
        <v>457</v>
      </c>
      <c r="CG113" s="957"/>
      <c r="CH113" s="957"/>
      <c r="CI113" s="957"/>
      <c r="CJ113" s="957"/>
      <c r="CK113" s="984"/>
      <c r="CL113" s="985"/>
      <c r="CM113" s="958" t="s">
        <v>467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457</v>
      </c>
      <c r="DH113" s="995"/>
      <c r="DI113" s="995"/>
      <c r="DJ113" s="995"/>
      <c r="DK113" s="996"/>
      <c r="DL113" s="997" t="s">
        <v>458</v>
      </c>
      <c r="DM113" s="995"/>
      <c r="DN113" s="995"/>
      <c r="DO113" s="995"/>
      <c r="DP113" s="996"/>
      <c r="DQ113" s="997" t="s">
        <v>457</v>
      </c>
      <c r="DR113" s="995"/>
      <c r="DS113" s="995"/>
      <c r="DT113" s="995"/>
      <c r="DU113" s="996"/>
      <c r="DV113" s="998" t="s">
        <v>457</v>
      </c>
      <c r="DW113" s="999"/>
      <c r="DX113" s="999"/>
      <c r="DY113" s="999"/>
      <c r="DZ113" s="1000"/>
    </row>
    <row r="114" spans="1:130" s="230" customFormat="1" ht="26.25" customHeight="1" x14ac:dyDescent="0.15">
      <c r="A114" s="990"/>
      <c r="B114" s="991"/>
      <c r="C114" s="959" t="s">
        <v>468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457</v>
      </c>
      <c r="AB114" s="995"/>
      <c r="AC114" s="995"/>
      <c r="AD114" s="995"/>
      <c r="AE114" s="996"/>
      <c r="AF114" s="997" t="s">
        <v>457</v>
      </c>
      <c r="AG114" s="995"/>
      <c r="AH114" s="995"/>
      <c r="AI114" s="995"/>
      <c r="AJ114" s="996"/>
      <c r="AK114" s="997" t="s">
        <v>128</v>
      </c>
      <c r="AL114" s="995"/>
      <c r="AM114" s="995"/>
      <c r="AN114" s="995"/>
      <c r="AO114" s="996"/>
      <c r="AP114" s="998" t="s">
        <v>453</v>
      </c>
      <c r="AQ114" s="999"/>
      <c r="AR114" s="999"/>
      <c r="AS114" s="999"/>
      <c r="AT114" s="1000"/>
      <c r="AU114" s="944"/>
      <c r="AV114" s="945"/>
      <c r="AW114" s="945"/>
      <c r="AX114" s="945"/>
      <c r="AY114" s="945"/>
      <c r="AZ114" s="958" t="s">
        <v>469</v>
      </c>
      <c r="BA114" s="959"/>
      <c r="BB114" s="959"/>
      <c r="BC114" s="959"/>
      <c r="BD114" s="959"/>
      <c r="BE114" s="959"/>
      <c r="BF114" s="959"/>
      <c r="BG114" s="959"/>
      <c r="BH114" s="959"/>
      <c r="BI114" s="959"/>
      <c r="BJ114" s="959"/>
      <c r="BK114" s="959"/>
      <c r="BL114" s="959"/>
      <c r="BM114" s="959"/>
      <c r="BN114" s="959"/>
      <c r="BO114" s="959"/>
      <c r="BP114" s="960"/>
      <c r="BQ114" s="961">
        <v>18256284</v>
      </c>
      <c r="BR114" s="962"/>
      <c r="BS114" s="962"/>
      <c r="BT114" s="962"/>
      <c r="BU114" s="962"/>
      <c r="BV114" s="962">
        <v>18182971</v>
      </c>
      <c r="BW114" s="962"/>
      <c r="BX114" s="962"/>
      <c r="BY114" s="962"/>
      <c r="BZ114" s="962"/>
      <c r="CA114" s="962">
        <v>18061323</v>
      </c>
      <c r="CB114" s="962"/>
      <c r="CC114" s="962"/>
      <c r="CD114" s="962"/>
      <c r="CE114" s="962"/>
      <c r="CF114" s="956">
        <v>35.299999999999997</v>
      </c>
      <c r="CG114" s="957"/>
      <c r="CH114" s="957"/>
      <c r="CI114" s="957"/>
      <c r="CJ114" s="957"/>
      <c r="CK114" s="984"/>
      <c r="CL114" s="985"/>
      <c r="CM114" s="958" t="s">
        <v>470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453</v>
      </c>
      <c r="DM114" s="995"/>
      <c r="DN114" s="995"/>
      <c r="DO114" s="995"/>
      <c r="DP114" s="996"/>
      <c r="DQ114" s="997" t="s">
        <v>457</v>
      </c>
      <c r="DR114" s="995"/>
      <c r="DS114" s="995"/>
      <c r="DT114" s="995"/>
      <c r="DU114" s="996"/>
      <c r="DV114" s="998" t="s">
        <v>453</v>
      </c>
      <c r="DW114" s="999"/>
      <c r="DX114" s="999"/>
      <c r="DY114" s="999"/>
      <c r="DZ114" s="1000"/>
    </row>
    <row r="115" spans="1:130" s="230" customFormat="1" ht="26.25" customHeight="1" x14ac:dyDescent="0.15">
      <c r="A115" s="990"/>
      <c r="B115" s="991"/>
      <c r="C115" s="959" t="s">
        <v>471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99</v>
      </c>
      <c r="AB115" s="974"/>
      <c r="AC115" s="974"/>
      <c r="AD115" s="974"/>
      <c r="AE115" s="975"/>
      <c r="AF115" s="976">
        <v>81</v>
      </c>
      <c r="AG115" s="974"/>
      <c r="AH115" s="974"/>
      <c r="AI115" s="974"/>
      <c r="AJ115" s="975"/>
      <c r="AK115" s="976">
        <v>66</v>
      </c>
      <c r="AL115" s="974"/>
      <c r="AM115" s="974"/>
      <c r="AN115" s="974"/>
      <c r="AO115" s="975"/>
      <c r="AP115" s="977">
        <v>0</v>
      </c>
      <c r="AQ115" s="978"/>
      <c r="AR115" s="978"/>
      <c r="AS115" s="978"/>
      <c r="AT115" s="979"/>
      <c r="AU115" s="944"/>
      <c r="AV115" s="945"/>
      <c r="AW115" s="945"/>
      <c r="AX115" s="945"/>
      <c r="AY115" s="945"/>
      <c r="AZ115" s="958" t="s">
        <v>472</v>
      </c>
      <c r="BA115" s="959"/>
      <c r="BB115" s="959"/>
      <c r="BC115" s="959"/>
      <c r="BD115" s="959"/>
      <c r="BE115" s="959"/>
      <c r="BF115" s="959"/>
      <c r="BG115" s="959"/>
      <c r="BH115" s="959"/>
      <c r="BI115" s="959"/>
      <c r="BJ115" s="959"/>
      <c r="BK115" s="959"/>
      <c r="BL115" s="959"/>
      <c r="BM115" s="959"/>
      <c r="BN115" s="959"/>
      <c r="BO115" s="959"/>
      <c r="BP115" s="960"/>
      <c r="BQ115" s="961">
        <v>177798</v>
      </c>
      <c r="BR115" s="962"/>
      <c r="BS115" s="962"/>
      <c r="BT115" s="962"/>
      <c r="BU115" s="962"/>
      <c r="BV115" s="962">
        <v>178379</v>
      </c>
      <c r="BW115" s="962"/>
      <c r="BX115" s="962"/>
      <c r="BY115" s="962"/>
      <c r="BZ115" s="962"/>
      <c r="CA115" s="962">
        <v>178857</v>
      </c>
      <c r="CB115" s="962"/>
      <c r="CC115" s="962"/>
      <c r="CD115" s="962"/>
      <c r="CE115" s="962"/>
      <c r="CF115" s="956">
        <v>0.3</v>
      </c>
      <c r="CG115" s="957"/>
      <c r="CH115" s="957"/>
      <c r="CI115" s="957"/>
      <c r="CJ115" s="957"/>
      <c r="CK115" s="984"/>
      <c r="CL115" s="985"/>
      <c r="CM115" s="958" t="s">
        <v>473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259505</v>
      </c>
      <c r="DH115" s="995"/>
      <c r="DI115" s="995"/>
      <c r="DJ115" s="995"/>
      <c r="DK115" s="996"/>
      <c r="DL115" s="997">
        <v>259789</v>
      </c>
      <c r="DM115" s="995"/>
      <c r="DN115" s="995"/>
      <c r="DO115" s="995"/>
      <c r="DP115" s="996"/>
      <c r="DQ115" s="997">
        <v>259943</v>
      </c>
      <c r="DR115" s="995"/>
      <c r="DS115" s="995"/>
      <c r="DT115" s="995"/>
      <c r="DU115" s="996"/>
      <c r="DV115" s="998">
        <v>0.5</v>
      </c>
      <c r="DW115" s="999"/>
      <c r="DX115" s="999"/>
      <c r="DY115" s="999"/>
      <c r="DZ115" s="1000"/>
    </row>
    <row r="116" spans="1:130" s="230" customFormat="1" ht="26.25" customHeight="1" x14ac:dyDescent="0.15">
      <c r="A116" s="992"/>
      <c r="B116" s="993"/>
      <c r="C116" s="1001" t="s">
        <v>474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743</v>
      </c>
      <c r="AB116" s="995"/>
      <c r="AC116" s="995"/>
      <c r="AD116" s="995"/>
      <c r="AE116" s="996"/>
      <c r="AF116" s="997">
        <v>617</v>
      </c>
      <c r="AG116" s="995"/>
      <c r="AH116" s="995"/>
      <c r="AI116" s="995"/>
      <c r="AJ116" s="996"/>
      <c r="AK116" s="997">
        <v>2015</v>
      </c>
      <c r="AL116" s="995"/>
      <c r="AM116" s="995"/>
      <c r="AN116" s="995"/>
      <c r="AO116" s="996"/>
      <c r="AP116" s="998">
        <v>0</v>
      </c>
      <c r="AQ116" s="999"/>
      <c r="AR116" s="999"/>
      <c r="AS116" s="999"/>
      <c r="AT116" s="1000"/>
      <c r="AU116" s="944"/>
      <c r="AV116" s="945"/>
      <c r="AW116" s="945"/>
      <c r="AX116" s="945"/>
      <c r="AY116" s="945"/>
      <c r="AZ116" s="1003" t="s">
        <v>475</v>
      </c>
      <c r="BA116" s="1004"/>
      <c r="BB116" s="1004"/>
      <c r="BC116" s="1004"/>
      <c r="BD116" s="1004"/>
      <c r="BE116" s="1004"/>
      <c r="BF116" s="1004"/>
      <c r="BG116" s="1004"/>
      <c r="BH116" s="1004"/>
      <c r="BI116" s="1004"/>
      <c r="BJ116" s="1004"/>
      <c r="BK116" s="1004"/>
      <c r="BL116" s="1004"/>
      <c r="BM116" s="1004"/>
      <c r="BN116" s="1004"/>
      <c r="BO116" s="1004"/>
      <c r="BP116" s="1005"/>
      <c r="BQ116" s="961" t="s">
        <v>457</v>
      </c>
      <c r="BR116" s="962"/>
      <c r="BS116" s="962"/>
      <c r="BT116" s="962"/>
      <c r="BU116" s="962"/>
      <c r="BV116" s="962" t="s">
        <v>458</v>
      </c>
      <c r="BW116" s="962"/>
      <c r="BX116" s="962"/>
      <c r="BY116" s="962"/>
      <c r="BZ116" s="962"/>
      <c r="CA116" s="962" t="s">
        <v>128</v>
      </c>
      <c r="CB116" s="962"/>
      <c r="CC116" s="962"/>
      <c r="CD116" s="962"/>
      <c r="CE116" s="962"/>
      <c r="CF116" s="956" t="s">
        <v>453</v>
      </c>
      <c r="CG116" s="957"/>
      <c r="CH116" s="957"/>
      <c r="CI116" s="957"/>
      <c r="CJ116" s="957"/>
      <c r="CK116" s="984"/>
      <c r="CL116" s="985"/>
      <c r="CM116" s="958" t="s">
        <v>476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457</v>
      </c>
      <c r="DH116" s="995"/>
      <c r="DI116" s="995"/>
      <c r="DJ116" s="995"/>
      <c r="DK116" s="996"/>
      <c r="DL116" s="997" t="s">
        <v>457</v>
      </c>
      <c r="DM116" s="995"/>
      <c r="DN116" s="995"/>
      <c r="DO116" s="995"/>
      <c r="DP116" s="996"/>
      <c r="DQ116" s="997" t="s">
        <v>458</v>
      </c>
      <c r="DR116" s="995"/>
      <c r="DS116" s="995"/>
      <c r="DT116" s="995"/>
      <c r="DU116" s="996"/>
      <c r="DV116" s="998" t="s">
        <v>457</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477</v>
      </c>
      <c r="Z117" s="930"/>
      <c r="AA117" s="1014">
        <v>11045986</v>
      </c>
      <c r="AB117" s="1015"/>
      <c r="AC117" s="1015"/>
      <c r="AD117" s="1015"/>
      <c r="AE117" s="1016"/>
      <c r="AF117" s="1017">
        <v>10969513</v>
      </c>
      <c r="AG117" s="1015"/>
      <c r="AH117" s="1015"/>
      <c r="AI117" s="1015"/>
      <c r="AJ117" s="1016"/>
      <c r="AK117" s="1017">
        <v>10877913</v>
      </c>
      <c r="AL117" s="1015"/>
      <c r="AM117" s="1015"/>
      <c r="AN117" s="1015"/>
      <c r="AO117" s="1016"/>
      <c r="AP117" s="1018"/>
      <c r="AQ117" s="1019"/>
      <c r="AR117" s="1019"/>
      <c r="AS117" s="1019"/>
      <c r="AT117" s="1020"/>
      <c r="AU117" s="944"/>
      <c r="AV117" s="945"/>
      <c r="AW117" s="945"/>
      <c r="AX117" s="945"/>
      <c r="AY117" s="945"/>
      <c r="AZ117" s="1010" t="s">
        <v>478</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479</v>
      </c>
      <c r="BW117" s="962"/>
      <c r="BX117" s="962"/>
      <c r="BY117" s="962"/>
      <c r="BZ117" s="962"/>
      <c r="CA117" s="962" t="s">
        <v>455</v>
      </c>
      <c r="CB117" s="962"/>
      <c r="CC117" s="962"/>
      <c r="CD117" s="962"/>
      <c r="CE117" s="962"/>
      <c r="CF117" s="956" t="s">
        <v>128</v>
      </c>
      <c r="CG117" s="957"/>
      <c r="CH117" s="957"/>
      <c r="CI117" s="957"/>
      <c r="CJ117" s="957"/>
      <c r="CK117" s="984"/>
      <c r="CL117" s="985"/>
      <c r="CM117" s="958" t="s">
        <v>480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479</v>
      </c>
      <c r="DM117" s="995"/>
      <c r="DN117" s="995"/>
      <c r="DO117" s="995"/>
      <c r="DP117" s="996"/>
      <c r="DQ117" s="997" t="s">
        <v>455</v>
      </c>
      <c r="DR117" s="995"/>
      <c r="DS117" s="995"/>
      <c r="DT117" s="995"/>
      <c r="DU117" s="996"/>
      <c r="DV117" s="998" t="s">
        <v>455</v>
      </c>
      <c r="DW117" s="999"/>
      <c r="DX117" s="999"/>
      <c r="DY117" s="999"/>
      <c r="DZ117" s="1000"/>
    </row>
    <row r="118" spans="1:130" s="230" customFormat="1" ht="26.25" customHeight="1" x14ac:dyDescent="0.15">
      <c r="A118" s="948" t="s">
        <v>448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445</v>
      </c>
      <c r="AB118" s="929"/>
      <c r="AC118" s="929"/>
      <c r="AD118" s="929"/>
      <c r="AE118" s="930"/>
      <c r="AF118" s="928" t="s">
        <v>446</v>
      </c>
      <c r="AG118" s="929"/>
      <c r="AH118" s="929"/>
      <c r="AI118" s="929"/>
      <c r="AJ118" s="930"/>
      <c r="AK118" s="928" t="s">
        <v>310</v>
      </c>
      <c r="AL118" s="929"/>
      <c r="AM118" s="929"/>
      <c r="AN118" s="929"/>
      <c r="AO118" s="930"/>
      <c r="AP118" s="1006" t="s">
        <v>447</v>
      </c>
      <c r="AQ118" s="1007"/>
      <c r="AR118" s="1007"/>
      <c r="AS118" s="1007"/>
      <c r="AT118" s="1008"/>
      <c r="AU118" s="944"/>
      <c r="AV118" s="945"/>
      <c r="AW118" s="945"/>
      <c r="AX118" s="945"/>
      <c r="AY118" s="945"/>
      <c r="AZ118" s="1009" t="s">
        <v>481</v>
      </c>
      <c r="BA118" s="1001"/>
      <c r="BB118" s="1001"/>
      <c r="BC118" s="1001"/>
      <c r="BD118" s="1001"/>
      <c r="BE118" s="1001"/>
      <c r="BF118" s="1001"/>
      <c r="BG118" s="1001"/>
      <c r="BH118" s="1001"/>
      <c r="BI118" s="1001"/>
      <c r="BJ118" s="1001"/>
      <c r="BK118" s="1001"/>
      <c r="BL118" s="1001"/>
      <c r="BM118" s="1001"/>
      <c r="BN118" s="1001"/>
      <c r="BO118" s="1001"/>
      <c r="BP118" s="1002"/>
      <c r="BQ118" s="1035" t="s">
        <v>128</v>
      </c>
      <c r="BR118" s="1036"/>
      <c r="BS118" s="1036"/>
      <c r="BT118" s="1036"/>
      <c r="BU118" s="1036"/>
      <c r="BV118" s="1036" t="s">
        <v>128</v>
      </c>
      <c r="BW118" s="1036"/>
      <c r="BX118" s="1036"/>
      <c r="BY118" s="1036"/>
      <c r="BZ118" s="1036"/>
      <c r="CA118" s="1036" t="s">
        <v>455</v>
      </c>
      <c r="CB118" s="1036"/>
      <c r="CC118" s="1036"/>
      <c r="CD118" s="1036"/>
      <c r="CE118" s="1036"/>
      <c r="CF118" s="956" t="s">
        <v>128</v>
      </c>
      <c r="CG118" s="957"/>
      <c r="CH118" s="957"/>
      <c r="CI118" s="957"/>
      <c r="CJ118" s="957"/>
      <c r="CK118" s="984"/>
      <c r="CL118" s="985"/>
      <c r="CM118" s="958" t="s">
        <v>482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479</v>
      </c>
      <c r="DH118" s="995"/>
      <c r="DI118" s="995"/>
      <c r="DJ118" s="995"/>
      <c r="DK118" s="996"/>
      <c r="DL118" s="997" t="s">
        <v>128</v>
      </c>
      <c r="DM118" s="995"/>
      <c r="DN118" s="995"/>
      <c r="DO118" s="995"/>
      <c r="DP118" s="996"/>
      <c r="DQ118" s="997" t="s">
        <v>128</v>
      </c>
      <c r="DR118" s="995"/>
      <c r="DS118" s="995"/>
      <c r="DT118" s="995"/>
      <c r="DU118" s="996"/>
      <c r="DV118" s="998" t="s">
        <v>455</v>
      </c>
      <c r="DW118" s="999"/>
      <c r="DX118" s="999"/>
      <c r="DY118" s="999"/>
      <c r="DZ118" s="1000"/>
    </row>
    <row r="119" spans="1:130" s="230" customFormat="1" ht="26.25" customHeight="1" x14ac:dyDescent="0.15">
      <c r="A119" s="1092" t="s">
        <v>451</v>
      </c>
      <c r="B119" s="983"/>
      <c r="C119" s="965" t="s">
        <v>452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455</v>
      </c>
      <c r="AB119" s="936"/>
      <c r="AC119" s="936"/>
      <c r="AD119" s="936"/>
      <c r="AE119" s="937"/>
      <c r="AF119" s="938" t="s">
        <v>479</v>
      </c>
      <c r="AG119" s="936"/>
      <c r="AH119" s="936"/>
      <c r="AI119" s="936"/>
      <c r="AJ119" s="937"/>
      <c r="AK119" s="938" t="s">
        <v>128</v>
      </c>
      <c r="AL119" s="936"/>
      <c r="AM119" s="936"/>
      <c r="AN119" s="936"/>
      <c r="AO119" s="937"/>
      <c r="AP119" s="939" t="s">
        <v>128</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483</v>
      </c>
      <c r="BP119" s="1041"/>
      <c r="BQ119" s="1035">
        <v>152738647</v>
      </c>
      <c r="BR119" s="1036"/>
      <c r="BS119" s="1036"/>
      <c r="BT119" s="1036"/>
      <c r="BU119" s="1036"/>
      <c r="BV119" s="1036">
        <v>152591960</v>
      </c>
      <c r="BW119" s="1036"/>
      <c r="BX119" s="1036"/>
      <c r="BY119" s="1036"/>
      <c r="BZ119" s="1036"/>
      <c r="CA119" s="1036">
        <v>148107604</v>
      </c>
      <c r="CB119" s="1036"/>
      <c r="CC119" s="1036"/>
      <c r="CD119" s="1036"/>
      <c r="CE119" s="1036"/>
      <c r="CF119" s="1037"/>
      <c r="CG119" s="1038"/>
      <c r="CH119" s="1038"/>
      <c r="CI119" s="1038"/>
      <c r="CJ119" s="1039"/>
      <c r="CK119" s="986"/>
      <c r="CL119" s="987"/>
      <c r="CM119" s="1009" t="s">
        <v>484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479</v>
      </c>
      <c r="DH119" s="1022"/>
      <c r="DI119" s="1022"/>
      <c r="DJ119" s="1022"/>
      <c r="DK119" s="1023"/>
      <c r="DL119" s="1021" t="s">
        <v>128</v>
      </c>
      <c r="DM119" s="1022"/>
      <c r="DN119" s="1022"/>
      <c r="DO119" s="1022"/>
      <c r="DP119" s="1023"/>
      <c r="DQ119" s="1021" t="s">
        <v>128</v>
      </c>
      <c r="DR119" s="1022"/>
      <c r="DS119" s="1022"/>
      <c r="DT119" s="1022"/>
      <c r="DU119" s="1023"/>
      <c r="DV119" s="1024" t="s">
        <v>485</v>
      </c>
      <c r="DW119" s="1025"/>
      <c r="DX119" s="1025"/>
      <c r="DY119" s="1025"/>
      <c r="DZ119" s="1026"/>
    </row>
    <row r="120" spans="1:130" s="230" customFormat="1" ht="26.25" customHeight="1" x14ac:dyDescent="0.15">
      <c r="A120" s="1093"/>
      <c r="B120" s="985"/>
      <c r="C120" s="958" t="s">
        <v>460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128</v>
      </c>
      <c r="AG120" s="995"/>
      <c r="AH120" s="995"/>
      <c r="AI120" s="995"/>
      <c r="AJ120" s="996"/>
      <c r="AK120" s="997" t="s">
        <v>128</v>
      </c>
      <c r="AL120" s="995"/>
      <c r="AM120" s="995"/>
      <c r="AN120" s="995"/>
      <c r="AO120" s="996"/>
      <c r="AP120" s="998" t="s">
        <v>455</v>
      </c>
      <c r="AQ120" s="999"/>
      <c r="AR120" s="999"/>
      <c r="AS120" s="999"/>
      <c r="AT120" s="1000"/>
      <c r="AU120" s="1027" t="s">
        <v>486</v>
      </c>
      <c r="AV120" s="1028"/>
      <c r="AW120" s="1028"/>
      <c r="AX120" s="1028"/>
      <c r="AY120" s="1029"/>
      <c r="AZ120" s="965" t="s">
        <v>487</v>
      </c>
      <c r="BA120" s="933"/>
      <c r="BB120" s="933"/>
      <c r="BC120" s="933"/>
      <c r="BD120" s="933"/>
      <c r="BE120" s="933"/>
      <c r="BF120" s="933"/>
      <c r="BG120" s="933"/>
      <c r="BH120" s="933"/>
      <c r="BI120" s="933"/>
      <c r="BJ120" s="933"/>
      <c r="BK120" s="933"/>
      <c r="BL120" s="933"/>
      <c r="BM120" s="933"/>
      <c r="BN120" s="933"/>
      <c r="BO120" s="933"/>
      <c r="BP120" s="934"/>
      <c r="BQ120" s="966">
        <v>13800924</v>
      </c>
      <c r="BR120" s="967"/>
      <c r="BS120" s="967"/>
      <c r="BT120" s="967"/>
      <c r="BU120" s="967"/>
      <c r="BV120" s="967">
        <v>14835292</v>
      </c>
      <c r="BW120" s="967"/>
      <c r="BX120" s="967"/>
      <c r="BY120" s="967"/>
      <c r="BZ120" s="967"/>
      <c r="CA120" s="967">
        <v>17988193</v>
      </c>
      <c r="CB120" s="967"/>
      <c r="CC120" s="967"/>
      <c r="CD120" s="967"/>
      <c r="CE120" s="967"/>
      <c r="CF120" s="980">
        <v>35.200000000000003</v>
      </c>
      <c r="CG120" s="981"/>
      <c r="CH120" s="981"/>
      <c r="CI120" s="981"/>
      <c r="CJ120" s="981"/>
      <c r="CK120" s="1042" t="s">
        <v>488</v>
      </c>
      <c r="CL120" s="1043"/>
      <c r="CM120" s="1043"/>
      <c r="CN120" s="1043"/>
      <c r="CO120" s="1044"/>
      <c r="CP120" s="1050" t="s">
        <v>489</v>
      </c>
      <c r="CQ120" s="1051"/>
      <c r="CR120" s="1051"/>
      <c r="CS120" s="1051"/>
      <c r="CT120" s="1051"/>
      <c r="CU120" s="1051"/>
      <c r="CV120" s="1051"/>
      <c r="CW120" s="1051"/>
      <c r="CX120" s="1051"/>
      <c r="CY120" s="1051"/>
      <c r="CZ120" s="1051"/>
      <c r="DA120" s="1051"/>
      <c r="DB120" s="1051"/>
      <c r="DC120" s="1051"/>
      <c r="DD120" s="1051"/>
      <c r="DE120" s="1051"/>
      <c r="DF120" s="1052"/>
      <c r="DG120" s="966">
        <v>23312936</v>
      </c>
      <c r="DH120" s="967"/>
      <c r="DI120" s="967"/>
      <c r="DJ120" s="967"/>
      <c r="DK120" s="967"/>
      <c r="DL120" s="967">
        <v>22276744</v>
      </c>
      <c r="DM120" s="967"/>
      <c r="DN120" s="967"/>
      <c r="DO120" s="967"/>
      <c r="DP120" s="967"/>
      <c r="DQ120" s="967">
        <v>20151460</v>
      </c>
      <c r="DR120" s="967"/>
      <c r="DS120" s="967"/>
      <c r="DT120" s="967"/>
      <c r="DU120" s="967"/>
      <c r="DV120" s="968">
        <v>39.4</v>
      </c>
      <c r="DW120" s="968"/>
      <c r="DX120" s="968"/>
      <c r="DY120" s="968"/>
      <c r="DZ120" s="969"/>
    </row>
    <row r="121" spans="1:130" s="230" customFormat="1" ht="26.25" customHeight="1" x14ac:dyDescent="0.15">
      <c r="A121" s="1093"/>
      <c r="B121" s="985"/>
      <c r="C121" s="1010" t="s">
        <v>490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455</v>
      </c>
      <c r="AB121" s="995"/>
      <c r="AC121" s="995"/>
      <c r="AD121" s="995"/>
      <c r="AE121" s="996"/>
      <c r="AF121" s="997" t="s">
        <v>128</v>
      </c>
      <c r="AG121" s="995"/>
      <c r="AH121" s="995"/>
      <c r="AI121" s="995"/>
      <c r="AJ121" s="996"/>
      <c r="AK121" s="997" t="s">
        <v>479</v>
      </c>
      <c r="AL121" s="995"/>
      <c r="AM121" s="995"/>
      <c r="AN121" s="995"/>
      <c r="AO121" s="996"/>
      <c r="AP121" s="998" t="s">
        <v>128</v>
      </c>
      <c r="AQ121" s="999"/>
      <c r="AR121" s="999"/>
      <c r="AS121" s="999"/>
      <c r="AT121" s="1000"/>
      <c r="AU121" s="1030"/>
      <c r="AV121" s="1031"/>
      <c r="AW121" s="1031"/>
      <c r="AX121" s="1031"/>
      <c r="AY121" s="1032"/>
      <c r="AZ121" s="958" t="s">
        <v>491</v>
      </c>
      <c r="BA121" s="959"/>
      <c r="BB121" s="959"/>
      <c r="BC121" s="959"/>
      <c r="BD121" s="959"/>
      <c r="BE121" s="959"/>
      <c r="BF121" s="959"/>
      <c r="BG121" s="959"/>
      <c r="BH121" s="959"/>
      <c r="BI121" s="959"/>
      <c r="BJ121" s="959"/>
      <c r="BK121" s="959"/>
      <c r="BL121" s="959"/>
      <c r="BM121" s="959"/>
      <c r="BN121" s="959"/>
      <c r="BO121" s="959"/>
      <c r="BP121" s="960"/>
      <c r="BQ121" s="961">
        <v>31858095</v>
      </c>
      <c r="BR121" s="962"/>
      <c r="BS121" s="962"/>
      <c r="BT121" s="962"/>
      <c r="BU121" s="962"/>
      <c r="BV121" s="962">
        <v>34872068</v>
      </c>
      <c r="BW121" s="962"/>
      <c r="BX121" s="962"/>
      <c r="BY121" s="962"/>
      <c r="BZ121" s="962"/>
      <c r="CA121" s="962">
        <v>36233887</v>
      </c>
      <c r="CB121" s="962"/>
      <c r="CC121" s="962"/>
      <c r="CD121" s="962"/>
      <c r="CE121" s="962"/>
      <c r="CF121" s="956">
        <v>70.900000000000006</v>
      </c>
      <c r="CG121" s="957"/>
      <c r="CH121" s="957"/>
      <c r="CI121" s="957"/>
      <c r="CJ121" s="957"/>
      <c r="CK121" s="1045"/>
      <c r="CL121" s="1046"/>
      <c r="CM121" s="1046"/>
      <c r="CN121" s="1046"/>
      <c r="CO121" s="1047"/>
      <c r="CP121" s="1055" t="s">
        <v>492</v>
      </c>
      <c r="CQ121" s="1056"/>
      <c r="CR121" s="1056"/>
      <c r="CS121" s="1056"/>
      <c r="CT121" s="1056"/>
      <c r="CU121" s="1056"/>
      <c r="CV121" s="1056"/>
      <c r="CW121" s="1056"/>
      <c r="CX121" s="1056"/>
      <c r="CY121" s="1056"/>
      <c r="CZ121" s="1056"/>
      <c r="DA121" s="1056"/>
      <c r="DB121" s="1056"/>
      <c r="DC121" s="1056"/>
      <c r="DD121" s="1056"/>
      <c r="DE121" s="1056"/>
      <c r="DF121" s="1057"/>
      <c r="DG121" s="961">
        <v>7977650</v>
      </c>
      <c r="DH121" s="962"/>
      <c r="DI121" s="962"/>
      <c r="DJ121" s="962"/>
      <c r="DK121" s="962"/>
      <c r="DL121" s="962">
        <v>7457641</v>
      </c>
      <c r="DM121" s="962"/>
      <c r="DN121" s="962"/>
      <c r="DO121" s="962"/>
      <c r="DP121" s="962"/>
      <c r="DQ121" s="962">
        <v>6896863</v>
      </c>
      <c r="DR121" s="962"/>
      <c r="DS121" s="962"/>
      <c r="DT121" s="962"/>
      <c r="DU121" s="962"/>
      <c r="DV121" s="963">
        <v>13.5</v>
      </c>
      <c r="DW121" s="963"/>
      <c r="DX121" s="963"/>
      <c r="DY121" s="963"/>
      <c r="DZ121" s="964"/>
    </row>
    <row r="122" spans="1:130" s="230" customFormat="1" ht="26.25" customHeight="1" x14ac:dyDescent="0.15">
      <c r="A122" s="1093"/>
      <c r="B122" s="985"/>
      <c r="C122" s="958" t="s">
        <v>470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455</v>
      </c>
      <c r="AB122" s="995"/>
      <c r="AC122" s="995"/>
      <c r="AD122" s="995"/>
      <c r="AE122" s="996"/>
      <c r="AF122" s="997" t="s">
        <v>479</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493</v>
      </c>
      <c r="BA122" s="1001"/>
      <c r="BB122" s="1001"/>
      <c r="BC122" s="1001"/>
      <c r="BD122" s="1001"/>
      <c r="BE122" s="1001"/>
      <c r="BF122" s="1001"/>
      <c r="BG122" s="1001"/>
      <c r="BH122" s="1001"/>
      <c r="BI122" s="1001"/>
      <c r="BJ122" s="1001"/>
      <c r="BK122" s="1001"/>
      <c r="BL122" s="1001"/>
      <c r="BM122" s="1001"/>
      <c r="BN122" s="1001"/>
      <c r="BO122" s="1001"/>
      <c r="BP122" s="1002"/>
      <c r="BQ122" s="1035">
        <v>75459057</v>
      </c>
      <c r="BR122" s="1036"/>
      <c r="BS122" s="1036"/>
      <c r="BT122" s="1036"/>
      <c r="BU122" s="1036"/>
      <c r="BV122" s="1036">
        <v>75912026</v>
      </c>
      <c r="BW122" s="1036"/>
      <c r="BX122" s="1036"/>
      <c r="BY122" s="1036"/>
      <c r="BZ122" s="1036"/>
      <c r="CA122" s="1036">
        <v>74003320</v>
      </c>
      <c r="CB122" s="1036"/>
      <c r="CC122" s="1036"/>
      <c r="CD122" s="1036"/>
      <c r="CE122" s="1036"/>
      <c r="CF122" s="1053">
        <v>144.69999999999999</v>
      </c>
      <c r="CG122" s="1054"/>
      <c r="CH122" s="1054"/>
      <c r="CI122" s="1054"/>
      <c r="CJ122" s="1054"/>
      <c r="CK122" s="1045"/>
      <c r="CL122" s="1046"/>
      <c r="CM122" s="1046"/>
      <c r="CN122" s="1046"/>
      <c r="CO122" s="1047"/>
      <c r="CP122" s="1055" t="s">
        <v>494</v>
      </c>
      <c r="CQ122" s="1056"/>
      <c r="CR122" s="1056"/>
      <c r="CS122" s="1056"/>
      <c r="CT122" s="1056"/>
      <c r="CU122" s="1056"/>
      <c r="CV122" s="1056"/>
      <c r="CW122" s="1056"/>
      <c r="CX122" s="1056"/>
      <c r="CY122" s="1056"/>
      <c r="CZ122" s="1056"/>
      <c r="DA122" s="1056"/>
      <c r="DB122" s="1056"/>
      <c r="DC122" s="1056"/>
      <c r="DD122" s="1056"/>
      <c r="DE122" s="1056"/>
      <c r="DF122" s="1057"/>
      <c r="DG122" s="961">
        <v>877611</v>
      </c>
      <c r="DH122" s="962"/>
      <c r="DI122" s="962"/>
      <c r="DJ122" s="962"/>
      <c r="DK122" s="962"/>
      <c r="DL122" s="962">
        <v>529666</v>
      </c>
      <c r="DM122" s="962"/>
      <c r="DN122" s="962"/>
      <c r="DO122" s="962"/>
      <c r="DP122" s="962"/>
      <c r="DQ122" s="962">
        <v>505792</v>
      </c>
      <c r="DR122" s="962"/>
      <c r="DS122" s="962"/>
      <c r="DT122" s="962"/>
      <c r="DU122" s="962"/>
      <c r="DV122" s="963">
        <v>1</v>
      </c>
      <c r="DW122" s="963"/>
      <c r="DX122" s="963"/>
      <c r="DY122" s="963"/>
      <c r="DZ122" s="964"/>
    </row>
    <row r="123" spans="1:130" s="230" customFormat="1" ht="26.25" customHeight="1" x14ac:dyDescent="0.15">
      <c r="A123" s="1093"/>
      <c r="B123" s="985"/>
      <c r="C123" s="958" t="s">
        <v>476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479</v>
      </c>
      <c r="AG123" s="995"/>
      <c r="AH123" s="995"/>
      <c r="AI123" s="995"/>
      <c r="AJ123" s="996"/>
      <c r="AK123" s="997" t="s">
        <v>479</v>
      </c>
      <c r="AL123" s="995"/>
      <c r="AM123" s="995"/>
      <c r="AN123" s="995"/>
      <c r="AO123" s="996"/>
      <c r="AP123" s="998" t="s">
        <v>455</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495</v>
      </c>
      <c r="BP123" s="1041"/>
      <c r="BQ123" s="1099">
        <v>121118076</v>
      </c>
      <c r="BR123" s="1100"/>
      <c r="BS123" s="1100"/>
      <c r="BT123" s="1100"/>
      <c r="BU123" s="1100"/>
      <c r="BV123" s="1100">
        <v>125619386</v>
      </c>
      <c r="BW123" s="1100"/>
      <c r="BX123" s="1100"/>
      <c r="BY123" s="1100"/>
      <c r="BZ123" s="1100"/>
      <c r="CA123" s="1100">
        <v>128225400</v>
      </c>
      <c r="CB123" s="1100"/>
      <c r="CC123" s="1100"/>
      <c r="CD123" s="1100"/>
      <c r="CE123" s="1100"/>
      <c r="CF123" s="1037"/>
      <c r="CG123" s="1038"/>
      <c r="CH123" s="1038"/>
      <c r="CI123" s="1038"/>
      <c r="CJ123" s="1039"/>
      <c r="CK123" s="1045"/>
      <c r="CL123" s="1046"/>
      <c r="CM123" s="1046"/>
      <c r="CN123" s="1046"/>
      <c r="CO123" s="1047"/>
      <c r="CP123" s="1055" t="s">
        <v>422</v>
      </c>
      <c r="CQ123" s="1056"/>
      <c r="CR123" s="1056"/>
      <c r="CS123" s="1056"/>
      <c r="CT123" s="1056"/>
      <c r="CU123" s="1056"/>
      <c r="CV123" s="1056"/>
      <c r="CW123" s="1056"/>
      <c r="CX123" s="1056"/>
      <c r="CY123" s="1056"/>
      <c r="CZ123" s="1056"/>
      <c r="DA123" s="1056"/>
      <c r="DB123" s="1056"/>
      <c r="DC123" s="1056"/>
      <c r="DD123" s="1056"/>
      <c r="DE123" s="1056"/>
      <c r="DF123" s="1057"/>
      <c r="DG123" s="994">
        <v>25950</v>
      </c>
      <c r="DH123" s="995"/>
      <c r="DI123" s="995"/>
      <c r="DJ123" s="995"/>
      <c r="DK123" s="996"/>
      <c r="DL123" s="997">
        <v>262961</v>
      </c>
      <c r="DM123" s="995"/>
      <c r="DN123" s="995"/>
      <c r="DO123" s="995"/>
      <c r="DP123" s="996"/>
      <c r="DQ123" s="997">
        <v>311435</v>
      </c>
      <c r="DR123" s="995"/>
      <c r="DS123" s="995"/>
      <c r="DT123" s="995"/>
      <c r="DU123" s="996"/>
      <c r="DV123" s="998">
        <v>0.6</v>
      </c>
      <c r="DW123" s="999"/>
      <c r="DX123" s="999"/>
      <c r="DY123" s="999"/>
      <c r="DZ123" s="1000"/>
    </row>
    <row r="124" spans="1:130" s="230" customFormat="1" ht="26.25" customHeight="1" thickBot="1" x14ac:dyDescent="0.2">
      <c r="A124" s="1093"/>
      <c r="B124" s="985"/>
      <c r="C124" s="958" t="s">
        <v>480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128</v>
      </c>
      <c r="AG124" s="995"/>
      <c r="AH124" s="995"/>
      <c r="AI124" s="995"/>
      <c r="AJ124" s="996"/>
      <c r="AK124" s="997" t="s">
        <v>128</v>
      </c>
      <c r="AL124" s="995"/>
      <c r="AM124" s="995"/>
      <c r="AN124" s="995"/>
      <c r="AO124" s="996"/>
      <c r="AP124" s="998" t="s">
        <v>128</v>
      </c>
      <c r="AQ124" s="999"/>
      <c r="AR124" s="999"/>
      <c r="AS124" s="999"/>
      <c r="AT124" s="1000"/>
      <c r="AU124" s="1095" t="s">
        <v>496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63.4</v>
      </c>
      <c r="BR124" s="1063"/>
      <c r="BS124" s="1063"/>
      <c r="BT124" s="1063"/>
      <c r="BU124" s="1063"/>
      <c r="BV124" s="1063">
        <v>51.4</v>
      </c>
      <c r="BW124" s="1063"/>
      <c r="BX124" s="1063"/>
      <c r="BY124" s="1063"/>
      <c r="BZ124" s="1063"/>
      <c r="CA124" s="1063">
        <v>38.799999999999997</v>
      </c>
      <c r="CB124" s="1063"/>
      <c r="CC124" s="1063"/>
      <c r="CD124" s="1063"/>
      <c r="CE124" s="1063"/>
      <c r="CF124" s="1064"/>
      <c r="CG124" s="1065"/>
      <c r="CH124" s="1065"/>
      <c r="CI124" s="1065"/>
      <c r="CJ124" s="1066"/>
      <c r="CK124" s="1048"/>
      <c r="CL124" s="1048"/>
      <c r="CM124" s="1048"/>
      <c r="CN124" s="1048"/>
      <c r="CO124" s="1049"/>
      <c r="CP124" s="1055" t="s">
        <v>497</v>
      </c>
      <c r="CQ124" s="1056"/>
      <c r="CR124" s="1056"/>
      <c r="CS124" s="1056"/>
      <c r="CT124" s="1056"/>
      <c r="CU124" s="1056"/>
      <c r="CV124" s="1056"/>
      <c r="CW124" s="1056"/>
      <c r="CX124" s="1056"/>
      <c r="CY124" s="1056"/>
      <c r="CZ124" s="1056"/>
      <c r="DA124" s="1056"/>
      <c r="DB124" s="1056"/>
      <c r="DC124" s="1056"/>
      <c r="DD124" s="1056"/>
      <c r="DE124" s="1056"/>
      <c r="DF124" s="1057"/>
      <c r="DG124" s="1040">
        <v>124563</v>
      </c>
      <c r="DH124" s="1022"/>
      <c r="DI124" s="1022"/>
      <c r="DJ124" s="1022"/>
      <c r="DK124" s="1023"/>
      <c r="DL124" s="1021">
        <v>78463</v>
      </c>
      <c r="DM124" s="1022"/>
      <c r="DN124" s="1022"/>
      <c r="DO124" s="1022"/>
      <c r="DP124" s="1023"/>
      <c r="DQ124" s="1021">
        <v>54670</v>
      </c>
      <c r="DR124" s="1022"/>
      <c r="DS124" s="1022"/>
      <c r="DT124" s="1022"/>
      <c r="DU124" s="1023"/>
      <c r="DV124" s="1024">
        <v>0.1</v>
      </c>
      <c r="DW124" s="1025"/>
      <c r="DX124" s="1025"/>
      <c r="DY124" s="1025"/>
      <c r="DZ124" s="1026"/>
    </row>
    <row r="125" spans="1:130" s="230" customFormat="1" ht="26.25" customHeight="1" x14ac:dyDescent="0.15">
      <c r="A125" s="1093"/>
      <c r="B125" s="985"/>
      <c r="C125" s="958" t="s">
        <v>482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485</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500</v>
      </c>
      <c r="DH125" s="967"/>
      <c r="DI125" s="967"/>
      <c r="DJ125" s="967"/>
      <c r="DK125" s="967"/>
      <c r="DL125" s="967" t="s">
        <v>485</v>
      </c>
      <c r="DM125" s="967"/>
      <c r="DN125" s="967"/>
      <c r="DO125" s="967"/>
      <c r="DP125" s="967"/>
      <c r="DQ125" s="967" t="s">
        <v>128</v>
      </c>
      <c r="DR125" s="967"/>
      <c r="DS125" s="967"/>
      <c r="DT125" s="967"/>
      <c r="DU125" s="967"/>
      <c r="DV125" s="968" t="s">
        <v>455</v>
      </c>
      <c r="DW125" s="968"/>
      <c r="DX125" s="968"/>
      <c r="DY125" s="968"/>
      <c r="DZ125" s="969"/>
    </row>
    <row r="126" spans="1:130" s="230" customFormat="1" ht="26.25" customHeight="1" thickBot="1" x14ac:dyDescent="0.2">
      <c r="A126" s="1093"/>
      <c r="B126" s="985"/>
      <c r="C126" s="958" t="s">
        <v>484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485</v>
      </c>
      <c r="AB126" s="995"/>
      <c r="AC126" s="995"/>
      <c r="AD126" s="995"/>
      <c r="AE126" s="996"/>
      <c r="AF126" s="997" t="s">
        <v>128</v>
      </c>
      <c r="AG126" s="995"/>
      <c r="AH126" s="995"/>
      <c r="AI126" s="995"/>
      <c r="AJ126" s="996"/>
      <c r="AK126" s="997" t="s">
        <v>485</v>
      </c>
      <c r="AL126" s="995"/>
      <c r="AM126" s="995"/>
      <c r="AN126" s="995"/>
      <c r="AO126" s="996"/>
      <c r="AP126" s="998" t="s">
        <v>485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501</v>
      </c>
      <c r="CQ126" s="959"/>
      <c r="CR126" s="959"/>
      <c r="CS126" s="959"/>
      <c r="CT126" s="959"/>
      <c r="CU126" s="959"/>
      <c r="CV126" s="959"/>
      <c r="CW126" s="959"/>
      <c r="CX126" s="959"/>
      <c r="CY126" s="959"/>
      <c r="CZ126" s="959"/>
      <c r="DA126" s="959"/>
      <c r="DB126" s="959"/>
      <c r="DC126" s="959"/>
      <c r="DD126" s="959"/>
      <c r="DE126" s="959"/>
      <c r="DF126" s="960"/>
      <c r="DG126" s="961">
        <v>177798</v>
      </c>
      <c r="DH126" s="962"/>
      <c r="DI126" s="962"/>
      <c r="DJ126" s="962"/>
      <c r="DK126" s="962"/>
      <c r="DL126" s="962">
        <v>178379</v>
      </c>
      <c r="DM126" s="962"/>
      <c r="DN126" s="962"/>
      <c r="DO126" s="962"/>
      <c r="DP126" s="962"/>
      <c r="DQ126" s="962">
        <v>178857</v>
      </c>
      <c r="DR126" s="962"/>
      <c r="DS126" s="962"/>
      <c r="DT126" s="962"/>
      <c r="DU126" s="962"/>
      <c r="DV126" s="963">
        <v>0.3</v>
      </c>
      <c r="DW126" s="963"/>
      <c r="DX126" s="963"/>
      <c r="DY126" s="963"/>
      <c r="DZ126" s="964"/>
    </row>
    <row r="127" spans="1:130" s="230" customFormat="1" ht="26.25" customHeight="1" x14ac:dyDescent="0.15">
      <c r="A127" s="1094"/>
      <c r="B127" s="987"/>
      <c r="C127" s="1009" t="s">
        <v>502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99</v>
      </c>
      <c r="AB127" s="995"/>
      <c r="AC127" s="995"/>
      <c r="AD127" s="995"/>
      <c r="AE127" s="996"/>
      <c r="AF127" s="997">
        <v>81</v>
      </c>
      <c r="AG127" s="995"/>
      <c r="AH127" s="995"/>
      <c r="AI127" s="995"/>
      <c r="AJ127" s="996"/>
      <c r="AK127" s="997">
        <v>66</v>
      </c>
      <c r="AL127" s="995"/>
      <c r="AM127" s="995"/>
      <c r="AN127" s="995"/>
      <c r="AO127" s="996"/>
      <c r="AP127" s="998">
        <v>0</v>
      </c>
      <c r="AQ127" s="999"/>
      <c r="AR127" s="999"/>
      <c r="AS127" s="999"/>
      <c r="AT127" s="1000"/>
      <c r="AU127" s="232"/>
      <c r="AV127" s="232"/>
      <c r="AW127" s="232"/>
      <c r="AX127" s="1067" t="s">
        <v>503</v>
      </c>
      <c r="AY127" s="1068"/>
      <c r="AZ127" s="1068"/>
      <c r="BA127" s="1068"/>
      <c r="BB127" s="1068"/>
      <c r="BC127" s="1068"/>
      <c r="BD127" s="1068"/>
      <c r="BE127" s="1069"/>
      <c r="BF127" s="1070" t="s">
        <v>504</v>
      </c>
      <c r="BG127" s="1068"/>
      <c r="BH127" s="1068"/>
      <c r="BI127" s="1068"/>
      <c r="BJ127" s="1068"/>
      <c r="BK127" s="1068"/>
      <c r="BL127" s="1069"/>
      <c r="BM127" s="1070" t="s">
        <v>505</v>
      </c>
      <c r="BN127" s="1068"/>
      <c r="BO127" s="1068"/>
      <c r="BP127" s="1068"/>
      <c r="BQ127" s="1068"/>
      <c r="BR127" s="1068"/>
      <c r="BS127" s="1069"/>
      <c r="BT127" s="1070" t="s">
        <v>506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507</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128</v>
      </c>
      <c r="DM127" s="962"/>
      <c r="DN127" s="962"/>
      <c r="DO127" s="962"/>
      <c r="DP127" s="962"/>
      <c r="DQ127" s="962" t="s">
        <v>455</v>
      </c>
      <c r="DR127" s="962"/>
      <c r="DS127" s="962"/>
      <c r="DT127" s="962"/>
      <c r="DU127" s="962"/>
      <c r="DV127" s="963" t="s">
        <v>455</v>
      </c>
      <c r="DW127" s="963"/>
      <c r="DX127" s="963"/>
      <c r="DY127" s="963"/>
      <c r="DZ127" s="964"/>
    </row>
    <row r="128" spans="1:130" s="230" customFormat="1" ht="26.25" customHeight="1" thickBot="1" x14ac:dyDescent="0.2">
      <c r="A128" s="1077" t="s">
        <v>508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509</v>
      </c>
      <c r="X128" s="1079"/>
      <c r="Y128" s="1079"/>
      <c r="Z128" s="1080"/>
      <c r="AA128" s="1081">
        <v>2230358</v>
      </c>
      <c r="AB128" s="1082"/>
      <c r="AC128" s="1082"/>
      <c r="AD128" s="1082"/>
      <c r="AE128" s="1083"/>
      <c r="AF128" s="1084">
        <v>2306762</v>
      </c>
      <c r="AG128" s="1082"/>
      <c r="AH128" s="1082"/>
      <c r="AI128" s="1082"/>
      <c r="AJ128" s="1083"/>
      <c r="AK128" s="1084">
        <v>2125946</v>
      </c>
      <c r="AL128" s="1082"/>
      <c r="AM128" s="1082"/>
      <c r="AN128" s="1082"/>
      <c r="AO128" s="1083"/>
      <c r="AP128" s="1085"/>
      <c r="AQ128" s="1086"/>
      <c r="AR128" s="1086"/>
      <c r="AS128" s="1086"/>
      <c r="AT128" s="1087"/>
      <c r="AU128" s="232"/>
      <c r="AV128" s="232"/>
      <c r="AW128" s="232"/>
      <c r="AX128" s="932" t="s">
        <v>510</v>
      </c>
      <c r="AY128" s="933"/>
      <c r="AZ128" s="933"/>
      <c r="BA128" s="933"/>
      <c r="BB128" s="933"/>
      <c r="BC128" s="933"/>
      <c r="BD128" s="933"/>
      <c r="BE128" s="934"/>
      <c r="BF128" s="1088" t="s">
        <v>455</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511</v>
      </c>
      <c r="CQ128" s="762"/>
      <c r="CR128" s="762"/>
      <c r="CS128" s="762"/>
      <c r="CT128" s="762"/>
      <c r="CU128" s="762"/>
      <c r="CV128" s="762"/>
      <c r="CW128" s="762"/>
      <c r="CX128" s="762"/>
      <c r="CY128" s="762"/>
      <c r="CZ128" s="762"/>
      <c r="DA128" s="762"/>
      <c r="DB128" s="762"/>
      <c r="DC128" s="762"/>
      <c r="DD128" s="762"/>
      <c r="DE128" s="762"/>
      <c r="DF128" s="1072"/>
      <c r="DG128" s="1073" t="s">
        <v>485</v>
      </c>
      <c r="DH128" s="1074"/>
      <c r="DI128" s="1074"/>
      <c r="DJ128" s="1074"/>
      <c r="DK128" s="1074"/>
      <c r="DL128" s="1074" t="s">
        <v>485</v>
      </c>
      <c r="DM128" s="1074"/>
      <c r="DN128" s="1074"/>
      <c r="DO128" s="1074"/>
      <c r="DP128" s="1074"/>
      <c r="DQ128" s="1074" t="s">
        <v>485</v>
      </c>
      <c r="DR128" s="1074"/>
      <c r="DS128" s="1074"/>
      <c r="DT128" s="1074"/>
      <c r="DU128" s="1074"/>
      <c r="DV128" s="1075" t="s">
        <v>128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512</v>
      </c>
      <c r="X129" s="1107"/>
      <c r="Y129" s="1107"/>
      <c r="Z129" s="1108"/>
      <c r="AA129" s="994">
        <v>55594987</v>
      </c>
      <c r="AB129" s="995"/>
      <c r="AC129" s="995"/>
      <c r="AD129" s="995"/>
      <c r="AE129" s="996"/>
      <c r="AF129" s="997">
        <v>58188818</v>
      </c>
      <c r="AG129" s="995"/>
      <c r="AH129" s="995"/>
      <c r="AI129" s="995"/>
      <c r="AJ129" s="996"/>
      <c r="AK129" s="997">
        <v>56839669</v>
      </c>
      <c r="AL129" s="995"/>
      <c r="AM129" s="995"/>
      <c r="AN129" s="995"/>
      <c r="AO129" s="996"/>
      <c r="AP129" s="1109"/>
      <c r="AQ129" s="1110"/>
      <c r="AR129" s="1110"/>
      <c r="AS129" s="1110"/>
      <c r="AT129" s="1111"/>
      <c r="AU129" s="233"/>
      <c r="AV129" s="233"/>
      <c r="AW129" s="233"/>
      <c r="AX129" s="1101" t="s">
        <v>513</v>
      </c>
      <c r="AY129" s="959"/>
      <c r="AZ129" s="959"/>
      <c r="BA129" s="959"/>
      <c r="BB129" s="959"/>
      <c r="BC129" s="959"/>
      <c r="BD129" s="959"/>
      <c r="BE129" s="960"/>
      <c r="BF129" s="1102" t="s">
        <v>128</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515</v>
      </c>
      <c r="X130" s="1107"/>
      <c r="Y130" s="1107"/>
      <c r="Z130" s="1108"/>
      <c r="AA130" s="994">
        <v>5754921</v>
      </c>
      <c r="AB130" s="995"/>
      <c r="AC130" s="995"/>
      <c r="AD130" s="995"/>
      <c r="AE130" s="996"/>
      <c r="AF130" s="997">
        <v>5748005</v>
      </c>
      <c r="AG130" s="995"/>
      <c r="AH130" s="995"/>
      <c r="AI130" s="995"/>
      <c r="AJ130" s="996"/>
      <c r="AK130" s="997">
        <v>5705363</v>
      </c>
      <c r="AL130" s="995"/>
      <c r="AM130" s="995"/>
      <c r="AN130" s="995"/>
      <c r="AO130" s="996"/>
      <c r="AP130" s="1109"/>
      <c r="AQ130" s="1110"/>
      <c r="AR130" s="1110"/>
      <c r="AS130" s="1110"/>
      <c r="AT130" s="1111"/>
      <c r="AU130" s="233"/>
      <c r="AV130" s="233"/>
      <c r="AW130" s="233"/>
      <c r="AX130" s="1101" t="s">
        <v>516</v>
      </c>
      <c r="AY130" s="959"/>
      <c r="AZ130" s="959"/>
      <c r="BA130" s="959"/>
      <c r="BB130" s="959"/>
      <c r="BC130" s="959"/>
      <c r="BD130" s="959"/>
      <c r="BE130" s="960"/>
      <c r="BF130" s="1137">
        <v>5.8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517</v>
      </c>
      <c r="X131" s="1144"/>
      <c r="Y131" s="1144"/>
      <c r="Z131" s="1145"/>
      <c r="AA131" s="1040">
        <v>49840066</v>
      </c>
      <c r="AB131" s="1022"/>
      <c r="AC131" s="1022"/>
      <c r="AD131" s="1022"/>
      <c r="AE131" s="1023"/>
      <c r="AF131" s="1021">
        <v>52440813</v>
      </c>
      <c r="AG131" s="1022"/>
      <c r="AH131" s="1022"/>
      <c r="AI131" s="1022"/>
      <c r="AJ131" s="1023"/>
      <c r="AK131" s="1021">
        <v>51134306</v>
      </c>
      <c r="AL131" s="1022"/>
      <c r="AM131" s="1022"/>
      <c r="AN131" s="1022"/>
      <c r="AO131" s="1023"/>
      <c r="AP131" s="1146"/>
      <c r="AQ131" s="1147"/>
      <c r="AR131" s="1147"/>
      <c r="AS131" s="1147"/>
      <c r="AT131" s="1148"/>
      <c r="AU131" s="233"/>
      <c r="AV131" s="233"/>
      <c r="AW131" s="233"/>
      <c r="AX131" s="1119" t="s">
        <v>518</v>
      </c>
      <c r="AY131" s="762"/>
      <c r="AZ131" s="762"/>
      <c r="BA131" s="762"/>
      <c r="BB131" s="762"/>
      <c r="BC131" s="762"/>
      <c r="BD131" s="762"/>
      <c r="BE131" s="1072"/>
      <c r="BF131" s="1120">
        <v>38.799999999999997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520</v>
      </c>
      <c r="W132" s="1130"/>
      <c r="X132" s="1130"/>
      <c r="Y132" s="1130"/>
      <c r="Z132" s="1131"/>
      <c r="AA132" s="1132">
        <v>6.1410572769999998</v>
      </c>
      <c r="AB132" s="1133"/>
      <c r="AC132" s="1133"/>
      <c r="AD132" s="1133"/>
      <c r="AE132" s="1134"/>
      <c r="AF132" s="1135">
        <v>5.5581632570000004</v>
      </c>
      <c r="AG132" s="1133"/>
      <c r="AH132" s="1133"/>
      <c r="AI132" s="1133"/>
      <c r="AJ132" s="1134"/>
      <c r="AK132" s="1135">
        <v>5.9580431190000001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521</v>
      </c>
      <c r="W133" s="1113"/>
      <c r="X133" s="1113"/>
      <c r="Y133" s="1113"/>
      <c r="Z133" s="1114"/>
      <c r="AA133" s="1115">
        <v>6</v>
      </c>
      <c r="AB133" s="1116"/>
      <c r="AC133" s="1116"/>
      <c r="AD133" s="1116"/>
      <c r="AE133" s="1117"/>
      <c r="AF133" s="1115">
        <v>5.9</v>
      </c>
      <c r="AG133" s="1116"/>
      <c r="AH133" s="1116"/>
      <c r="AI133" s="1116"/>
      <c r="AJ133" s="1117"/>
      <c r="AK133" s="1115">
        <v>5.8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Na1n1XM5XVsDuJyX01mRi1Ncf19KHdKGvoDN09KsB5D/e+pR9YfwFjCEXDZaPGTXs52FnX6qau+WBlU1CkpQ==" saltValue="zt/DAHDCgBCGH29dPnn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gS5NfJAgJKbNJnAkKrVrfMMWmTqe27iq3sNr7ytF4L/rbbxxS89b2hpKlGatQGM/mhRbmL7wOXlVBEnQoPUig==" saltValue="hHOmRfqt6CQAK5mGvDi1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bNoQ0JXiO54xsI69i7bYvcbSu7A6Q2DKpS3aBcn6bP1L7Z4kGnWF9AabROFC7ZiVsdjVomL6eDlBuo1F4GEQ==" saltValue="aiOnrrsFExRW1x3MMiZF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530</v>
      </c>
      <c r="AL9" s="1153"/>
      <c r="AM9" s="1153"/>
      <c r="AN9" s="1154"/>
      <c r="AO9" s="281">
        <v>20145748</v>
      </c>
      <c r="AP9" s="281">
        <v>80894</v>
      </c>
      <c r="AQ9" s="282">
        <v>61723</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531</v>
      </c>
      <c r="AL10" s="1153"/>
      <c r="AM10" s="1153"/>
      <c r="AN10" s="1154"/>
      <c r="AO10" s="284">
        <v>2037</v>
      </c>
      <c r="AP10" s="284">
        <v>8</v>
      </c>
      <c r="AQ10" s="285">
        <v>1286</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532</v>
      </c>
      <c r="AL11" s="1153"/>
      <c r="AM11" s="1153"/>
      <c r="AN11" s="1154"/>
      <c r="AO11" s="284">
        <v>922235</v>
      </c>
      <c r="AP11" s="284">
        <v>3703</v>
      </c>
      <c r="AQ11" s="285">
        <v>1067</v>
      </c>
      <c r="AR11" s="286">
        <v>247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534</v>
      </c>
      <c r="AP12" s="284" t="s">
        <v>534</v>
      </c>
      <c r="AQ12" s="285">
        <v>49</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535</v>
      </c>
      <c r="AL13" s="1153"/>
      <c r="AM13" s="1153"/>
      <c r="AN13" s="1154"/>
      <c r="AO13" s="284">
        <v>626693</v>
      </c>
      <c r="AP13" s="284">
        <v>2516</v>
      </c>
      <c r="AQ13" s="285">
        <v>2137</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536</v>
      </c>
      <c r="AL14" s="1153"/>
      <c r="AM14" s="1153"/>
      <c r="AN14" s="1154"/>
      <c r="AO14" s="284">
        <v>158734</v>
      </c>
      <c r="AP14" s="284">
        <v>637</v>
      </c>
      <c r="AQ14" s="285">
        <v>1241</v>
      </c>
      <c r="AR14" s="286">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537</v>
      </c>
      <c r="AL15" s="1156"/>
      <c r="AM15" s="1156"/>
      <c r="AN15" s="1157"/>
      <c r="AO15" s="284">
        <v>-1409688</v>
      </c>
      <c r="AP15" s="284">
        <v>-5660</v>
      </c>
      <c r="AQ15" s="285">
        <v>-3809</v>
      </c>
      <c r="AR15" s="286">
        <v>48.6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20445759</v>
      </c>
      <c r="AP16" s="284">
        <v>82098</v>
      </c>
      <c r="AQ16" s="285">
        <v>63693</v>
      </c>
      <c r="AR16" s="286">
        <v>28.9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542</v>
      </c>
      <c r="AL21" s="1159"/>
      <c r="AM21" s="1159"/>
      <c r="AN21" s="1160"/>
      <c r="AO21" s="297">
        <v>7.84</v>
      </c>
      <c r="AP21" s="298">
        <v>6.06</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543</v>
      </c>
      <c r="AL22" s="1159"/>
      <c r="AM22" s="1159"/>
      <c r="AN22" s="1160"/>
      <c r="AO22" s="302">
        <v>99.3</v>
      </c>
      <c r="AP22" s="303">
        <v>99.8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547</v>
      </c>
      <c r="AL32" s="1167"/>
      <c r="AM32" s="1167"/>
      <c r="AN32" s="1168"/>
      <c r="AO32" s="312">
        <v>8857085</v>
      </c>
      <c r="AP32" s="312">
        <v>35565</v>
      </c>
      <c r="AQ32" s="313">
        <v>26449</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548</v>
      </c>
      <c r="AL33" s="1167"/>
      <c r="AM33" s="1167"/>
      <c r="AN33" s="1168"/>
      <c r="AO33" s="312" t="s">
        <v>534</v>
      </c>
      <c r="AP33" s="312" t="s">
        <v>534</v>
      </c>
      <c r="AQ33" s="313">
        <v>1</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549</v>
      </c>
      <c r="AL34" s="1167"/>
      <c r="AM34" s="1167"/>
      <c r="AN34" s="1168"/>
      <c r="AO34" s="312" t="s">
        <v>534</v>
      </c>
      <c r="AP34" s="312" t="s">
        <v>534</v>
      </c>
      <c r="AQ34" s="313">
        <v>29</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550</v>
      </c>
      <c r="AL35" s="1167"/>
      <c r="AM35" s="1167"/>
      <c r="AN35" s="1168"/>
      <c r="AO35" s="312">
        <v>2018747</v>
      </c>
      <c r="AP35" s="312">
        <v>8106</v>
      </c>
      <c r="AQ35" s="313">
        <v>5448</v>
      </c>
      <c r="AR35" s="314">
        <v>48.8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551</v>
      </c>
      <c r="AL36" s="1167"/>
      <c r="AM36" s="1167"/>
      <c r="AN36" s="1168"/>
      <c r="AO36" s="312" t="s">
        <v>534</v>
      </c>
      <c r="AP36" s="312" t="s">
        <v>534</v>
      </c>
      <c r="AQ36" s="313">
        <v>445</v>
      </c>
      <c r="AR36" s="314" t="s">
        <v>534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552</v>
      </c>
      <c r="AL37" s="1167"/>
      <c r="AM37" s="1167"/>
      <c r="AN37" s="1168"/>
      <c r="AO37" s="312">
        <v>66</v>
      </c>
      <c r="AP37" s="312">
        <v>0</v>
      </c>
      <c r="AQ37" s="313">
        <v>1095</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553</v>
      </c>
      <c r="AL38" s="1170"/>
      <c r="AM38" s="1170"/>
      <c r="AN38" s="1171"/>
      <c r="AO38" s="315">
        <v>2015</v>
      </c>
      <c r="AP38" s="315">
        <v>8</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554</v>
      </c>
      <c r="AL39" s="1170"/>
      <c r="AM39" s="1170"/>
      <c r="AN39" s="1171"/>
      <c r="AO39" s="312">
        <v>-2125946</v>
      </c>
      <c r="AP39" s="312">
        <v>-8537</v>
      </c>
      <c r="AQ39" s="313">
        <v>-7113</v>
      </c>
      <c r="AR39" s="314">
        <v>20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555</v>
      </c>
      <c r="AL40" s="1167"/>
      <c r="AM40" s="1167"/>
      <c r="AN40" s="1168"/>
      <c r="AO40" s="312">
        <v>-5705363</v>
      </c>
      <c r="AP40" s="312">
        <v>-22909</v>
      </c>
      <c r="AQ40" s="313">
        <v>-18923</v>
      </c>
      <c r="AR40" s="314">
        <v>21.1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3046604</v>
      </c>
      <c r="AP41" s="312">
        <v>12233</v>
      </c>
      <c r="AQ41" s="313">
        <v>7431</v>
      </c>
      <c r="AR41" s="314">
        <v>64.599999999999994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525</v>
      </c>
      <c r="AN49" s="1163" t="s">
        <v>559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7966703</v>
      </c>
      <c r="AN51" s="334">
        <v>31314</v>
      </c>
      <c r="AO51" s="335">
        <v>-0.5</v>
      </c>
      <c r="AP51" s="336">
        <v>33173</v>
      </c>
      <c r="AQ51" s="337">
        <v>-19.2</v>
      </c>
      <c r="AR51" s="338">
        <v>18.7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4901649</v>
      </c>
      <c r="AN52" s="342">
        <v>19266</v>
      </c>
      <c r="AO52" s="343">
        <v>5.8</v>
      </c>
      <c r="AP52" s="344">
        <v>20353</v>
      </c>
      <c r="AQ52" s="345">
        <v>-25.4</v>
      </c>
      <c r="AR52" s="346">
        <v>31.2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8758620</v>
      </c>
      <c r="AN53" s="334">
        <v>34612</v>
      </c>
      <c r="AO53" s="335">
        <v>10.5</v>
      </c>
      <c r="AP53" s="336">
        <v>37644</v>
      </c>
      <c r="AQ53" s="337">
        <v>13.5</v>
      </c>
      <c r="AR53" s="338">
        <v>-3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5896775</v>
      </c>
      <c r="AN54" s="342">
        <v>23302</v>
      </c>
      <c r="AO54" s="343">
        <v>20.9</v>
      </c>
      <c r="AP54" s="344">
        <v>24939</v>
      </c>
      <c r="AQ54" s="345">
        <v>22.5</v>
      </c>
      <c r="AR54" s="346">
        <v>-1.6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7885923</v>
      </c>
      <c r="AN55" s="334">
        <v>31282</v>
      </c>
      <c r="AO55" s="335">
        <v>-9.6</v>
      </c>
      <c r="AP55" s="336">
        <v>39221</v>
      </c>
      <c r="AQ55" s="337">
        <v>4.2</v>
      </c>
      <c r="AR55" s="338">
        <v>-13.8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5414431</v>
      </c>
      <c r="AN56" s="342">
        <v>21478</v>
      </c>
      <c r="AO56" s="343">
        <v>-7.8</v>
      </c>
      <c r="AP56" s="344">
        <v>24821</v>
      </c>
      <c r="AQ56" s="345">
        <v>-0.5</v>
      </c>
      <c r="AR56" s="346">
        <v>-7.3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9280684</v>
      </c>
      <c r="AN57" s="334">
        <v>37016</v>
      </c>
      <c r="AO57" s="335">
        <v>18.3</v>
      </c>
      <c r="AP57" s="336">
        <v>38566</v>
      </c>
      <c r="AQ57" s="337">
        <v>-1.7</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6191301</v>
      </c>
      <c r="AN58" s="342">
        <v>24694</v>
      </c>
      <c r="AO58" s="343">
        <v>15</v>
      </c>
      <c r="AP58" s="344">
        <v>24059</v>
      </c>
      <c r="AQ58" s="345">
        <v>-3.1</v>
      </c>
      <c r="AR58" s="346">
        <v>18.100000000000001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9129582</v>
      </c>
      <c r="AN59" s="334">
        <v>36659</v>
      </c>
      <c r="AO59" s="335">
        <v>-1</v>
      </c>
      <c r="AP59" s="336">
        <v>35156</v>
      </c>
      <c r="AQ59" s="337">
        <v>-8.8000000000000007</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5820981</v>
      </c>
      <c r="AN60" s="342">
        <v>23374</v>
      </c>
      <c r="AO60" s="343">
        <v>-5.3</v>
      </c>
      <c r="AP60" s="344">
        <v>22430</v>
      </c>
      <c r="AQ60" s="345">
        <v>-6.8</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8604302</v>
      </c>
      <c r="AN61" s="349">
        <v>34177</v>
      </c>
      <c r="AO61" s="350">
        <v>3.5</v>
      </c>
      <c r="AP61" s="351">
        <v>36752</v>
      </c>
      <c r="AQ61" s="352">
        <v>-2.4</v>
      </c>
      <c r="AR61" s="338">
        <v>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5645027</v>
      </c>
      <c r="AN62" s="342">
        <v>22423</v>
      </c>
      <c r="AO62" s="343">
        <v>5.7</v>
      </c>
      <c r="AP62" s="344">
        <v>23320</v>
      </c>
      <c r="AQ62" s="345">
        <v>-2.7</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xAkLIpK6B7yFoeg42/Krz8x1XbJH9waVDlxXRBRpRrwov1yt7Mef3THe3ZdR42ph3ZSsNJY29HLege2GWRX2g==" saltValue="oT8MMTK2L6+wfwrYZRt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1" spans="125:125" ht="13.5" hidden="1" customHeight="1" x14ac:dyDescent="0.15">
      <c r="DU121" s="259"/>
    </row>
  </sheetData>
  <sheetProtection algorithmName="SHA-512" hashValue="Yjr+L9RtuJAjDmc22HDPga7yNg3NOS9N4oYEUBXb778imfzEVTkan7a1VkdW4ZXtblgtyUxqqthxlSJRJmpqiw==" saltValue="jfuarQXEARGIqLXTmCtn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VYBfcuuEVd5ZTJgETp1SQzFfYPWBlOURrNU8Fqdx8ipXMDwO/4EirQkj3H7ElaI3qmGLDkZ5UAXVJqkY9UT2VQ==" saltValue="Q6Af08+ylvUSO6FiqHCq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5" t="s">
        <v>3</v>
      </c>
      <c r="D47" s="1175"/>
      <c r="E47" s="1176"/>
      <c r="F47" s="11">
        <v>9.01</v>
      </c>
      <c r="G47" s="12">
        <v>8.3000000000000007</v>
      </c>
      <c r="H47" s="12">
        <v>8.4</v>
      </c>
      <c r="I47" s="12">
        <v>8.68</v>
      </c>
      <c r="J47" s="13">
        <v>12.52</v>
      </c>
    </row>
    <row r="48" spans="2:10" ht="57.75" customHeight="1" x14ac:dyDescent="0.15">
      <c r="B48" s="14"/>
      <c r="C48" s="1177" t="s">
        <v>4</v>
      </c>
      <c r="D48" s="1177"/>
      <c r="E48" s="1178"/>
      <c r="F48" s="15">
        <v>0.76</v>
      </c>
      <c r="G48" s="16">
        <v>0.53</v>
      </c>
      <c r="H48" s="16">
        <v>1.36</v>
      </c>
      <c r="I48" s="16">
        <v>7.05</v>
      </c>
      <c r="J48" s="17">
        <v>5.3</v>
      </c>
    </row>
    <row r="49" spans="2:10" ht="57.75" customHeight="1" thickBot="1" x14ac:dyDescent="0.2">
      <c r="B49" s="18"/>
      <c r="C49" s="1179" t="s">
        <v>5</v>
      </c>
      <c r="D49" s="1179"/>
      <c r="E49" s="1180"/>
      <c r="F49" s="19">
        <v>0.44</v>
      </c>
      <c r="G49" s="20" t="s">
        <v>580</v>
      </c>
      <c r="H49" s="20">
        <v>0.89</v>
      </c>
      <c r="I49" s="20">
        <v>5.77</v>
      </c>
      <c r="J49" s="21" t="s">
        <v>581</v>
      </c>
    </row>
    <row r="50" spans="2:10" x14ac:dyDescent="0.15"/>
  </sheetData>
  <sheetProtection algorithmName="SHA-512" hashValue="HSKLjcBaVlyaE1cujGbMFaBHRr1REasXGuvM+xadMER3y3LO26SUwX4KQnQ0hgHZEyjm/BVgtRmkBLdIVJZeBQ==" saltValue="jJXjAySCiZ8NkOKzfi6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7" t="s">
        <v>582</v>
      </c>
      <c r="D34" s="1187"/>
      <c r="E34" s="1188"/>
      <c r="F34" s="32">
        <v>10.5</v>
      </c>
      <c r="G34" s="33">
        <v>10.26</v>
      </c>
      <c r="H34" s="33">
        <v>9.77</v>
      </c>
      <c r="I34" s="33">
        <v>9.44</v>
      </c>
      <c r="J34" s="34">
        <v>10.09</v>
      </c>
      <c r="K34" s="22"/>
      <c r="L34" s="22"/>
      <c r="M34" s="22"/>
      <c r="N34" s="22"/>
      <c r="O34" s="22"/>
      <c r="P34" s="22"/>
    </row>
    <row r="35" spans="1:16" ht="39" customHeight="1" x14ac:dyDescent="0.15">
      <c r="A35" s="22"/>
      <c r="B35" s="35"/>
      <c r="C35" s="1181" t="s">
        <v>583</v>
      </c>
      <c r="D35" s="1182"/>
      <c r="E35" s="1183"/>
      <c r="F35" s="36">
        <v>1.36</v>
      </c>
      <c r="G35" s="37">
        <v>1.44</v>
      </c>
      <c r="H35" s="37">
        <v>2.2799999999999998</v>
      </c>
      <c r="I35" s="37">
        <v>4.5199999999999996</v>
      </c>
      <c r="J35" s="38">
        <v>5.99</v>
      </c>
      <c r="K35" s="22"/>
      <c r="L35" s="22"/>
      <c r="M35" s="22"/>
      <c r="N35" s="22"/>
      <c r="O35" s="22"/>
      <c r="P35" s="22"/>
    </row>
    <row r="36" spans="1:16" ht="39" customHeight="1" x14ac:dyDescent="0.15">
      <c r="A36" s="22"/>
      <c r="B36" s="35"/>
      <c r="C36" s="1181" t="s">
        <v>584</v>
      </c>
      <c r="D36" s="1182"/>
      <c r="E36" s="1183"/>
      <c r="F36" s="36">
        <v>0.75</v>
      </c>
      <c r="G36" s="37">
        <v>0.51</v>
      </c>
      <c r="H36" s="37">
        <v>1.34</v>
      </c>
      <c r="I36" s="37">
        <v>7.01</v>
      </c>
      <c r="J36" s="38">
        <v>5.28</v>
      </c>
      <c r="K36" s="22"/>
      <c r="L36" s="22"/>
      <c r="M36" s="22"/>
      <c r="N36" s="22"/>
      <c r="O36" s="22"/>
      <c r="P36" s="22"/>
    </row>
    <row r="37" spans="1:16" ht="39" customHeight="1" x14ac:dyDescent="0.15">
      <c r="A37" s="22"/>
      <c r="B37" s="35"/>
      <c r="C37" s="1181" t="s">
        <v>585</v>
      </c>
      <c r="D37" s="1182"/>
      <c r="E37" s="1183"/>
      <c r="F37" s="36">
        <v>1.66</v>
      </c>
      <c r="G37" s="37">
        <v>1.46</v>
      </c>
      <c r="H37" s="37">
        <v>2.36</v>
      </c>
      <c r="I37" s="37">
        <v>2.08</v>
      </c>
      <c r="J37" s="38">
        <v>2.56</v>
      </c>
      <c r="K37" s="22"/>
      <c r="L37" s="22"/>
      <c r="M37" s="22"/>
      <c r="N37" s="22"/>
      <c r="O37" s="22"/>
      <c r="P37" s="22"/>
    </row>
    <row r="38" spans="1:16" ht="39" customHeight="1" x14ac:dyDescent="0.15">
      <c r="A38" s="22"/>
      <c r="B38" s="35"/>
      <c r="C38" s="1181" t="s">
        <v>586</v>
      </c>
      <c r="D38" s="1182"/>
      <c r="E38" s="1183"/>
      <c r="F38" s="36">
        <v>1.2</v>
      </c>
      <c r="G38" s="37">
        <v>1.19</v>
      </c>
      <c r="H38" s="37">
        <v>1.17</v>
      </c>
      <c r="I38" s="37">
        <v>1.19</v>
      </c>
      <c r="J38" s="38">
        <v>1.3</v>
      </c>
      <c r="K38" s="22"/>
      <c r="L38" s="22"/>
      <c r="M38" s="22"/>
      <c r="N38" s="22"/>
      <c r="O38" s="22"/>
      <c r="P38" s="22"/>
    </row>
    <row r="39" spans="1:16" ht="39" customHeight="1" x14ac:dyDescent="0.15">
      <c r="A39" s="22"/>
      <c r="B39" s="35"/>
      <c r="C39" s="1181" t="s">
        <v>587</v>
      </c>
      <c r="D39" s="1182"/>
      <c r="E39" s="1183"/>
      <c r="F39" s="36" t="s">
        <v>534</v>
      </c>
      <c r="G39" s="37" t="s">
        <v>534</v>
      </c>
      <c r="H39" s="37">
        <v>0.86</v>
      </c>
      <c r="I39" s="37">
        <v>0.74</v>
      </c>
      <c r="J39" s="38">
        <v>1.04</v>
      </c>
      <c r="K39" s="22"/>
      <c r="L39" s="22"/>
      <c r="M39" s="22"/>
      <c r="N39" s="22"/>
      <c r="O39" s="22"/>
      <c r="P39" s="22"/>
    </row>
    <row r="40" spans="1:16" ht="39" customHeight="1" x14ac:dyDescent="0.15">
      <c r="A40" s="22"/>
      <c r="B40" s="35"/>
      <c r="C40" s="1181" t="s">
        <v>588</v>
      </c>
      <c r="D40" s="1182"/>
      <c r="E40" s="1183"/>
      <c r="F40" s="36">
        <v>0.91</v>
      </c>
      <c r="G40" s="37">
        <v>0.98</v>
      </c>
      <c r="H40" s="37">
        <v>0.69</v>
      </c>
      <c r="I40" s="37">
        <v>0.78</v>
      </c>
      <c r="J40" s="38">
        <v>0.91</v>
      </c>
      <c r="K40" s="22"/>
      <c r="L40" s="22"/>
      <c r="M40" s="22"/>
      <c r="N40" s="22"/>
      <c r="O40" s="22"/>
      <c r="P40" s="22"/>
    </row>
    <row r="41" spans="1:16" ht="39" customHeight="1" x14ac:dyDescent="0.15">
      <c r="A41" s="22"/>
      <c r="B41" s="35"/>
      <c r="C41" s="1181" t="s">
        <v>589</v>
      </c>
      <c r="D41" s="1182"/>
      <c r="E41" s="1183"/>
      <c r="F41" s="36">
        <v>0.38</v>
      </c>
      <c r="G41" s="37">
        <v>0.37</v>
      </c>
      <c r="H41" s="37">
        <v>0.32</v>
      </c>
      <c r="I41" s="37">
        <v>0.35</v>
      </c>
      <c r="J41" s="38">
        <v>0.36</v>
      </c>
      <c r="K41" s="22"/>
      <c r="L41" s="22"/>
      <c r="M41" s="22"/>
      <c r="N41" s="22"/>
      <c r="O41" s="22"/>
      <c r="P41" s="22"/>
    </row>
    <row r="42" spans="1:16" ht="39" customHeight="1" x14ac:dyDescent="0.15">
      <c r="A42" s="22"/>
      <c r="B42" s="39"/>
      <c r="C42" s="1181" t="s">
        <v>590</v>
      </c>
      <c r="D42" s="1182"/>
      <c r="E42" s="1183"/>
      <c r="F42" s="36" t="s">
        <v>534</v>
      </c>
      <c r="G42" s="37" t="s">
        <v>534</v>
      </c>
      <c r="H42" s="37" t="s">
        <v>534</v>
      </c>
      <c r="I42" s="37" t="s">
        <v>534</v>
      </c>
      <c r="J42" s="38" t="s">
        <v>534</v>
      </c>
      <c r="K42" s="22"/>
      <c r="L42" s="22"/>
      <c r="M42" s="22"/>
      <c r="N42" s="22"/>
      <c r="O42" s="22"/>
      <c r="P42" s="22"/>
    </row>
    <row r="43" spans="1:16" ht="39" customHeight="1" thickBot="1" x14ac:dyDescent="0.2">
      <c r="A43" s="22"/>
      <c r="B43" s="40"/>
      <c r="C43" s="1184" t="s">
        <v>591</v>
      </c>
      <c r="D43" s="1185"/>
      <c r="E43" s="1186"/>
      <c r="F43" s="41">
        <v>0.83</v>
      </c>
      <c r="G43" s="42">
        <v>1.1100000000000001</v>
      </c>
      <c r="H43" s="42">
        <v>0.31</v>
      </c>
      <c r="I43" s="42">
        <v>0.3</v>
      </c>
      <c r="J43" s="43">
        <v>0.33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8ORhKSuRFob0bwhq9vkoC9tOwuDariIDhUMw+QUSmzFw7kL1jihTpwryMlFICrNoJyAe/KtCLKUzOeTn2xcg==" saltValue="P4VD3eOcZLhzNTLX9JX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8705</v>
      </c>
      <c r="L45" s="60">
        <v>8644</v>
      </c>
      <c r="M45" s="60">
        <v>8682</v>
      </c>
      <c r="N45" s="60">
        <v>8733</v>
      </c>
      <c r="O45" s="61">
        <v>8857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534</v>
      </c>
      <c r="L46" s="64" t="s">
        <v>534</v>
      </c>
      <c r="M46" s="64" t="s">
        <v>534</v>
      </c>
      <c r="N46" s="64" t="s">
        <v>534</v>
      </c>
      <c r="O46" s="65" t="s">
        <v>534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534</v>
      </c>
      <c r="L47" s="64" t="s">
        <v>534</v>
      </c>
      <c r="M47" s="64" t="s">
        <v>534</v>
      </c>
      <c r="N47" s="64" t="s">
        <v>534</v>
      </c>
      <c r="O47" s="65" t="s">
        <v>534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2601</v>
      </c>
      <c r="L48" s="64">
        <v>2629</v>
      </c>
      <c r="M48" s="64">
        <v>2363</v>
      </c>
      <c r="N48" s="64">
        <v>2236</v>
      </c>
      <c r="O48" s="65">
        <v>2019</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534</v>
      </c>
      <c r="L49" s="64" t="s">
        <v>534</v>
      </c>
      <c r="M49" s="64" t="s">
        <v>534</v>
      </c>
      <c r="N49" s="64" t="s">
        <v>534</v>
      </c>
      <c r="O49" s="65" t="s">
        <v>534</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2</v>
      </c>
      <c r="L51" s="64">
        <v>0</v>
      </c>
      <c r="M51" s="64">
        <v>1</v>
      </c>
      <c r="N51" s="64">
        <v>1</v>
      </c>
      <c r="O51" s="65">
        <v>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8387</v>
      </c>
      <c r="L52" s="64">
        <v>8342</v>
      </c>
      <c r="M52" s="64">
        <v>7985</v>
      </c>
      <c r="N52" s="64">
        <v>8055</v>
      </c>
      <c r="O52" s="65">
        <v>7832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2921</v>
      </c>
      <c r="L53" s="69">
        <v>2931</v>
      </c>
      <c r="M53" s="69">
        <v>3061</v>
      </c>
      <c r="N53" s="69">
        <v>2915</v>
      </c>
      <c r="O53" s="70">
        <v>3046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cyr+D0gmB9vmT60WeO0td3KyrWIgfdsRDpJcz9Dwarqruh223oes0BeOfRq7QvTuCvKvpH4kzgM66oRIviNA==" saltValue="mnunxyQ0jz8oKXloEqzO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220" t="s">
        <v>32</v>
      </c>
      <c r="C41" s="1221"/>
      <c r="D41" s="105"/>
      <c r="E41" s="1226" t="s">
        <v>33</v>
      </c>
      <c r="F41" s="1226"/>
      <c r="G41" s="1226"/>
      <c r="H41" s="1227"/>
      <c r="I41" s="355">
        <v>99037</v>
      </c>
      <c r="J41" s="356">
        <v>99867</v>
      </c>
      <c r="K41" s="356">
        <v>101726</v>
      </c>
      <c r="L41" s="356">
        <v>103365</v>
      </c>
      <c r="M41" s="357">
        <v>101687</v>
      </c>
    </row>
    <row r="42" spans="2:13" ht="27.75" customHeight="1" x14ac:dyDescent="0.15">
      <c r="B42" s="1222"/>
      <c r="C42" s="1223"/>
      <c r="D42" s="106"/>
      <c r="E42" s="1228" t="s">
        <v>34</v>
      </c>
      <c r="F42" s="1228"/>
      <c r="G42" s="1228"/>
      <c r="H42" s="1229"/>
      <c r="I42" s="358">
        <v>669</v>
      </c>
      <c r="J42" s="359">
        <v>350</v>
      </c>
      <c r="K42" s="359">
        <v>260</v>
      </c>
      <c r="L42" s="359">
        <v>260</v>
      </c>
      <c r="M42" s="360">
        <v>260</v>
      </c>
    </row>
    <row r="43" spans="2:13" ht="27.75" customHeight="1" x14ac:dyDescent="0.15">
      <c r="B43" s="1222"/>
      <c r="C43" s="1223"/>
      <c r="D43" s="106"/>
      <c r="E43" s="1228" t="s">
        <v>35</v>
      </c>
      <c r="F43" s="1228"/>
      <c r="G43" s="1228"/>
      <c r="H43" s="1229"/>
      <c r="I43" s="358">
        <v>34262</v>
      </c>
      <c r="J43" s="359">
        <v>33945</v>
      </c>
      <c r="K43" s="359">
        <v>32319</v>
      </c>
      <c r="L43" s="359">
        <v>30605</v>
      </c>
      <c r="M43" s="360">
        <v>27920</v>
      </c>
    </row>
    <row r="44" spans="2:13" ht="27.75" customHeight="1" x14ac:dyDescent="0.15">
      <c r="B44" s="1222"/>
      <c r="C44" s="1223"/>
      <c r="D44" s="106"/>
      <c r="E44" s="1228" t="s">
        <v>36</v>
      </c>
      <c r="F44" s="1228"/>
      <c r="G44" s="1228"/>
      <c r="H44" s="1229"/>
      <c r="I44" s="358" t="s">
        <v>534</v>
      </c>
      <c r="J44" s="359" t="s">
        <v>534</v>
      </c>
      <c r="K44" s="359" t="s">
        <v>534</v>
      </c>
      <c r="L44" s="359" t="s">
        <v>534</v>
      </c>
      <c r="M44" s="360" t="s">
        <v>534</v>
      </c>
    </row>
    <row r="45" spans="2:13" ht="27.75" customHeight="1" x14ac:dyDescent="0.15">
      <c r="B45" s="1222"/>
      <c r="C45" s="1223"/>
      <c r="D45" s="106"/>
      <c r="E45" s="1228" t="s">
        <v>37</v>
      </c>
      <c r="F45" s="1228"/>
      <c r="G45" s="1228"/>
      <c r="H45" s="1229"/>
      <c r="I45" s="358">
        <v>17909</v>
      </c>
      <c r="J45" s="359">
        <v>18302</v>
      </c>
      <c r="K45" s="359">
        <v>18256</v>
      </c>
      <c r="L45" s="359">
        <v>18183</v>
      </c>
      <c r="M45" s="360">
        <v>18061</v>
      </c>
    </row>
    <row r="46" spans="2:13" ht="27.75" customHeight="1" x14ac:dyDescent="0.15">
      <c r="B46" s="1222"/>
      <c r="C46" s="1223"/>
      <c r="D46" s="107"/>
      <c r="E46" s="1228" t="s">
        <v>38</v>
      </c>
      <c r="F46" s="1228"/>
      <c r="G46" s="1228"/>
      <c r="H46" s="1229"/>
      <c r="I46" s="358">
        <v>557</v>
      </c>
      <c r="J46" s="359">
        <v>178</v>
      </c>
      <c r="K46" s="359">
        <v>178</v>
      </c>
      <c r="L46" s="359">
        <v>178</v>
      </c>
      <c r="M46" s="360">
        <v>179</v>
      </c>
    </row>
    <row r="47" spans="2:13" ht="27.75" customHeight="1" x14ac:dyDescent="0.15">
      <c r="B47" s="1222"/>
      <c r="C47" s="1223"/>
      <c r="D47" s="108"/>
      <c r="E47" s="1230" t="s">
        <v>39</v>
      </c>
      <c r="F47" s="1231"/>
      <c r="G47" s="1231"/>
      <c r="H47" s="1232"/>
      <c r="I47" s="358" t="s">
        <v>534</v>
      </c>
      <c r="J47" s="359" t="s">
        <v>534</v>
      </c>
      <c r="K47" s="359" t="s">
        <v>534</v>
      </c>
      <c r="L47" s="359" t="s">
        <v>534</v>
      </c>
      <c r="M47" s="360" t="s">
        <v>534</v>
      </c>
    </row>
    <row r="48" spans="2:13" ht="27.75" customHeight="1" x14ac:dyDescent="0.15">
      <c r="B48" s="1222"/>
      <c r="C48" s="1223"/>
      <c r="D48" s="106"/>
      <c r="E48" s="1228" t="s">
        <v>40</v>
      </c>
      <c r="F48" s="1228"/>
      <c r="G48" s="1228"/>
      <c r="H48" s="1229"/>
      <c r="I48" s="358" t="s">
        <v>534</v>
      </c>
      <c r="J48" s="359" t="s">
        <v>534</v>
      </c>
      <c r="K48" s="359" t="s">
        <v>534</v>
      </c>
      <c r="L48" s="359" t="s">
        <v>534</v>
      </c>
      <c r="M48" s="360" t="s">
        <v>534</v>
      </c>
    </row>
    <row r="49" spans="2:13" ht="27.75" customHeight="1" x14ac:dyDescent="0.15">
      <c r="B49" s="1224"/>
      <c r="C49" s="1225"/>
      <c r="D49" s="106"/>
      <c r="E49" s="1228" t="s">
        <v>41</v>
      </c>
      <c r="F49" s="1228"/>
      <c r="G49" s="1228"/>
      <c r="H49" s="1229"/>
      <c r="I49" s="358" t="s">
        <v>534</v>
      </c>
      <c r="J49" s="359" t="s">
        <v>534</v>
      </c>
      <c r="K49" s="359" t="s">
        <v>534</v>
      </c>
      <c r="L49" s="359" t="s">
        <v>534</v>
      </c>
      <c r="M49" s="360" t="s">
        <v>534</v>
      </c>
    </row>
    <row r="50" spans="2:13" ht="27.75" customHeight="1" x14ac:dyDescent="0.15">
      <c r="B50" s="1233" t="s">
        <v>42</v>
      </c>
      <c r="C50" s="1234"/>
      <c r="D50" s="109"/>
      <c r="E50" s="1228" t="s">
        <v>43</v>
      </c>
      <c r="F50" s="1228"/>
      <c r="G50" s="1228"/>
      <c r="H50" s="1229"/>
      <c r="I50" s="358">
        <v>13436</v>
      </c>
      <c r="J50" s="359">
        <v>13147</v>
      </c>
      <c r="K50" s="359">
        <v>13801</v>
      </c>
      <c r="L50" s="359">
        <v>14835</v>
      </c>
      <c r="M50" s="360">
        <v>17988</v>
      </c>
    </row>
    <row r="51" spans="2:13" ht="27.75" customHeight="1" x14ac:dyDescent="0.15">
      <c r="B51" s="1222"/>
      <c r="C51" s="1223"/>
      <c r="D51" s="106"/>
      <c r="E51" s="1228" t="s">
        <v>44</v>
      </c>
      <c r="F51" s="1228"/>
      <c r="G51" s="1228"/>
      <c r="H51" s="1229"/>
      <c r="I51" s="358">
        <v>28771</v>
      </c>
      <c r="J51" s="359">
        <v>29222</v>
      </c>
      <c r="K51" s="359">
        <v>31858</v>
      </c>
      <c r="L51" s="359">
        <v>34872</v>
      </c>
      <c r="M51" s="360">
        <v>36234</v>
      </c>
    </row>
    <row r="52" spans="2:13" ht="27.75" customHeight="1" x14ac:dyDescent="0.15">
      <c r="B52" s="1224"/>
      <c r="C52" s="1225"/>
      <c r="D52" s="106"/>
      <c r="E52" s="1228" t="s">
        <v>45</v>
      </c>
      <c r="F52" s="1228"/>
      <c r="G52" s="1228"/>
      <c r="H52" s="1229"/>
      <c r="I52" s="358">
        <v>75108</v>
      </c>
      <c r="J52" s="359">
        <v>75120</v>
      </c>
      <c r="K52" s="359">
        <v>75459</v>
      </c>
      <c r="L52" s="359">
        <v>75912</v>
      </c>
      <c r="M52" s="360">
        <v>74003</v>
      </c>
    </row>
    <row r="53" spans="2:13" ht="27.75" customHeight="1" thickBot="1" x14ac:dyDescent="0.2">
      <c r="B53" s="1235" t="s">
        <v>46</v>
      </c>
      <c r="C53" s="1236"/>
      <c r="D53" s="110"/>
      <c r="E53" s="1237" t="s">
        <v>47</v>
      </c>
      <c r="F53" s="1237"/>
      <c r="G53" s="1237"/>
      <c r="H53" s="1238"/>
      <c r="I53" s="361">
        <v>35119</v>
      </c>
      <c r="J53" s="362">
        <v>35152</v>
      </c>
      <c r="K53" s="362">
        <v>31621</v>
      </c>
      <c r="L53" s="362">
        <v>26973</v>
      </c>
      <c r="M53" s="363">
        <v>19882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Wg29ko/NjYhFpzZfycuED4lF4B6w6jKR93emuPYcd8vqbaZ/hwsTyvv0fELuJRQUmBiugEaGQmsHZ8fIm5hFw==" saltValue="IMWgeKmrh4Id+s6ASZOj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47" t="s">
        <v>50</v>
      </c>
      <c r="D55" s="1247"/>
      <c r="E55" s="1248"/>
      <c r="F55" s="122">
        <v>4668</v>
      </c>
      <c r="G55" s="122">
        <v>5052</v>
      </c>
      <c r="H55" s="123">
        <v>7115</v>
      </c>
    </row>
    <row r="56" spans="2:8" ht="52.5" customHeight="1" x14ac:dyDescent="0.15">
      <c r="B56" s="124"/>
      <c r="C56" s="1249" t="s">
        <v>51</v>
      </c>
      <c r="D56" s="1249"/>
      <c r="E56" s="1250"/>
      <c r="F56" s="125">
        <v>913</v>
      </c>
      <c r="G56" s="125">
        <v>914</v>
      </c>
      <c r="H56" s="126">
        <v>915</v>
      </c>
    </row>
    <row r="57" spans="2:8" ht="53.25" customHeight="1" x14ac:dyDescent="0.15">
      <c r="B57" s="124"/>
      <c r="C57" s="1251" t="s">
        <v>52</v>
      </c>
      <c r="D57" s="1251"/>
      <c r="E57" s="1252"/>
      <c r="F57" s="127">
        <v>2629</v>
      </c>
      <c r="G57" s="127">
        <v>2618</v>
      </c>
      <c r="H57" s="128">
        <v>3197</v>
      </c>
    </row>
    <row r="58" spans="2:8" ht="45.75" customHeight="1" x14ac:dyDescent="0.15">
      <c r="B58" s="129"/>
      <c r="C58" s="1239" t="s">
        <v>608</v>
      </c>
      <c r="D58" s="1240"/>
      <c r="E58" s="1241"/>
      <c r="F58" s="130" t="s">
        <v>598</v>
      </c>
      <c r="G58" s="130" t="s">
        <v>598</v>
      </c>
      <c r="H58" s="131">
        <v>1000</v>
      </c>
    </row>
    <row r="59" spans="2:8" ht="45.75" customHeight="1" x14ac:dyDescent="0.15">
      <c r="B59" s="129"/>
      <c r="C59" s="1239" t="s">
        <v>609</v>
      </c>
      <c r="D59" s="1240"/>
      <c r="E59" s="1241"/>
      <c r="F59" s="130">
        <v>320</v>
      </c>
      <c r="G59" s="130">
        <v>312</v>
      </c>
      <c r="H59" s="131">
        <v>504</v>
      </c>
    </row>
    <row r="60" spans="2:8" ht="45.75" customHeight="1" x14ac:dyDescent="0.15">
      <c r="B60" s="129"/>
      <c r="C60" s="1239" t="s">
        <v>610</v>
      </c>
      <c r="D60" s="1240"/>
      <c r="E60" s="1241"/>
      <c r="F60" s="130">
        <v>0</v>
      </c>
      <c r="G60" s="130">
        <v>0</v>
      </c>
      <c r="H60" s="131">
        <v>500</v>
      </c>
    </row>
    <row r="61" spans="2:8" ht="45.75" customHeight="1" x14ac:dyDescent="0.15">
      <c r="B61" s="129"/>
      <c r="C61" s="1239" t="s">
        <v>611</v>
      </c>
      <c r="D61" s="1240"/>
      <c r="E61" s="1241"/>
      <c r="F61" s="130" t="s">
        <v>598</v>
      </c>
      <c r="G61" s="130" t="s">
        <v>598</v>
      </c>
      <c r="H61" s="131">
        <v>500</v>
      </c>
    </row>
    <row r="62" spans="2:8" ht="45.75" customHeight="1" thickBot="1" x14ac:dyDescent="0.2">
      <c r="B62" s="132"/>
      <c r="C62" s="1242" t="s">
        <v>612</v>
      </c>
      <c r="D62" s="1243"/>
      <c r="E62" s="1244"/>
      <c r="F62" s="133">
        <v>215</v>
      </c>
      <c r="G62" s="133">
        <v>191</v>
      </c>
      <c r="H62" s="134">
        <v>167</v>
      </c>
    </row>
    <row r="63" spans="2:8" ht="52.5" customHeight="1" thickBot="1" x14ac:dyDescent="0.2">
      <c r="B63" s="135"/>
      <c r="C63" s="1245" t="s">
        <v>53</v>
      </c>
      <c r="D63" s="1245"/>
      <c r="E63" s="1246"/>
      <c r="F63" s="136">
        <v>8211</v>
      </c>
      <c r="G63" s="136">
        <v>8585</v>
      </c>
      <c r="H63" s="137">
        <v>11227</v>
      </c>
    </row>
    <row r="64" spans="2:8" x14ac:dyDescent="0.15"/>
  </sheetData>
  <sheetProtection algorithmName="SHA-512" hashValue="eCPLslhHftHk0hN0+JEgH0HAdy3e1YIrp88wzRN2zrD8naYj4XKGmVAuoImDcjw6oF97UIPUzFKD6F43rTAGtg==" saltValue="KJ0e5FZ1pOpSxvuZTXG/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622</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575</v>
      </c>
      <c r="BQ50" s="1257"/>
      <c r="BR50" s="1257"/>
      <c r="BS50" s="1257"/>
      <c r="BT50" s="1257"/>
      <c r="BU50" s="1257"/>
      <c r="BV50" s="1257"/>
      <c r="BW50" s="1257"/>
      <c r="BX50" s="1257" t="s">
        <v>576</v>
      </c>
      <c r="BY50" s="1257"/>
      <c r="BZ50" s="1257"/>
      <c r="CA50" s="1257"/>
      <c r="CB50" s="1257"/>
      <c r="CC50" s="1257"/>
      <c r="CD50" s="1257"/>
      <c r="CE50" s="1257"/>
      <c r="CF50" s="1257" t="s">
        <v>577</v>
      </c>
      <c r="CG50" s="1257"/>
      <c r="CH50" s="1257"/>
      <c r="CI50" s="1257"/>
      <c r="CJ50" s="1257"/>
      <c r="CK50" s="1257"/>
      <c r="CL50" s="1257"/>
      <c r="CM50" s="1257"/>
      <c r="CN50" s="1257" t="s">
        <v>578</v>
      </c>
      <c r="CO50" s="1257"/>
      <c r="CP50" s="1257"/>
      <c r="CQ50" s="1257"/>
      <c r="CR50" s="1257"/>
      <c r="CS50" s="1257"/>
      <c r="CT50" s="1257"/>
      <c r="CU50" s="1257"/>
      <c r="CV50" s="1257" t="s">
        <v>579</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616</v>
      </c>
      <c r="AO51" s="1259"/>
      <c r="AP51" s="1259"/>
      <c r="AQ51" s="1259"/>
      <c r="AR51" s="1259"/>
      <c r="AS51" s="1259"/>
      <c r="AT51" s="1259"/>
      <c r="AU51" s="1259"/>
      <c r="AV51" s="1259"/>
      <c r="AW51" s="1259"/>
      <c r="AX51" s="1259"/>
      <c r="AY51" s="1259"/>
      <c r="AZ51" s="1259"/>
      <c r="BA51" s="1259"/>
      <c r="BB51" s="1259" t="s">
        <v>617</v>
      </c>
      <c r="BC51" s="1259"/>
      <c r="BD51" s="1259"/>
      <c r="BE51" s="1259"/>
      <c r="BF51" s="1259"/>
      <c r="BG51" s="1259"/>
      <c r="BH51" s="1259"/>
      <c r="BI51" s="1259"/>
      <c r="BJ51" s="1259"/>
      <c r="BK51" s="1259"/>
      <c r="BL51" s="1259"/>
      <c r="BM51" s="1259"/>
      <c r="BN51" s="1259"/>
      <c r="BO51" s="1259"/>
      <c r="BP51" s="1258">
        <v>72.900000000000006</v>
      </c>
      <c r="BQ51" s="1258"/>
      <c r="BR51" s="1258"/>
      <c r="BS51" s="1258"/>
      <c r="BT51" s="1258"/>
      <c r="BU51" s="1258"/>
      <c r="BV51" s="1258"/>
      <c r="BW51" s="1258"/>
      <c r="BX51" s="1258">
        <v>72.400000000000006</v>
      </c>
      <c r="BY51" s="1258"/>
      <c r="BZ51" s="1258"/>
      <c r="CA51" s="1258"/>
      <c r="CB51" s="1258"/>
      <c r="CC51" s="1258"/>
      <c r="CD51" s="1258"/>
      <c r="CE51" s="1258"/>
      <c r="CF51" s="1258">
        <v>63.4</v>
      </c>
      <c r="CG51" s="1258"/>
      <c r="CH51" s="1258"/>
      <c r="CI51" s="1258"/>
      <c r="CJ51" s="1258"/>
      <c r="CK51" s="1258"/>
      <c r="CL51" s="1258"/>
      <c r="CM51" s="1258"/>
      <c r="CN51" s="1258">
        <v>51.4</v>
      </c>
      <c r="CO51" s="1258"/>
      <c r="CP51" s="1258"/>
      <c r="CQ51" s="1258"/>
      <c r="CR51" s="1258"/>
      <c r="CS51" s="1258"/>
      <c r="CT51" s="1258"/>
      <c r="CU51" s="1258"/>
      <c r="CV51" s="1258">
        <v>38.799999999999997</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618</v>
      </c>
      <c r="BC53" s="1259"/>
      <c r="BD53" s="1259"/>
      <c r="BE53" s="1259"/>
      <c r="BF53" s="1259"/>
      <c r="BG53" s="1259"/>
      <c r="BH53" s="1259"/>
      <c r="BI53" s="1259"/>
      <c r="BJ53" s="1259"/>
      <c r="BK53" s="1259"/>
      <c r="BL53" s="1259"/>
      <c r="BM53" s="1259"/>
      <c r="BN53" s="1259"/>
      <c r="BO53" s="1259"/>
      <c r="BP53" s="1258">
        <v>66.3</v>
      </c>
      <c r="BQ53" s="1258"/>
      <c r="BR53" s="1258"/>
      <c r="BS53" s="1258"/>
      <c r="BT53" s="1258"/>
      <c r="BU53" s="1258"/>
      <c r="BV53" s="1258"/>
      <c r="BW53" s="1258"/>
      <c r="BX53" s="1258">
        <v>67.2</v>
      </c>
      <c r="BY53" s="1258"/>
      <c r="BZ53" s="1258"/>
      <c r="CA53" s="1258"/>
      <c r="CB53" s="1258"/>
      <c r="CC53" s="1258"/>
      <c r="CD53" s="1258"/>
      <c r="CE53" s="1258"/>
      <c r="CF53" s="1258">
        <v>67.900000000000006</v>
      </c>
      <c r="CG53" s="1258"/>
      <c r="CH53" s="1258"/>
      <c r="CI53" s="1258"/>
      <c r="CJ53" s="1258"/>
      <c r="CK53" s="1258"/>
      <c r="CL53" s="1258"/>
      <c r="CM53" s="1258"/>
      <c r="CN53" s="1258">
        <v>69.099999999999994</v>
      </c>
      <c r="CO53" s="1258"/>
      <c r="CP53" s="1258"/>
      <c r="CQ53" s="1258"/>
      <c r="CR53" s="1258"/>
      <c r="CS53" s="1258"/>
      <c r="CT53" s="1258"/>
      <c r="CU53" s="1258"/>
      <c r="CV53" s="1258">
        <v>69.400000000000006</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619</v>
      </c>
      <c r="AO55" s="1257"/>
      <c r="AP55" s="1257"/>
      <c r="AQ55" s="1257"/>
      <c r="AR55" s="1257"/>
      <c r="AS55" s="1257"/>
      <c r="AT55" s="1257"/>
      <c r="AU55" s="1257"/>
      <c r="AV55" s="1257"/>
      <c r="AW55" s="1257"/>
      <c r="AX55" s="1257"/>
      <c r="AY55" s="1257"/>
      <c r="AZ55" s="1257"/>
      <c r="BA55" s="1257"/>
      <c r="BB55" s="1259" t="s">
        <v>617</v>
      </c>
      <c r="BC55" s="1259"/>
      <c r="BD55" s="1259"/>
      <c r="BE55" s="1259"/>
      <c r="BF55" s="1259"/>
      <c r="BG55" s="1259"/>
      <c r="BH55" s="1259"/>
      <c r="BI55" s="1259"/>
      <c r="BJ55" s="1259"/>
      <c r="BK55" s="1259"/>
      <c r="BL55" s="1259"/>
      <c r="BM55" s="1259"/>
      <c r="BN55" s="1259"/>
      <c r="BO55" s="1259"/>
      <c r="BP55" s="1258">
        <v>12.1</v>
      </c>
      <c r="BQ55" s="1258"/>
      <c r="BR55" s="1258"/>
      <c r="BS55" s="1258"/>
      <c r="BT55" s="1258"/>
      <c r="BU55" s="1258"/>
      <c r="BV55" s="1258"/>
      <c r="BW55" s="1258"/>
      <c r="BX55" s="1258">
        <v>11.2</v>
      </c>
      <c r="BY55" s="1258"/>
      <c r="BZ55" s="1258"/>
      <c r="CA55" s="1258"/>
      <c r="CB55" s="1258"/>
      <c r="CC55" s="1258"/>
      <c r="CD55" s="1258"/>
      <c r="CE55" s="1258"/>
      <c r="CF55" s="1258">
        <v>7.1</v>
      </c>
      <c r="CG55" s="1258"/>
      <c r="CH55" s="1258"/>
      <c r="CI55" s="1258"/>
      <c r="CJ55" s="1258"/>
      <c r="CK55" s="1258"/>
      <c r="CL55" s="1258"/>
      <c r="CM55" s="1258"/>
      <c r="CN55" s="1258">
        <v>5</v>
      </c>
      <c r="CO55" s="1258"/>
      <c r="CP55" s="1258"/>
      <c r="CQ55" s="1258"/>
      <c r="CR55" s="1258"/>
      <c r="CS55" s="1258"/>
      <c r="CT55" s="1258"/>
      <c r="CU55" s="1258"/>
      <c r="CV55" s="1258">
        <v>0.1</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618</v>
      </c>
      <c r="BC57" s="1259"/>
      <c r="BD57" s="1259"/>
      <c r="BE57" s="1259"/>
      <c r="BF57" s="1259"/>
      <c r="BG57" s="1259"/>
      <c r="BH57" s="1259"/>
      <c r="BI57" s="1259"/>
      <c r="BJ57" s="1259"/>
      <c r="BK57" s="1259"/>
      <c r="BL57" s="1259"/>
      <c r="BM57" s="1259"/>
      <c r="BN57" s="1259"/>
      <c r="BO57" s="1259"/>
      <c r="BP57" s="1258">
        <v>59.4</v>
      </c>
      <c r="BQ57" s="1258"/>
      <c r="BR57" s="1258"/>
      <c r="BS57" s="1258"/>
      <c r="BT57" s="1258"/>
      <c r="BU57" s="1258"/>
      <c r="BV57" s="1258"/>
      <c r="BW57" s="1258"/>
      <c r="BX57" s="1258">
        <v>60.2</v>
      </c>
      <c r="BY57" s="1258"/>
      <c r="BZ57" s="1258"/>
      <c r="CA57" s="1258"/>
      <c r="CB57" s="1258"/>
      <c r="CC57" s="1258"/>
      <c r="CD57" s="1258"/>
      <c r="CE57" s="1258"/>
      <c r="CF57" s="1258">
        <v>61</v>
      </c>
      <c r="CG57" s="1258"/>
      <c r="CH57" s="1258"/>
      <c r="CI57" s="1258"/>
      <c r="CJ57" s="1258"/>
      <c r="CK57" s="1258"/>
      <c r="CL57" s="1258"/>
      <c r="CM57" s="1258"/>
      <c r="CN57" s="1258">
        <v>62.1</v>
      </c>
      <c r="CO57" s="1258"/>
      <c r="CP57" s="1258"/>
      <c r="CQ57" s="1258"/>
      <c r="CR57" s="1258"/>
      <c r="CS57" s="1258"/>
      <c r="CT57" s="1258"/>
      <c r="CU57" s="1258"/>
      <c r="CV57" s="1258">
        <v>68.2</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623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575</v>
      </c>
      <c r="BQ72" s="1257"/>
      <c r="BR72" s="1257"/>
      <c r="BS72" s="1257"/>
      <c r="BT72" s="1257"/>
      <c r="BU72" s="1257"/>
      <c r="BV72" s="1257"/>
      <c r="BW72" s="1257"/>
      <c r="BX72" s="1257" t="s">
        <v>576</v>
      </c>
      <c r="BY72" s="1257"/>
      <c r="BZ72" s="1257"/>
      <c r="CA72" s="1257"/>
      <c r="CB72" s="1257"/>
      <c r="CC72" s="1257"/>
      <c r="CD72" s="1257"/>
      <c r="CE72" s="1257"/>
      <c r="CF72" s="1257" t="s">
        <v>577</v>
      </c>
      <c r="CG72" s="1257"/>
      <c r="CH72" s="1257"/>
      <c r="CI72" s="1257"/>
      <c r="CJ72" s="1257"/>
      <c r="CK72" s="1257"/>
      <c r="CL72" s="1257"/>
      <c r="CM72" s="1257"/>
      <c r="CN72" s="1257" t="s">
        <v>578</v>
      </c>
      <c r="CO72" s="1257"/>
      <c r="CP72" s="1257"/>
      <c r="CQ72" s="1257"/>
      <c r="CR72" s="1257"/>
      <c r="CS72" s="1257"/>
      <c r="CT72" s="1257"/>
      <c r="CU72" s="1257"/>
      <c r="CV72" s="1257" t="s">
        <v>579</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616</v>
      </c>
      <c r="AO73" s="1259"/>
      <c r="AP73" s="1259"/>
      <c r="AQ73" s="1259"/>
      <c r="AR73" s="1259"/>
      <c r="AS73" s="1259"/>
      <c r="AT73" s="1259"/>
      <c r="AU73" s="1259"/>
      <c r="AV73" s="1259"/>
      <c r="AW73" s="1259"/>
      <c r="AX73" s="1259"/>
      <c r="AY73" s="1259"/>
      <c r="AZ73" s="1259"/>
      <c r="BA73" s="1259"/>
      <c r="BB73" s="1259" t="s">
        <v>617</v>
      </c>
      <c r="BC73" s="1259"/>
      <c r="BD73" s="1259"/>
      <c r="BE73" s="1259"/>
      <c r="BF73" s="1259"/>
      <c r="BG73" s="1259"/>
      <c r="BH73" s="1259"/>
      <c r="BI73" s="1259"/>
      <c r="BJ73" s="1259"/>
      <c r="BK73" s="1259"/>
      <c r="BL73" s="1259"/>
      <c r="BM73" s="1259"/>
      <c r="BN73" s="1259"/>
      <c r="BO73" s="1259"/>
      <c r="BP73" s="1258">
        <v>72.900000000000006</v>
      </c>
      <c r="BQ73" s="1258"/>
      <c r="BR73" s="1258"/>
      <c r="BS73" s="1258"/>
      <c r="BT73" s="1258"/>
      <c r="BU73" s="1258"/>
      <c r="BV73" s="1258"/>
      <c r="BW73" s="1258"/>
      <c r="BX73" s="1258">
        <v>72.400000000000006</v>
      </c>
      <c r="BY73" s="1258"/>
      <c r="BZ73" s="1258"/>
      <c r="CA73" s="1258"/>
      <c r="CB73" s="1258"/>
      <c r="CC73" s="1258"/>
      <c r="CD73" s="1258"/>
      <c r="CE73" s="1258"/>
      <c r="CF73" s="1258">
        <v>63.4</v>
      </c>
      <c r="CG73" s="1258"/>
      <c r="CH73" s="1258"/>
      <c r="CI73" s="1258"/>
      <c r="CJ73" s="1258"/>
      <c r="CK73" s="1258"/>
      <c r="CL73" s="1258"/>
      <c r="CM73" s="1258"/>
      <c r="CN73" s="1258">
        <v>51.4</v>
      </c>
      <c r="CO73" s="1258"/>
      <c r="CP73" s="1258"/>
      <c r="CQ73" s="1258"/>
      <c r="CR73" s="1258"/>
      <c r="CS73" s="1258"/>
      <c r="CT73" s="1258"/>
      <c r="CU73" s="1258"/>
      <c r="CV73" s="1258">
        <v>38.799999999999997</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621</v>
      </c>
      <c r="BC75" s="1259"/>
      <c r="BD75" s="1259"/>
      <c r="BE75" s="1259"/>
      <c r="BF75" s="1259"/>
      <c r="BG75" s="1259"/>
      <c r="BH75" s="1259"/>
      <c r="BI75" s="1259"/>
      <c r="BJ75" s="1259"/>
      <c r="BK75" s="1259"/>
      <c r="BL75" s="1259"/>
      <c r="BM75" s="1259"/>
      <c r="BN75" s="1259"/>
      <c r="BO75" s="1259"/>
      <c r="BP75" s="1258">
        <v>6.5</v>
      </c>
      <c r="BQ75" s="1258"/>
      <c r="BR75" s="1258"/>
      <c r="BS75" s="1258"/>
      <c r="BT75" s="1258"/>
      <c r="BU75" s="1258"/>
      <c r="BV75" s="1258"/>
      <c r="BW75" s="1258"/>
      <c r="BX75" s="1258">
        <v>6.2</v>
      </c>
      <c r="BY75" s="1258"/>
      <c r="BZ75" s="1258"/>
      <c r="CA75" s="1258"/>
      <c r="CB75" s="1258"/>
      <c r="CC75" s="1258"/>
      <c r="CD75" s="1258"/>
      <c r="CE75" s="1258"/>
      <c r="CF75" s="1258">
        <v>6</v>
      </c>
      <c r="CG75" s="1258"/>
      <c r="CH75" s="1258"/>
      <c r="CI75" s="1258"/>
      <c r="CJ75" s="1258"/>
      <c r="CK75" s="1258"/>
      <c r="CL75" s="1258"/>
      <c r="CM75" s="1258"/>
      <c r="CN75" s="1258">
        <v>5.9</v>
      </c>
      <c r="CO75" s="1258"/>
      <c r="CP75" s="1258"/>
      <c r="CQ75" s="1258"/>
      <c r="CR75" s="1258"/>
      <c r="CS75" s="1258"/>
      <c r="CT75" s="1258"/>
      <c r="CU75" s="1258"/>
      <c r="CV75" s="1258">
        <v>5.8</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619</v>
      </c>
      <c r="AO77" s="1257"/>
      <c r="AP77" s="1257"/>
      <c r="AQ77" s="1257"/>
      <c r="AR77" s="1257"/>
      <c r="AS77" s="1257"/>
      <c r="AT77" s="1257"/>
      <c r="AU77" s="1257"/>
      <c r="AV77" s="1257"/>
      <c r="AW77" s="1257"/>
      <c r="AX77" s="1257"/>
      <c r="AY77" s="1257"/>
      <c r="AZ77" s="1257"/>
      <c r="BA77" s="1257"/>
      <c r="BB77" s="1259" t="s">
        <v>617</v>
      </c>
      <c r="BC77" s="1259"/>
      <c r="BD77" s="1259"/>
      <c r="BE77" s="1259"/>
      <c r="BF77" s="1259"/>
      <c r="BG77" s="1259"/>
      <c r="BH77" s="1259"/>
      <c r="BI77" s="1259"/>
      <c r="BJ77" s="1259"/>
      <c r="BK77" s="1259"/>
      <c r="BL77" s="1259"/>
      <c r="BM77" s="1259"/>
      <c r="BN77" s="1259"/>
      <c r="BO77" s="1259"/>
      <c r="BP77" s="1258">
        <v>12.1</v>
      </c>
      <c r="BQ77" s="1258"/>
      <c r="BR77" s="1258"/>
      <c r="BS77" s="1258"/>
      <c r="BT77" s="1258"/>
      <c r="BU77" s="1258"/>
      <c r="BV77" s="1258"/>
      <c r="BW77" s="1258"/>
      <c r="BX77" s="1258">
        <v>11.2</v>
      </c>
      <c r="BY77" s="1258"/>
      <c r="BZ77" s="1258"/>
      <c r="CA77" s="1258"/>
      <c r="CB77" s="1258"/>
      <c r="CC77" s="1258"/>
      <c r="CD77" s="1258"/>
      <c r="CE77" s="1258"/>
      <c r="CF77" s="1258">
        <v>7.1</v>
      </c>
      <c r="CG77" s="1258"/>
      <c r="CH77" s="1258"/>
      <c r="CI77" s="1258"/>
      <c r="CJ77" s="1258"/>
      <c r="CK77" s="1258"/>
      <c r="CL77" s="1258"/>
      <c r="CM77" s="1258"/>
      <c r="CN77" s="1258">
        <v>5</v>
      </c>
      <c r="CO77" s="1258"/>
      <c r="CP77" s="1258"/>
      <c r="CQ77" s="1258"/>
      <c r="CR77" s="1258"/>
      <c r="CS77" s="1258"/>
      <c r="CT77" s="1258"/>
      <c r="CU77" s="1258"/>
      <c r="CV77" s="1258">
        <v>0.1</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621</v>
      </c>
      <c r="BC79" s="1259"/>
      <c r="BD79" s="1259"/>
      <c r="BE79" s="1259"/>
      <c r="BF79" s="1259"/>
      <c r="BG79" s="1259"/>
      <c r="BH79" s="1259"/>
      <c r="BI79" s="1259"/>
      <c r="BJ79" s="1259"/>
      <c r="BK79" s="1259"/>
      <c r="BL79" s="1259"/>
      <c r="BM79" s="1259"/>
      <c r="BN79" s="1259"/>
      <c r="BO79" s="1259"/>
      <c r="BP79" s="1258">
        <v>3.5</v>
      </c>
      <c r="BQ79" s="1258"/>
      <c r="BR79" s="1258"/>
      <c r="BS79" s="1258"/>
      <c r="BT79" s="1258"/>
      <c r="BU79" s="1258"/>
      <c r="BV79" s="1258"/>
      <c r="BW79" s="1258"/>
      <c r="BX79" s="1258">
        <v>3.5</v>
      </c>
      <c r="BY79" s="1258"/>
      <c r="BZ79" s="1258"/>
      <c r="CA79" s="1258"/>
      <c r="CB79" s="1258"/>
      <c r="CC79" s="1258"/>
      <c r="CD79" s="1258"/>
      <c r="CE79" s="1258"/>
      <c r="CF79" s="1258">
        <v>3.4</v>
      </c>
      <c r="CG79" s="1258"/>
      <c r="CH79" s="1258"/>
      <c r="CI79" s="1258"/>
      <c r="CJ79" s="1258"/>
      <c r="CK79" s="1258"/>
      <c r="CL79" s="1258"/>
      <c r="CM79" s="1258"/>
      <c r="CN79" s="1258">
        <v>3.6</v>
      </c>
      <c r="CO79" s="1258"/>
      <c r="CP79" s="1258"/>
      <c r="CQ79" s="1258"/>
      <c r="CR79" s="1258"/>
      <c r="CS79" s="1258"/>
      <c r="CT79" s="1258"/>
      <c r="CU79" s="1258"/>
      <c r="CV79" s="1258">
        <v>3.6</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WbBgCrRkVTx3v+UBzX0sj1CkXx9GZypRIP3m3cCzTguh32EcoT3+rGu46nFcWMmMHpxH0FrRQyb6mKUy1/Z1Qg==" saltValue="6gcCDZ4CcmrwMBWOUUSv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tvOsku0PmyNq1fYByRestdoUmQK+BWB07TK5+RhtXm54HcIP6mo4YBQkn8c5V9d5xAWHC0f2idXjt3FUWBG1qA==" saltValue="x39FqgJEFirzW5uLEPKV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fZtOhlXvz+rnFuEzNAVQcz+hSvNW1b1XbYEG/ZQPnC7+UEBydeR9a7PyoPwuhQVBYz3mLktUJrrw4YTMe47hDg==" saltValue="UF4Ynp8ZWe2LQcSiKZyh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31314</v>
      </c>
      <c r="E3" s="156"/>
      <c r="F3" s="157">
        <v>33173</v>
      </c>
      <c r="G3" s="158"/>
      <c r="H3" s="159"/>
    </row>
    <row r="4" spans="1:8" x14ac:dyDescent="0.15">
      <c r="A4" s="160"/>
      <c r="B4" s="161"/>
      <c r="C4" s="162"/>
      <c r="D4" s="163">
        <v>19266</v>
      </c>
      <c r="E4" s="164"/>
      <c r="F4" s="165">
        <v>20353</v>
      </c>
      <c r="G4" s="166"/>
      <c r="H4" s="167"/>
    </row>
    <row r="5" spans="1:8" x14ac:dyDescent="0.15">
      <c r="A5" s="148" t="s">
        <v>567</v>
      </c>
      <c r="B5" s="153"/>
      <c r="C5" s="154"/>
      <c r="D5" s="155">
        <v>34612</v>
      </c>
      <c r="E5" s="156"/>
      <c r="F5" s="157">
        <v>37644</v>
      </c>
      <c r="G5" s="158"/>
      <c r="H5" s="159"/>
    </row>
    <row r="6" spans="1:8" x14ac:dyDescent="0.15">
      <c r="A6" s="160"/>
      <c r="B6" s="161"/>
      <c r="C6" s="162"/>
      <c r="D6" s="163">
        <v>23302</v>
      </c>
      <c r="E6" s="164"/>
      <c r="F6" s="165">
        <v>24939</v>
      </c>
      <c r="G6" s="166"/>
      <c r="H6" s="167"/>
    </row>
    <row r="7" spans="1:8" x14ac:dyDescent="0.15">
      <c r="A7" s="148" t="s">
        <v>568</v>
      </c>
      <c r="B7" s="153"/>
      <c r="C7" s="154"/>
      <c r="D7" s="155">
        <v>31282</v>
      </c>
      <c r="E7" s="156"/>
      <c r="F7" s="157">
        <v>39221</v>
      </c>
      <c r="G7" s="158"/>
      <c r="H7" s="159"/>
    </row>
    <row r="8" spans="1:8" x14ac:dyDescent="0.15">
      <c r="A8" s="160"/>
      <c r="B8" s="161"/>
      <c r="C8" s="162"/>
      <c r="D8" s="163">
        <v>21478</v>
      </c>
      <c r="E8" s="164"/>
      <c r="F8" s="165">
        <v>24821</v>
      </c>
      <c r="G8" s="166"/>
      <c r="H8" s="167"/>
    </row>
    <row r="9" spans="1:8" x14ac:dyDescent="0.15">
      <c r="A9" s="148" t="s">
        <v>569</v>
      </c>
      <c r="B9" s="153"/>
      <c r="C9" s="154"/>
      <c r="D9" s="155">
        <v>37016</v>
      </c>
      <c r="E9" s="156"/>
      <c r="F9" s="157">
        <v>38566</v>
      </c>
      <c r="G9" s="158"/>
      <c r="H9" s="159"/>
    </row>
    <row r="10" spans="1:8" x14ac:dyDescent="0.15">
      <c r="A10" s="160"/>
      <c r="B10" s="161"/>
      <c r="C10" s="162"/>
      <c r="D10" s="163">
        <v>24694</v>
      </c>
      <c r="E10" s="164"/>
      <c r="F10" s="165">
        <v>24059</v>
      </c>
      <c r="G10" s="166"/>
      <c r="H10" s="167"/>
    </row>
    <row r="11" spans="1:8" x14ac:dyDescent="0.15">
      <c r="A11" s="148" t="s">
        <v>570</v>
      </c>
      <c r="B11" s="153"/>
      <c r="C11" s="154"/>
      <c r="D11" s="155">
        <v>36659</v>
      </c>
      <c r="E11" s="156"/>
      <c r="F11" s="157">
        <v>35156</v>
      </c>
      <c r="G11" s="158"/>
      <c r="H11" s="159"/>
    </row>
    <row r="12" spans="1:8" x14ac:dyDescent="0.15">
      <c r="A12" s="160"/>
      <c r="B12" s="161"/>
      <c r="C12" s="168"/>
      <c r="D12" s="163">
        <v>23374</v>
      </c>
      <c r="E12" s="164"/>
      <c r="F12" s="165">
        <v>22430</v>
      </c>
      <c r="G12" s="166"/>
      <c r="H12" s="167"/>
    </row>
    <row r="13" spans="1:8" x14ac:dyDescent="0.15">
      <c r="A13" s="148"/>
      <c r="B13" s="153"/>
      <c r="C13" s="169"/>
      <c r="D13" s="170">
        <v>34177</v>
      </c>
      <c r="E13" s="171"/>
      <c r="F13" s="172">
        <v>36752</v>
      </c>
      <c r="G13" s="173"/>
      <c r="H13" s="159"/>
    </row>
    <row r="14" spans="1:8" x14ac:dyDescent="0.15">
      <c r="A14" s="160"/>
      <c r="B14" s="161"/>
      <c r="C14" s="162"/>
      <c r="D14" s="163">
        <v>22423</v>
      </c>
      <c r="E14" s="164"/>
      <c r="F14" s="165">
        <v>23320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0.76</v>
      </c>
      <c r="C19" s="174">
        <f>ROUND(VALUE(SUBSTITUTE(実質収支比率等に係る経年分析!G$48,"▲","-")),2)</f>
        <v>0.53</v>
      </c>
      <c r="D19" s="174">
        <f>ROUND(VALUE(SUBSTITUTE(実質収支比率等に係る経年分析!H$48,"▲","-")),2)</f>
        <v>1.36</v>
      </c>
      <c r="E19" s="174">
        <f>ROUND(VALUE(SUBSTITUTE(実質収支比率等に係る経年分析!I$48,"▲","-")),2)</f>
        <v>7.05</v>
      </c>
      <c r="F19" s="174">
        <f>ROUND(VALUE(SUBSTITUTE(実質収支比率等に係る経年分析!J$48,"▲","-")),2)</f>
        <v>5.3</v>
      </c>
    </row>
    <row r="20" spans="1:11" x14ac:dyDescent="0.15">
      <c r="A20" s="174" t="s">
        <v>57</v>
      </c>
      <c r="B20" s="174">
        <f>ROUND(VALUE(SUBSTITUTE(実質収支比率等に係る経年分析!F$47,"▲","-")),2)</f>
        <v>9.01</v>
      </c>
      <c r="C20" s="174">
        <f>ROUND(VALUE(SUBSTITUTE(実質収支比率等に係る経年分析!G$47,"▲","-")),2)</f>
        <v>8.3000000000000007</v>
      </c>
      <c r="D20" s="174">
        <f>ROUND(VALUE(SUBSTITUTE(実質収支比率等に係る経年分析!H$47,"▲","-")),2)</f>
        <v>8.4</v>
      </c>
      <c r="E20" s="174">
        <f>ROUND(VALUE(SUBSTITUTE(実質収支比率等に係る経年分析!I$47,"▲","-")),2)</f>
        <v>8.68</v>
      </c>
      <c r="F20" s="174">
        <f>ROUND(VALUE(SUBSTITUTE(実質収支比率等に係る経年分析!J$47,"▲","-")),2)</f>
        <v>12.52</v>
      </c>
    </row>
    <row r="21" spans="1:11" x14ac:dyDescent="0.15">
      <c r="A21" s="174" t="s">
        <v>58</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5.77</v>
      </c>
      <c r="F21" s="174">
        <f>IF(ISNUMBER(VALUE(SUBSTITUTE(実質収支比率等に係る経年分析!J$49,"▲","-"))),ROUND(VALUE(SUBSTITUTE(実質収支比率等に係る経年分析!J$49,"▲","-")),2),NA())</f>
        <v>-1.91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1.1100000000000001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徳島市営旅客自動車運送事業会計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15">
      <c r="A30" s="175" t="str">
        <f>IF(連結実質赤字比率に係る赤字・黒字の構成分析!C$40="",NA(),連結実質赤字比率に係る赤字・黒字の構成分析!C$40)</f>
        <v>徳島市国民健康保険事業特別会計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0.91</v>
      </c>
    </row>
    <row r="31" spans="1:11" x14ac:dyDescent="0.15">
      <c r="A31" s="175" t="str">
        <f>IF(連結実質赤字比率に係る赤字・黒字の構成分析!C$39="",NA(),連結実質赤字比率に係る赤字・黒字の構成分析!C$39)</f>
        <v>徳島市公共下水道事業会計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1.04</v>
      </c>
    </row>
    <row r="32" spans="1:11" x14ac:dyDescent="0.15">
      <c r="A32" s="175" t="str">
        <f>IF(連結実質赤字比率に係る赤字・黒字の構成分析!C$38="",NA(),連結実質赤字比率に係る赤字・黒字の構成分析!C$38)</f>
        <v>徳島市中央卸売市場事業会計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徳島市介護保険事業特別会計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5.28</v>
      </c>
    </row>
    <row r="35" spans="1:16" x14ac:dyDescent="0.15">
      <c r="A35" s="175" t="str">
        <f>IF(連結実質赤字比率に係る赤字・黒字の構成分析!C$35="",NA(),連結実質赤字比率に係る赤字・黒字の構成分析!C$35)</f>
        <v>徳島市民病院事業会計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5.99</v>
      </c>
    </row>
    <row r="36" spans="1:16" x14ac:dyDescent="0.15">
      <c r="A36" s="175" t="str">
        <f>IF(連結実質赤字比率に係る赤字・黒字の構成分析!C$34="",NA(),連結実質赤字比率に係る赤字・黒字の構成分析!C$34)</f>
        <v>徳島市水道事業会計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8387</v>
      </c>
      <c r="E42" s="176"/>
      <c r="F42" s="176"/>
      <c r="G42" s="176">
        <f>'実質公債費比率（分子）の構造'!L$52</f>
        <v>8342</v>
      </c>
      <c r="H42" s="176"/>
      <c r="I42" s="176"/>
      <c r="J42" s="176">
        <f>'実質公債費比率（分子）の構造'!M$52</f>
        <v>7985</v>
      </c>
      <c r="K42" s="176"/>
      <c r="L42" s="176"/>
      <c r="M42" s="176">
        <f>'実質公債費比率（分子）の構造'!N$52</f>
        <v>8055</v>
      </c>
      <c r="N42" s="176"/>
      <c r="O42" s="176"/>
      <c r="P42" s="176">
        <f>'実質公債費比率（分子）の構造'!O$52</f>
        <v>7832</v>
      </c>
    </row>
    <row r="43" spans="1:16" x14ac:dyDescent="0.15">
      <c r="A43" s="176" t="s">
        <v>66</v>
      </c>
      <c r="B43" s="176">
        <f>'実質公債費比率（分子）の構造'!K$51</f>
        <v>2</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2601</v>
      </c>
      <c r="C46" s="176"/>
      <c r="D46" s="176"/>
      <c r="E46" s="176">
        <f>'実質公債費比率（分子）の構造'!L$48</f>
        <v>2629</v>
      </c>
      <c r="F46" s="176"/>
      <c r="G46" s="176"/>
      <c r="H46" s="176">
        <f>'実質公債費比率（分子）の構造'!M$48</f>
        <v>2363</v>
      </c>
      <c r="I46" s="176"/>
      <c r="J46" s="176"/>
      <c r="K46" s="176">
        <f>'実質公債費比率（分子）の構造'!N$48</f>
        <v>2236</v>
      </c>
      <c r="L46" s="176"/>
      <c r="M46" s="176"/>
      <c r="N46" s="176">
        <f>'実質公債費比率（分子）の構造'!O$48</f>
        <v>2019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8705</v>
      </c>
      <c r="C49" s="176"/>
      <c r="D49" s="176"/>
      <c r="E49" s="176">
        <f>'実質公債費比率（分子）の構造'!L$45</f>
        <v>8644</v>
      </c>
      <c r="F49" s="176"/>
      <c r="G49" s="176"/>
      <c r="H49" s="176">
        <f>'実質公債費比率（分子）の構造'!M$45</f>
        <v>8682</v>
      </c>
      <c r="I49" s="176"/>
      <c r="J49" s="176"/>
      <c r="K49" s="176">
        <f>'実質公債費比率（分子）の構造'!N$45</f>
        <v>8733</v>
      </c>
      <c r="L49" s="176"/>
      <c r="M49" s="176"/>
      <c r="N49" s="176">
        <f>'実質公債費比率（分子）の構造'!O$45</f>
        <v>8857</v>
      </c>
      <c r="O49" s="176"/>
      <c r="P49" s="176"/>
    </row>
    <row r="50" spans="1:16" x14ac:dyDescent="0.15">
      <c r="A50" s="176" t="s">
        <v>73</v>
      </c>
      <c r="B50" s="176" t="e">
        <f>NA()</f>
        <v>#N/A</v>
      </c>
      <c r="C50" s="176">
        <f>IF(ISNUMBER('実質公債費比率（分子）の構造'!K$53),'実質公債費比率（分子）の構造'!K$53,NA())</f>
        <v>2921</v>
      </c>
      <c r="D50" s="176" t="e">
        <f>NA()</f>
        <v>#N/A</v>
      </c>
      <c r="E50" s="176" t="e">
        <f>NA()</f>
        <v>#N/A</v>
      </c>
      <c r="F50" s="176">
        <f>IF(ISNUMBER('実質公債費比率（分子）の構造'!L$53),'実質公債費比率（分子）の構造'!L$53,NA())</f>
        <v>2931</v>
      </c>
      <c r="G50" s="176" t="e">
        <f>NA()</f>
        <v>#N/A</v>
      </c>
      <c r="H50" s="176" t="e">
        <f>NA()</f>
        <v>#N/A</v>
      </c>
      <c r="I50" s="176">
        <f>IF(ISNUMBER('実質公債費比率（分子）の構造'!M$53),'実質公債費比率（分子）の構造'!M$53,NA())</f>
        <v>3061</v>
      </c>
      <c r="J50" s="176" t="e">
        <f>NA()</f>
        <v>#N/A</v>
      </c>
      <c r="K50" s="176" t="e">
        <f>NA()</f>
        <v>#N/A</v>
      </c>
      <c r="L50" s="176">
        <f>IF(ISNUMBER('実質公債費比率（分子）の構造'!N$53),'実質公債費比率（分子）の構造'!N$53,NA())</f>
        <v>2915</v>
      </c>
      <c r="M50" s="176" t="e">
        <f>NA()</f>
        <v>#N/A</v>
      </c>
      <c r="N50" s="176" t="e">
        <f>NA()</f>
        <v>#N/A</v>
      </c>
      <c r="O50" s="176">
        <f>IF(ISNUMBER('実質公債費比率（分子）の構造'!O$53),'実質公債費比率（分子）の構造'!O$53,NA())</f>
        <v>3046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75108</v>
      </c>
      <c r="E56" s="175"/>
      <c r="F56" s="175"/>
      <c r="G56" s="175">
        <f>'将来負担比率（分子）の構造'!J$52</f>
        <v>75120</v>
      </c>
      <c r="H56" s="175"/>
      <c r="I56" s="175"/>
      <c r="J56" s="175">
        <f>'将来負担比率（分子）の構造'!K$52</f>
        <v>75459</v>
      </c>
      <c r="K56" s="175"/>
      <c r="L56" s="175"/>
      <c r="M56" s="175">
        <f>'将来負担比率（分子）の構造'!L$52</f>
        <v>75912</v>
      </c>
      <c r="N56" s="175"/>
      <c r="O56" s="175"/>
      <c r="P56" s="175">
        <f>'将来負担比率（分子）の構造'!M$52</f>
        <v>74003</v>
      </c>
    </row>
    <row r="57" spans="1:16" x14ac:dyDescent="0.15">
      <c r="A57" s="175" t="s">
        <v>44</v>
      </c>
      <c r="B57" s="175"/>
      <c r="C57" s="175"/>
      <c r="D57" s="175">
        <f>'将来負担比率（分子）の構造'!I$51</f>
        <v>28771</v>
      </c>
      <c r="E57" s="175"/>
      <c r="F57" s="175"/>
      <c r="G57" s="175">
        <f>'将来負担比率（分子）の構造'!J$51</f>
        <v>29222</v>
      </c>
      <c r="H57" s="175"/>
      <c r="I57" s="175"/>
      <c r="J57" s="175">
        <f>'将来負担比率（分子）の構造'!K$51</f>
        <v>31858</v>
      </c>
      <c r="K57" s="175"/>
      <c r="L57" s="175"/>
      <c r="M57" s="175">
        <f>'将来負担比率（分子）の構造'!L$51</f>
        <v>34872</v>
      </c>
      <c r="N57" s="175"/>
      <c r="O57" s="175"/>
      <c r="P57" s="175">
        <f>'将来負担比率（分子）の構造'!M$51</f>
        <v>36234</v>
      </c>
    </row>
    <row r="58" spans="1:16" x14ac:dyDescent="0.15">
      <c r="A58" s="175" t="s">
        <v>43</v>
      </c>
      <c r="B58" s="175"/>
      <c r="C58" s="175"/>
      <c r="D58" s="175">
        <f>'将来負担比率（分子）の構造'!I$50</f>
        <v>13436</v>
      </c>
      <c r="E58" s="175"/>
      <c r="F58" s="175"/>
      <c r="G58" s="175">
        <f>'将来負担比率（分子）の構造'!J$50</f>
        <v>13147</v>
      </c>
      <c r="H58" s="175"/>
      <c r="I58" s="175"/>
      <c r="J58" s="175">
        <f>'将来負担比率（分子）の構造'!K$50</f>
        <v>13801</v>
      </c>
      <c r="K58" s="175"/>
      <c r="L58" s="175"/>
      <c r="M58" s="175">
        <f>'将来負担比率（分子）の構造'!L$50</f>
        <v>14835</v>
      </c>
      <c r="N58" s="175"/>
      <c r="O58" s="175"/>
      <c r="P58" s="175">
        <f>'将来負担比率（分子）の構造'!M$50</f>
        <v>17988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557</v>
      </c>
      <c r="C61" s="175"/>
      <c r="D61" s="175"/>
      <c r="E61" s="175">
        <f>'将来負担比率（分子）の構造'!J$46</f>
        <v>178</v>
      </c>
      <c r="F61" s="175"/>
      <c r="G61" s="175"/>
      <c r="H61" s="175">
        <f>'将来負担比率（分子）の構造'!K$46</f>
        <v>178</v>
      </c>
      <c r="I61" s="175"/>
      <c r="J61" s="175"/>
      <c r="K61" s="175">
        <f>'将来負担比率（分子）の構造'!L$46</f>
        <v>178</v>
      </c>
      <c r="L61" s="175"/>
      <c r="M61" s="175"/>
      <c r="N61" s="175">
        <f>'将来負担比率（分子）の構造'!M$46</f>
        <v>179</v>
      </c>
      <c r="O61" s="175"/>
      <c r="P61" s="175"/>
    </row>
    <row r="62" spans="1:16" x14ac:dyDescent="0.15">
      <c r="A62" s="175" t="s">
        <v>37</v>
      </c>
      <c r="B62" s="175">
        <f>'将来負担比率（分子）の構造'!I$45</f>
        <v>17909</v>
      </c>
      <c r="C62" s="175"/>
      <c r="D62" s="175"/>
      <c r="E62" s="175">
        <f>'将来負担比率（分子）の構造'!J$45</f>
        <v>18302</v>
      </c>
      <c r="F62" s="175"/>
      <c r="G62" s="175"/>
      <c r="H62" s="175">
        <f>'将来負担比率（分子）の構造'!K$45</f>
        <v>18256</v>
      </c>
      <c r="I62" s="175"/>
      <c r="J62" s="175"/>
      <c r="K62" s="175">
        <f>'将来負担比率（分子）の構造'!L$45</f>
        <v>18183</v>
      </c>
      <c r="L62" s="175"/>
      <c r="M62" s="175"/>
      <c r="N62" s="175">
        <f>'将来負担比率（分子）の構造'!M$45</f>
        <v>18061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34262</v>
      </c>
      <c r="C64" s="175"/>
      <c r="D64" s="175"/>
      <c r="E64" s="175">
        <f>'将来負担比率（分子）の構造'!J$43</f>
        <v>33945</v>
      </c>
      <c r="F64" s="175"/>
      <c r="G64" s="175"/>
      <c r="H64" s="175">
        <f>'将来負担比率（分子）の構造'!K$43</f>
        <v>32319</v>
      </c>
      <c r="I64" s="175"/>
      <c r="J64" s="175"/>
      <c r="K64" s="175">
        <f>'将来負担比率（分子）の構造'!L$43</f>
        <v>30605</v>
      </c>
      <c r="L64" s="175"/>
      <c r="M64" s="175"/>
      <c r="N64" s="175">
        <f>'将来負担比率（分子）の構造'!M$43</f>
        <v>27920</v>
      </c>
      <c r="O64" s="175"/>
      <c r="P64" s="175"/>
    </row>
    <row r="65" spans="1:16" x14ac:dyDescent="0.15">
      <c r="A65" s="175" t="s">
        <v>34</v>
      </c>
      <c r="B65" s="175">
        <f>'将来負担比率（分子）の構造'!I$42</f>
        <v>669</v>
      </c>
      <c r="C65" s="175"/>
      <c r="D65" s="175"/>
      <c r="E65" s="175">
        <f>'将来負担比率（分子）の構造'!J$42</f>
        <v>350</v>
      </c>
      <c r="F65" s="175"/>
      <c r="G65" s="175"/>
      <c r="H65" s="175">
        <f>'将来負担比率（分子）の構造'!K$42</f>
        <v>260</v>
      </c>
      <c r="I65" s="175"/>
      <c r="J65" s="175"/>
      <c r="K65" s="175">
        <f>'将来負担比率（分子）の構造'!L$42</f>
        <v>260</v>
      </c>
      <c r="L65" s="175"/>
      <c r="M65" s="175"/>
      <c r="N65" s="175">
        <f>'将来負担比率（分子）の構造'!M$42</f>
        <v>260</v>
      </c>
      <c r="O65" s="175"/>
      <c r="P65" s="175"/>
    </row>
    <row r="66" spans="1:16" x14ac:dyDescent="0.15">
      <c r="A66" s="175" t="s">
        <v>33</v>
      </c>
      <c r="B66" s="175">
        <f>'将来負担比率（分子）の構造'!I$41</f>
        <v>99037</v>
      </c>
      <c r="C66" s="175"/>
      <c r="D66" s="175"/>
      <c r="E66" s="175">
        <f>'将来負担比率（分子）の構造'!J$41</f>
        <v>99867</v>
      </c>
      <c r="F66" s="175"/>
      <c r="G66" s="175"/>
      <c r="H66" s="175">
        <f>'将来負担比率（分子）の構造'!K$41</f>
        <v>101726</v>
      </c>
      <c r="I66" s="175"/>
      <c r="J66" s="175"/>
      <c r="K66" s="175">
        <f>'将来負担比率（分子）の構造'!L$41</f>
        <v>103365</v>
      </c>
      <c r="L66" s="175"/>
      <c r="M66" s="175"/>
      <c r="N66" s="175">
        <f>'将来負担比率（分子）の構造'!M$41</f>
        <v>101687</v>
      </c>
      <c r="O66" s="175"/>
      <c r="P66" s="175"/>
    </row>
    <row r="67" spans="1:16" x14ac:dyDescent="0.15">
      <c r="A67" s="175" t="s">
        <v>77</v>
      </c>
      <c r="B67" s="175" t="e">
        <f>NA()</f>
        <v>#N/A</v>
      </c>
      <c r="C67" s="175">
        <f>IF(ISNUMBER('将来負担比率（分子）の構造'!I$53), IF('将来負担比率（分子）の構造'!I$53 &lt; 0, 0, '将来負担比率（分子）の構造'!I$53), NA())</f>
        <v>35119</v>
      </c>
      <c r="D67" s="175" t="e">
        <f>NA()</f>
        <v>#N/A</v>
      </c>
      <c r="E67" s="175" t="e">
        <f>NA()</f>
        <v>#N/A</v>
      </c>
      <c r="F67" s="175">
        <f>IF(ISNUMBER('将来負担比率（分子）の構造'!J$53), IF('将来負担比率（分子）の構造'!J$53 &lt; 0, 0, '将来負担比率（分子）の構造'!J$53), NA())</f>
        <v>35152</v>
      </c>
      <c r="G67" s="175" t="e">
        <f>NA()</f>
        <v>#N/A</v>
      </c>
      <c r="H67" s="175" t="e">
        <f>NA()</f>
        <v>#N/A</v>
      </c>
      <c r="I67" s="175">
        <f>IF(ISNUMBER('将来負担比率（分子）の構造'!K$53), IF('将来負担比率（分子）の構造'!K$53 &lt; 0, 0, '将来負担比率（分子）の構造'!K$53), NA())</f>
        <v>31621</v>
      </c>
      <c r="J67" s="175" t="e">
        <f>NA()</f>
        <v>#N/A</v>
      </c>
      <c r="K67" s="175" t="e">
        <f>NA()</f>
        <v>#N/A</v>
      </c>
      <c r="L67" s="175">
        <f>IF(ISNUMBER('将来負担比率（分子）の構造'!L$53), IF('将来負担比率（分子）の構造'!L$53 &lt; 0, 0, '将来負担比率（分子）の構造'!L$53), NA())</f>
        <v>26973</v>
      </c>
      <c r="M67" s="175" t="e">
        <f>NA()</f>
        <v>#N/A</v>
      </c>
      <c r="N67" s="175" t="e">
        <f>NA()</f>
        <v>#N/A</v>
      </c>
      <c r="O67" s="175">
        <f>IF(ISNUMBER('将来負担比率（分子）の構造'!M$53), IF('将来負担比率（分子）の構造'!M$53 &lt; 0, 0, '将来負担比率（分子）の構造'!M$53), NA())</f>
        <v>19882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4668</v>
      </c>
      <c r="C72" s="179">
        <f>基金残高に係る経年分析!G55</f>
        <v>5052</v>
      </c>
      <c r="D72" s="179">
        <f>基金残高に係る経年分析!H55</f>
        <v>7115</v>
      </c>
    </row>
    <row r="73" spans="1:16" x14ac:dyDescent="0.15">
      <c r="A73" s="178" t="s">
        <v>80</v>
      </c>
      <c r="B73" s="179">
        <f>基金残高に係る経年分析!F56</f>
        <v>913</v>
      </c>
      <c r="C73" s="179">
        <f>基金残高に係る経年分析!G56</f>
        <v>914</v>
      </c>
      <c r="D73" s="179">
        <f>基金残高に係る経年分析!H56</f>
        <v>915</v>
      </c>
    </row>
    <row r="74" spans="1:16" x14ac:dyDescent="0.15">
      <c r="A74" s="178" t="s">
        <v>81</v>
      </c>
      <c r="B74" s="179">
        <f>基金残高に係る経年分析!F57</f>
        <v>2629</v>
      </c>
      <c r="C74" s="179">
        <f>基金残高に係る経年分析!G57</f>
        <v>2618</v>
      </c>
      <c r="D74" s="179">
        <f>基金残高に係る経年分析!H57</f>
        <v>3197</v>
      </c>
    </row>
  </sheetData>
  <sheetProtection algorithmName="SHA-512" hashValue="XbjM5UoKGqdc+5jX63UpXnwF7erSFzyPIBxOwD0TzLIR2X1JiVASuA6q0f6NKhsVG5gAPo07uxAqNuD9O1up4A==" saltValue="EJZEy8o9arXccBx13wQ0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2024-09-09T01:09:56Z</cp:lastPrinted>
  <dcterms:created xsi:type="dcterms:W3CDTF">2024-03-14T03:59:17Z</dcterms:created>
  <dcterms:modified xsi:type="dcterms:W3CDTF">2024-09-10T03:52:55Z</dcterms:modified>
  <cp:category/>
</cp:coreProperties>
</file>