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815" tabRatio="603"/>
  </bookViews>
  <sheets>
    <sheet name="普通交付税" sheetId="1" r:id="rId1"/>
    <sheet name="臨時財政対策債発行可能額" sheetId="2" r:id="rId2"/>
    <sheet name="合計" sheetId="3" r:id="rId3"/>
  </sheets>
  <externalReferences>
    <externalReference r:id="rId4"/>
  </externalReferences>
  <definedNames>
    <definedName name="_xlnm.Print_Area" localSheetId="2">合計!$A$1:$G$38</definedName>
    <definedName name="_xlnm.Print_Area" localSheetId="0">普通交付税!$A$1:$G$38</definedName>
    <definedName name="_xlnm.Print_Area" localSheetId="1">臨時財政対策債発行可能額!$A$1:$E$40</definedName>
    <definedName name="ﾀｲﾄﾙ列">#REF!</definedName>
    <definedName name="印刷範囲">#REF!</definedName>
    <definedName name="区分">#REF!</definedName>
    <definedName name="建築主事その他">#REF!</definedName>
    <definedName name="市町村名">#REF!</definedName>
    <definedName name="種地">#REF!</definedName>
    <definedName name="消防署設置">'[1]01'!$U$6:$U$60</definedName>
    <definedName name="評点">#REF!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<sst xmlns="http://schemas.openxmlformats.org/spreadsheetml/2006/main" xmlns:r="http://schemas.openxmlformats.org/officeDocument/2006/relationships" count="53" uniqueCount="53">
  <si>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市町村名</t>
    <rPh sb="0" eb="4">
      <t>シチョウソンメイ</t>
    </rPh>
    <phoneticPr fontId="2"/>
  </si>
  <si>
    <t>（単位：千円、％）</t>
    <rPh sb="1" eb="3">
      <t>タンイ</t>
    </rPh>
    <rPh sb="4" eb="6">
      <t>センエン</t>
    </rPh>
    <phoneticPr fontId="2"/>
  </si>
  <si>
    <t>市町村名</t>
    <rPh sb="0" eb="3">
      <t>シチョウソン</t>
    </rPh>
    <rPh sb="3" eb="4">
      <t>メイ</t>
    </rPh>
    <phoneticPr fontId="2"/>
  </si>
  <si>
    <t>那賀町</t>
    <rPh sb="0" eb="3">
      <t>ナカチョウ</t>
    </rPh>
    <phoneticPr fontId="2"/>
  </si>
  <si>
    <t>鳴門市</t>
  </si>
  <si>
    <t>佐那河内村</t>
  </si>
  <si>
    <t>増減率</t>
    <rPh sb="0" eb="3">
      <t>ゾウゲンリツ</t>
    </rPh>
    <phoneticPr fontId="2"/>
  </si>
  <si>
    <t>小松島市</t>
  </si>
  <si>
    <t>A</t>
  </si>
  <si>
    <t>阿南市</t>
  </si>
  <si>
    <t>徳島市</t>
  </si>
  <si>
    <t>神山町</t>
  </si>
  <si>
    <t>Ｂ</t>
  </si>
  <si>
    <t>吉野川市</t>
    <rPh sb="0" eb="4">
      <t>ヨシノガワシ</t>
    </rPh>
    <phoneticPr fontId="2"/>
  </si>
  <si>
    <t>上板町</t>
  </si>
  <si>
    <t>阿波市</t>
    <rPh sb="0" eb="3">
      <t>アワシ</t>
    </rPh>
    <phoneticPr fontId="2"/>
  </si>
  <si>
    <t>勝浦町</t>
  </si>
  <si>
    <t>美馬市</t>
    <rPh sb="0" eb="3">
      <t>ミマシ</t>
    </rPh>
    <phoneticPr fontId="2"/>
  </si>
  <si>
    <t>石井町</t>
  </si>
  <si>
    <t>増減額</t>
    <rPh sb="0" eb="3">
      <t>ゾウゲンガク</t>
    </rPh>
    <phoneticPr fontId="2"/>
  </si>
  <si>
    <t>C/B　　　Ｄ</t>
  </si>
  <si>
    <t>三好市</t>
    <rPh sb="0" eb="3">
      <t>ミヨシシ</t>
    </rPh>
    <phoneticPr fontId="2"/>
  </si>
  <si>
    <t>上勝町</t>
  </si>
  <si>
    <t>北島町</t>
  </si>
  <si>
    <t>牟岐町</t>
  </si>
  <si>
    <t>美馬市</t>
  </si>
  <si>
    <t>美波町</t>
    <rPh sb="0" eb="3">
      <t>ミナミチョウ</t>
    </rPh>
    <phoneticPr fontId="2"/>
  </si>
  <si>
    <t>海陽町</t>
    <rPh sb="0" eb="2">
      <t>カイヨウ</t>
    </rPh>
    <rPh sb="2" eb="3">
      <t>チョウ</t>
    </rPh>
    <phoneticPr fontId="2"/>
  </si>
  <si>
    <t>東みよし町</t>
  </si>
  <si>
    <t>令和２年度</t>
    <rPh sb="0" eb="2">
      <t>レイワ</t>
    </rPh>
    <rPh sb="4" eb="5">
      <t>ド</t>
    </rPh>
    <phoneticPr fontId="2"/>
  </si>
  <si>
    <t>松茂町</t>
  </si>
  <si>
    <t>藍住町</t>
  </si>
  <si>
    <t>板野町</t>
  </si>
  <si>
    <t>令和３年度</t>
    <rPh sb="0" eb="2">
      <t>レイワ</t>
    </rPh>
    <rPh sb="4" eb="5">
      <t>ド</t>
    </rPh>
    <phoneticPr fontId="2"/>
  </si>
  <si>
    <t>つるぎ町</t>
    <rPh sb="3" eb="4">
      <t>チョウ</t>
    </rPh>
    <phoneticPr fontId="2"/>
  </si>
  <si>
    <t>阿波市</t>
  </si>
  <si>
    <t>令和３年度普通交付税決定額市町村別一覧</t>
    <rPh sb="0" eb="2">
      <t>レイワ</t>
    </rPh>
    <rPh sb="3" eb="5">
      <t>ネンド</t>
    </rPh>
    <rPh sb="5" eb="7">
      <t>フツウ</t>
    </rPh>
    <rPh sb="7" eb="10">
      <t>コウフゼイ</t>
    </rPh>
    <rPh sb="10" eb="13">
      <t>ケッテイガク</t>
    </rPh>
    <rPh sb="13" eb="16">
      <t>シチョウソン</t>
    </rPh>
    <rPh sb="16" eb="17">
      <t>ベツ</t>
    </rPh>
    <rPh sb="17" eb="19">
      <t>イチラン</t>
    </rPh>
    <phoneticPr fontId="2"/>
  </si>
  <si>
    <t>東みよし町</t>
    <rPh sb="0" eb="1">
      <t>ヒガシ</t>
    </rPh>
    <rPh sb="4" eb="5">
      <t>チョウ</t>
    </rPh>
    <phoneticPr fontId="2"/>
  </si>
  <si>
    <t>市計</t>
  </si>
  <si>
    <t>町村計</t>
  </si>
  <si>
    <t>県計</t>
  </si>
  <si>
    <t>海陽町</t>
    <rPh sb="0" eb="3">
      <t>カイヨウチョウ</t>
    </rPh>
    <phoneticPr fontId="2"/>
  </si>
  <si>
    <t>吉野川市</t>
  </si>
  <si>
    <t>三好市</t>
  </si>
  <si>
    <t>那賀町</t>
  </si>
  <si>
    <t>美波町</t>
  </si>
  <si>
    <t>海陽町</t>
  </si>
  <si>
    <t>つるぎ町</t>
  </si>
  <si>
    <t>A-B　　　C</t>
  </si>
  <si>
    <t xml:space="preserve"> Ｂ</t>
  </si>
  <si>
    <t>令和３年度</t>
    <rPh sb="0" eb="2">
      <t>レイワ</t>
    </rPh>
    <rPh sb="3" eb="5">
      <t>ネンド</t>
    </rPh>
    <phoneticPr fontId="2"/>
  </si>
  <si>
    <t>令和３年度臨時財政対策債発行可能額市町村別一覧</t>
    <rPh sb="0" eb="2">
      <t>レイワ</t>
    </rPh>
    <rPh sb="3" eb="5">
      <t>ネンド</t>
    </rPh>
    <rPh sb="5" eb="7">
      <t>リンジ</t>
    </rPh>
    <rPh sb="7" eb="9">
      <t>ザイセイ</t>
    </rPh>
    <rPh sb="9" eb="11">
      <t>タイサク</t>
    </rPh>
    <rPh sb="11" eb="12">
      <t>サイ</t>
    </rPh>
    <rPh sb="12" eb="14">
      <t>ハッコウ</t>
    </rPh>
    <rPh sb="14" eb="17">
      <t>カノウガク</t>
    </rPh>
    <rPh sb="17" eb="20">
      <t>シチョウソン</t>
    </rPh>
    <rPh sb="20" eb="21">
      <t>ベツ</t>
    </rPh>
    <rPh sb="21" eb="23">
      <t>イチラン</t>
    </rPh>
    <phoneticPr fontId="2"/>
  </si>
  <si>
    <t>令和３年度普通交付税及び臨時財政対策債発行可能額の合計額市町村別一覧</t>
    <rPh sb="0" eb="2">
      <t>レイワ</t>
    </rPh>
    <rPh sb="3" eb="5">
      <t>ネンド</t>
    </rPh>
    <rPh sb="5" eb="7">
      <t>フツウ</t>
    </rPh>
    <rPh sb="7" eb="10">
      <t>コウフゼイ</t>
    </rPh>
    <rPh sb="10" eb="11">
      <t>オヨ</t>
    </rPh>
    <rPh sb="12" eb="14">
      <t>リンジ</t>
    </rPh>
    <rPh sb="14" eb="16">
      <t>ザイセイ</t>
    </rPh>
    <rPh sb="16" eb="18">
      <t>タイサク</t>
    </rPh>
    <rPh sb="18" eb="19">
      <t>サイ</t>
    </rPh>
    <rPh sb="19" eb="21">
      <t>ハッコウ</t>
    </rPh>
    <rPh sb="21" eb="24">
      <t>カノウガク</t>
    </rPh>
    <rPh sb="25" eb="28">
      <t>ゴウケイガク</t>
    </rPh>
    <rPh sb="28" eb="31">
      <t>シチョウソン</t>
    </rPh>
    <rPh sb="31" eb="32">
      <t>ベツ</t>
    </rPh>
    <rPh sb="32" eb="34">
      <t>イチラン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</si>
</sst>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2" formatCode="#,##0.0;&quot;▲ &quot;#,##0.0"/>
    <numFmt numFmtId="181" formatCode="#,##0;&quot;▲ &quot;#,##0"/>
    <numFmt numFmtId="180" formatCode="#,##0;&quot;△ &quot;#,##0"/>
    <numFmt numFmtId="183" formatCode="0.0;&quot;▲ &quot;0.0"/>
    <numFmt numFmtId="179" formatCode="_ * #,##0.000000_ ;_ * \-#,##0.000000_ ;_ * &quot;-&quot;??????_ ;_ @_ "/>
    <numFmt numFmtId="178" formatCode="_ * #,##0.0000_ ;_ * \-#,##0.0000_ ;_ * &quot;-&quot;????_ ;_ @_ "/>
    <numFmt numFmtId="177" formatCode="_ * #,##0.000_ ;_ * \-#,##0.000_ ;_ * &quot;-&quot;???_ ;_ @_ "/>
    <numFmt numFmtId="176" formatCode="_ * #,##0.0_ ;_ * \-#,##0.0_ ;_ * &quot;-&quot;?_ ;_ @_ "/>
  </numFmts>
  <fonts count="8">
    <font>
      <sz val="10"/>
      <color auto="1"/>
      <name val="ＭＳ Ｐゴシック"/>
      <family val="3"/>
    </font>
    <font>
      <sz val="12"/>
      <color auto="1"/>
      <name val="ＭＳ 明朝"/>
      <family val="1"/>
    </font>
    <font>
      <sz val="6"/>
      <color auto="1"/>
      <name val="ＭＳ Ｐゴシック"/>
      <family val="3"/>
    </font>
    <font>
      <sz val="11"/>
      <color auto="1"/>
      <name val="ＭＳ Ｐゴシック"/>
      <family val="3"/>
    </font>
    <font>
      <b/>
      <u/>
      <sz val="12"/>
      <color auto="1"/>
      <name val="ＭＳ Ｐゴシック"/>
      <family val="3"/>
    </font>
    <font>
      <u/>
      <sz val="12"/>
      <color auto="1"/>
      <name val="ＭＳ Ｐゴシック"/>
      <family val="3"/>
    </font>
    <font>
      <sz val="11"/>
      <color indexed="12"/>
      <name val="ＭＳ Ｐゴシック"/>
      <family val="3"/>
    </font>
    <font>
      <u/>
      <sz val="11"/>
      <color auto="1"/>
      <name val="ＭＳ Ｐゴシック"/>
      <family val="3"/>
    </font>
  </fonts>
  <fills count="3">
    <fill>
      <patternFill patternType="none"/>
    </fill>
    <fill>
      <patternFill patternType="gray125"/>
    </fill>
    <fill>
      <patternFill patternType="solid">
        <fgColor indexed="41"/>
        <bgColor indexed="64"/>
      </patternFill>
    </fill>
  </fills>
  <borders count="66">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41" fontId="1" fillId="0" borderId="0"/>
    <xf numFmtId="176" fontId="1" fillId="0" borderId="0"/>
    <xf numFmtId="177" fontId="1" fillId="0" borderId="0"/>
    <xf numFmtId="178" fontId="1" fillId="0" borderId="0"/>
    <xf numFmtId="179" fontId="1" fillId="0" borderId="0"/>
    <xf numFmtId="38" fontId="3" fillId="0" borderId="0" applyFont="0" applyFill="0" applyBorder="0" applyAlignment="0" applyProtection="0">
      <alignment vertical="center"/>
    </xf>
  </cellStyleXfs>
  <cellXfs count="121">
    <xf numFmtId="0" fontId="0" fillId="0" borderId="0" xfId="0">
      <alignment vertical="center"/>
    </xf>
    <xf numFmtId="38" fontId="3" fillId="0" borderId="0" xfId="6" applyAlignment="1">
      <alignment vertical="center"/>
    </xf>
    <xf numFmtId="38" fontId="3" fillId="0" borderId="0" xfId="6" applyAlignment="1">
      <alignment horizontal="distributed" vertical="center"/>
    </xf>
    <xf numFmtId="38" fontId="3" fillId="0" borderId="0" xfId="6" applyAlignment="1">
      <alignment horizontal="center" vertical="center"/>
    </xf>
    <xf numFmtId="38" fontId="3" fillId="0" borderId="1" xfId="6" applyFont="1" applyBorder="1" applyAlignment="1">
      <alignment vertical="center"/>
    </xf>
    <xf numFmtId="38" fontId="3" fillId="0" borderId="2" xfId="6" applyBorder="1" applyAlignment="1">
      <alignment horizontal="center" vertical="center"/>
    </xf>
    <xf numFmtId="38" fontId="3" fillId="0" borderId="3" xfId="6" applyBorder="1" applyAlignment="1">
      <alignment vertical="center"/>
    </xf>
    <xf numFmtId="38" fontId="3" fillId="0" borderId="4" xfId="6" applyBorder="1" applyAlignment="1">
      <alignment vertical="center"/>
    </xf>
    <xf numFmtId="38" fontId="3" fillId="0" borderId="5" xfId="6" applyBorder="1" applyAlignment="1">
      <alignment vertical="center"/>
    </xf>
    <xf numFmtId="38" fontId="3" fillId="0" borderId="6" xfId="6" applyBorder="1" applyAlignment="1">
      <alignment vertical="center"/>
    </xf>
    <xf numFmtId="38" fontId="3" fillId="0" borderId="7" xfId="6" applyBorder="1" applyAlignment="1">
      <alignment vertical="center"/>
    </xf>
    <xf numFmtId="38" fontId="3" fillId="0" borderId="8" xfId="6" applyBorder="1" applyAlignment="1">
      <alignment vertical="center"/>
    </xf>
    <xf numFmtId="38" fontId="3" fillId="0" borderId="9" xfId="6" applyBorder="1" applyAlignment="1">
      <alignment vertical="center"/>
    </xf>
    <xf numFmtId="38" fontId="3" fillId="0" borderId="0" xfId="6" applyFont="1" applyAlignment="1" applyProtection="1">
      <alignment horizontal="left" vertical="center"/>
      <protection locked="0"/>
    </xf>
    <xf numFmtId="38" fontId="3" fillId="0" borderId="0" xfId="6" applyFont="1" applyAlignment="1" applyProtection="1">
      <alignment horizontal="center" vertical="center"/>
      <protection locked="0"/>
    </xf>
    <xf numFmtId="38" fontId="3" fillId="0" borderId="0" xfId="6" applyAlignment="1" applyProtection="1">
      <alignment vertical="center"/>
      <protection locked="0"/>
    </xf>
    <xf numFmtId="38" fontId="3" fillId="0" borderId="10" xfId="6" applyFont="1" applyBorder="1" applyAlignment="1">
      <alignment horizontal="distributed" vertical="center"/>
    </xf>
    <xf numFmtId="0" fontId="0" fillId="0" borderId="1" xfId="0" applyBorder="1" applyAlignment="1">
      <alignment horizontal="distributed" vertical="center"/>
    </xf>
    <xf numFmtId="38" fontId="3" fillId="0" borderId="11" xfId="6" applyBorder="1" applyAlignment="1">
      <alignment horizontal="distributed" vertical="center"/>
    </xf>
    <xf numFmtId="38" fontId="3" fillId="0" borderId="12" xfId="6" applyBorder="1" applyAlignment="1">
      <alignment horizontal="distributed" vertical="center"/>
    </xf>
    <xf numFmtId="38" fontId="3" fillId="0" borderId="13" xfId="6" applyFont="1" applyBorder="1" applyAlignment="1">
      <alignment horizontal="distributed" vertical="center"/>
    </xf>
    <xf numFmtId="38" fontId="3" fillId="0" borderId="14" xfId="6" applyBorder="1" applyAlignment="1">
      <alignment horizontal="distributed" vertical="center"/>
    </xf>
    <xf numFmtId="38" fontId="3" fillId="0" borderId="15" xfId="6" applyBorder="1" applyAlignment="1">
      <alignment horizontal="distributed" vertical="center"/>
    </xf>
    <xf numFmtId="38" fontId="3" fillId="0" borderId="16" xfId="6" applyBorder="1" applyAlignment="1">
      <alignment horizontal="distributed" vertical="center"/>
    </xf>
    <xf numFmtId="38" fontId="3" fillId="0" borderId="17" xfId="6" applyBorder="1" applyAlignment="1">
      <alignment horizontal="center" vertical="center"/>
    </xf>
    <xf numFmtId="38" fontId="3" fillId="0" borderId="18" xfId="6" applyBorder="1" applyAlignment="1">
      <alignment vertical="center"/>
    </xf>
    <xf numFmtId="180" fontId="3" fillId="0" borderId="19" xfId="6" applyNumberFormat="1" applyBorder="1" applyAlignment="1">
      <alignment vertical="center"/>
    </xf>
    <xf numFmtId="180" fontId="3" fillId="0" borderId="20" xfId="6" applyNumberFormat="1" applyBorder="1" applyAlignment="1">
      <alignment vertical="center"/>
    </xf>
    <xf numFmtId="180" fontId="3" fillId="0" borderId="21" xfId="6" applyNumberFormat="1" applyBorder="1" applyAlignment="1">
      <alignment vertical="center"/>
    </xf>
    <xf numFmtId="180" fontId="3" fillId="0" borderId="22" xfId="6" applyNumberFormat="1" applyBorder="1" applyAlignment="1">
      <alignment vertical="center"/>
    </xf>
    <xf numFmtId="180" fontId="3" fillId="0" borderId="23" xfId="6" applyNumberFormat="1" applyBorder="1" applyAlignment="1">
      <alignment vertical="center"/>
    </xf>
    <xf numFmtId="180" fontId="3" fillId="0" borderId="24" xfId="6" applyNumberFormat="1" applyBorder="1" applyAlignment="1">
      <alignment vertical="center"/>
    </xf>
    <xf numFmtId="38" fontId="4" fillId="0" borderId="0" xfId="6" applyFont="1" applyAlignment="1" applyProtection="1">
      <alignment horizontal="left" vertical="center" indent="1"/>
      <protection locked="0"/>
    </xf>
    <xf numFmtId="38" fontId="4" fillId="0" borderId="0" xfId="6" applyFont="1" applyAlignment="1">
      <alignment horizontal="left" vertical="center" indent="1"/>
    </xf>
    <xf numFmtId="38" fontId="5" fillId="0" borderId="0" xfId="6" applyFont="1" applyAlignment="1">
      <alignment horizontal="left" vertical="center" indent="1"/>
    </xf>
    <xf numFmtId="38" fontId="3" fillId="0" borderId="25" xfId="6" applyFont="1" applyBorder="1" applyAlignment="1" applyProtection="1">
      <alignment horizontal="center" vertical="center"/>
      <protection locked="0"/>
    </xf>
    <xf numFmtId="38" fontId="3" fillId="0" borderId="26" xfId="6" applyFont="1" applyBorder="1" applyAlignment="1">
      <alignment horizontal="right" vertical="center"/>
    </xf>
    <xf numFmtId="181" fontId="6" fillId="2" borderId="27" xfId="6" applyNumberFormat="1" applyFont="1" applyFill="1" applyBorder="1" applyAlignment="1" applyProtection="1">
      <alignment vertical="center"/>
      <protection locked="0"/>
    </xf>
    <xf numFmtId="181" fontId="6" fillId="2" borderId="28" xfId="6" applyNumberFormat="1" applyFont="1" applyFill="1" applyBorder="1" applyAlignment="1" applyProtection="1">
      <alignment vertical="center"/>
      <protection locked="0"/>
    </xf>
    <xf numFmtId="181" fontId="6" fillId="2" borderId="29" xfId="6" applyNumberFormat="1" applyFont="1" applyFill="1" applyBorder="1" applyAlignment="1" applyProtection="1">
      <alignment vertical="center"/>
      <protection locked="0"/>
    </xf>
    <xf numFmtId="181" fontId="6" fillId="0" borderId="30" xfId="6" applyNumberFormat="1" applyFont="1" applyBorder="1" applyAlignment="1">
      <alignment vertical="center"/>
    </xf>
    <xf numFmtId="181" fontId="6" fillId="0" borderId="31" xfId="6" applyNumberFormat="1" applyFont="1" applyBorder="1" applyAlignment="1">
      <alignment vertical="center"/>
    </xf>
    <xf numFmtId="181" fontId="6" fillId="0" borderId="32" xfId="6" applyNumberFormat="1" applyFont="1" applyBorder="1" applyAlignment="1">
      <alignment vertical="center"/>
    </xf>
    <xf numFmtId="38" fontId="3" fillId="0" borderId="33" xfId="6" applyFont="1" applyBorder="1" applyAlignment="1" applyProtection="1">
      <alignment horizontal="center" vertical="center"/>
      <protection locked="0"/>
    </xf>
    <xf numFmtId="38" fontId="3" fillId="0" borderId="34" xfId="6" applyFont="1" applyBorder="1" applyAlignment="1">
      <alignment horizontal="right" vertical="center"/>
    </xf>
    <xf numFmtId="181" fontId="6" fillId="2" borderId="35" xfId="6" applyNumberFormat="1" applyFont="1" applyFill="1" applyBorder="1" applyAlignment="1" applyProtection="1">
      <alignment vertical="center"/>
      <protection locked="0"/>
    </xf>
    <xf numFmtId="181" fontId="6" fillId="2" borderId="36" xfId="6" applyNumberFormat="1" applyFont="1" applyFill="1" applyBorder="1" applyAlignment="1" applyProtection="1">
      <alignment vertical="center"/>
      <protection locked="0"/>
    </xf>
    <xf numFmtId="181" fontId="6" fillId="2" borderId="37" xfId="6" applyNumberFormat="1" applyFont="1" applyFill="1" applyBorder="1" applyAlignment="1" applyProtection="1">
      <alignment vertical="center"/>
      <protection locked="0"/>
    </xf>
    <xf numFmtId="181" fontId="6" fillId="0" borderId="38" xfId="6" applyNumberFormat="1" applyFont="1" applyBorder="1" applyAlignment="1">
      <alignment vertical="center"/>
    </xf>
    <xf numFmtId="181" fontId="6" fillId="0" borderId="39" xfId="6" applyNumberFormat="1" applyFont="1" applyBorder="1" applyAlignment="1">
      <alignment vertical="center"/>
    </xf>
    <xf numFmtId="181" fontId="6" fillId="0" borderId="40" xfId="6" applyNumberFormat="1" applyFont="1" applyBorder="1" applyAlignment="1">
      <alignment vertical="center"/>
    </xf>
    <xf numFmtId="58" fontId="3" fillId="0" borderId="0" xfId="6" applyNumberFormat="1" applyAlignment="1" applyProtection="1">
      <alignment horizontal="right" vertical="center"/>
      <protection locked="0"/>
    </xf>
    <xf numFmtId="38" fontId="3" fillId="0" borderId="33" xfId="6" applyFont="1" applyBorder="1" applyAlignment="1">
      <alignment horizontal="center" vertical="center"/>
    </xf>
    <xf numFmtId="38" fontId="3" fillId="0" borderId="41" xfId="6" applyFont="1" applyBorder="1" applyAlignment="1">
      <alignment horizontal="right" vertical="center"/>
    </xf>
    <xf numFmtId="181" fontId="6" fillId="0" borderId="42" xfId="6" applyNumberFormat="1" applyFont="1" applyBorder="1" applyAlignment="1">
      <alignment vertical="center"/>
    </xf>
    <xf numFmtId="181" fontId="6" fillId="0" borderId="43" xfId="6" applyNumberFormat="1" applyFont="1" applyBorder="1" applyAlignment="1">
      <alignment vertical="center"/>
    </xf>
    <xf numFmtId="181" fontId="6" fillId="0" borderId="44" xfId="6" applyNumberFormat="1" applyFont="1" applyBorder="1" applyAlignment="1">
      <alignment vertical="center"/>
    </xf>
    <xf numFmtId="181" fontId="6" fillId="0" borderId="45" xfId="6" applyNumberFormat="1" applyFont="1" applyBorder="1" applyAlignment="1">
      <alignment vertical="center"/>
    </xf>
    <xf numFmtId="181" fontId="6" fillId="0" borderId="46" xfId="6" applyNumberFormat="1" applyFont="1" applyBorder="1" applyAlignment="1">
      <alignment vertical="center"/>
    </xf>
    <xf numFmtId="181" fontId="6" fillId="0" borderId="47" xfId="6" applyNumberFormat="1" applyFont="1" applyBorder="1" applyAlignment="1">
      <alignment vertical="center"/>
    </xf>
    <xf numFmtId="38" fontId="3" fillId="0" borderId="1" xfId="6" applyFont="1" applyBorder="1" applyAlignment="1">
      <alignment horizontal="right" vertical="center"/>
    </xf>
    <xf numFmtId="38" fontId="3" fillId="0" borderId="48" xfId="6" applyFont="1" applyBorder="1" applyAlignment="1">
      <alignment horizontal="center" vertical="center"/>
    </xf>
    <xf numFmtId="38" fontId="3" fillId="0" borderId="49" xfId="6" applyFont="1" applyBorder="1" applyAlignment="1">
      <alignment horizontal="right" vertical="center"/>
    </xf>
    <xf numFmtId="182" fontId="6" fillId="0" borderId="50" xfId="6" applyNumberFormat="1" applyFont="1" applyBorder="1" applyAlignment="1">
      <alignment vertical="center"/>
    </xf>
    <xf numFmtId="182" fontId="6" fillId="0" borderId="51" xfId="6" applyNumberFormat="1" applyFont="1" applyBorder="1" applyAlignment="1">
      <alignment vertical="center"/>
    </xf>
    <xf numFmtId="182" fontId="6" fillId="0" borderId="52" xfId="6" applyNumberFormat="1" applyFont="1" applyBorder="1" applyAlignment="1">
      <alignment vertical="center"/>
    </xf>
    <xf numFmtId="182" fontId="6" fillId="0" borderId="53" xfId="6" applyNumberFormat="1" applyFont="1" applyBorder="1" applyAlignment="1">
      <alignment vertical="center"/>
    </xf>
    <xf numFmtId="182" fontId="6" fillId="0" borderId="54" xfId="6" applyNumberFormat="1" applyFont="1" applyBorder="1" applyAlignment="1">
      <alignment vertical="center"/>
    </xf>
    <xf numFmtId="182" fontId="6" fillId="0" borderId="49" xfId="6" applyNumberFormat="1" applyFont="1" applyBorder="1" applyAlignment="1">
      <alignment vertical="center"/>
    </xf>
    <xf numFmtId="38" fontId="4" fillId="0" borderId="0" xfId="6" applyFont="1" applyAlignment="1" applyProtection="1">
      <alignment horizontal="center" vertical="center"/>
      <protection locked="0"/>
    </xf>
    <xf numFmtId="38" fontId="3" fillId="0" borderId="55" xfId="6" applyFont="1" applyBorder="1" applyAlignment="1">
      <alignment horizontal="distributed" vertical="center"/>
    </xf>
    <xf numFmtId="0" fontId="0" fillId="0" borderId="56" xfId="0" applyBorder="1" applyAlignment="1">
      <alignment horizontal="distributed" vertical="center"/>
    </xf>
    <xf numFmtId="38" fontId="3" fillId="0" borderId="57" xfId="6" applyBorder="1" applyAlignment="1">
      <alignment horizontal="distributed" vertical="center" shrinkToFit="1"/>
    </xf>
    <xf numFmtId="38" fontId="3" fillId="0" borderId="58" xfId="6" applyBorder="1" applyAlignment="1">
      <alignment horizontal="distributed" vertical="center" shrinkToFit="1"/>
    </xf>
    <xf numFmtId="38" fontId="3" fillId="0" borderId="58" xfId="6" applyFont="1" applyBorder="1" applyAlignment="1">
      <alignment horizontal="center" vertical="center" shrinkToFit="1"/>
    </xf>
    <xf numFmtId="38" fontId="3" fillId="0" borderId="59" xfId="6" applyFont="1" applyBorder="1" applyAlignment="1">
      <alignment horizontal="distributed" vertical="center" shrinkToFit="1"/>
    </xf>
    <xf numFmtId="38" fontId="3" fillId="0" borderId="60" xfId="6" applyBorder="1" applyAlignment="1">
      <alignment horizontal="distributed" vertical="center" shrinkToFit="1"/>
    </xf>
    <xf numFmtId="38" fontId="3" fillId="0" borderId="61" xfId="6" applyBorder="1" applyAlignment="1">
      <alignment horizontal="distributed" vertical="center" shrinkToFit="1"/>
    </xf>
    <xf numFmtId="38" fontId="3" fillId="0" borderId="62" xfId="6" applyFill="1" applyBorder="1" applyAlignment="1">
      <alignment horizontal="distributed" vertical="center" shrinkToFit="1"/>
    </xf>
    <xf numFmtId="38" fontId="3" fillId="0" borderId="0" xfId="6" applyFont="1" applyAlignment="1" applyProtection="1">
      <alignment horizontal="right" vertical="center"/>
      <protection locked="0"/>
    </xf>
    <xf numFmtId="38" fontId="4" fillId="0" borderId="0" xfId="6" applyFont="1" applyAlignment="1" applyProtection="1">
      <alignment vertical="center"/>
      <protection locked="0"/>
    </xf>
    <xf numFmtId="180" fontId="6" fillId="2" borderId="35" xfId="6" applyNumberFormat="1" applyFont="1" applyFill="1" applyBorder="1" applyAlignment="1" applyProtection="1">
      <alignment vertical="center" shrinkToFit="1"/>
      <protection locked="0"/>
    </xf>
    <xf numFmtId="180" fontId="6" fillId="2" borderId="36" xfId="6" applyNumberFormat="1" applyFont="1" applyFill="1" applyBorder="1" applyAlignment="1" applyProtection="1">
      <alignment vertical="center" shrinkToFit="1"/>
      <protection locked="0"/>
    </xf>
    <xf numFmtId="180" fontId="6" fillId="2" borderId="37" xfId="6" applyNumberFormat="1" applyFont="1" applyFill="1" applyBorder="1" applyAlignment="1" applyProtection="1">
      <alignment vertical="center" shrinkToFit="1"/>
      <protection locked="0"/>
    </xf>
    <xf numFmtId="180" fontId="6" fillId="0" borderId="38" xfId="6" applyNumberFormat="1" applyFont="1" applyBorder="1" applyAlignment="1">
      <alignment vertical="center" shrinkToFit="1"/>
    </xf>
    <xf numFmtId="180" fontId="6" fillId="0" borderId="39" xfId="6" applyNumberFormat="1" applyFont="1" applyBorder="1" applyAlignment="1">
      <alignment vertical="center" shrinkToFit="1"/>
    </xf>
    <xf numFmtId="180" fontId="6" fillId="0" borderId="63" xfId="6" applyNumberFormat="1" applyFont="1" applyFill="1" applyBorder="1" applyAlignment="1">
      <alignment vertical="center" shrinkToFit="1"/>
    </xf>
    <xf numFmtId="58" fontId="3" fillId="0" borderId="0" xfId="6" applyNumberFormat="1" applyAlignment="1">
      <alignment horizontal="right" vertical="center" shrinkToFit="1"/>
    </xf>
    <xf numFmtId="38" fontId="5" fillId="0" borderId="0" xfId="6" applyFont="1" applyAlignment="1">
      <alignment vertical="center"/>
    </xf>
    <xf numFmtId="181" fontId="6" fillId="0" borderId="42" xfId="6" applyNumberFormat="1" applyFont="1" applyFill="1" applyBorder="1" applyAlignment="1" applyProtection="1">
      <alignment vertical="center" shrinkToFit="1"/>
      <protection locked="0"/>
    </xf>
    <xf numFmtId="181" fontId="6" fillId="0" borderId="43" xfId="6" applyNumberFormat="1" applyFont="1" applyFill="1" applyBorder="1" applyAlignment="1" applyProtection="1">
      <alignment vertical="center" shrinkToFit="1"/>
      <protection locked="0"/>
    </xf>
    <xf numFmtId="181" fontId="6" fillId="0" borderId="44" xfId="6" applyNumberFormat="1" applyFont="1" applyFill="1" applyBorder="1" applyAlignment="1" applyProtection="1">
      <alignment vertical="center" shrinkToFit="1"/>
      <protection locked="0"/>
    </xf>
    <xf numFmtId="181" fontId="6" fillId="0" borderId="45" xfId="6" applyNumberFormat="1" applyFont="1" applyFill="1" applyBorder="1" applyAlignment="1" applyProtection="1">
      <alignment vertical="center" shrinkToFit="1"/>
      <protection locked="0"/>
    </xf>
    <xf numFmtId="181" fontId="6" fillId="0" borderId="46" xfId="6" applyNumberFormat="1" applyFont="1" applyFill="1" applyBorder="1" applyAlignment="1" applyProtection="1">
      <alignment vertical="center" shrinkToFit="1"/>
      <protection locked="0"/>
    </xf>
    <xf numFmtId="181" fontId="6" fillId="0" borderId="47" xfId="6" applyNumberFormat="1" applyFont="1" applyFill="1" applyBorder="1" applyAlignment="1" applyProtection="1">
      <alignment vertical="center" shrinkToFit="1"/>
      <protection locked="0"/>
    </xf>
    <xf numFmtId="180" fontId="3" fillId="0" borderId="0" xfId="6" applyNumberFormat="1" applyFont="1" applyFill="1" applyBorder="1" applyAlignment="1">
      <alignment vertical="center"/>
    </xf>
    <xf numFmtId="38" fontId="3" fillId="0" borderId="1" xfId="6" applyFont="1" applyBorder="1" applyAlignment="1">
      <alignment vertical="center" shrinkToFit="1"/>
    </xf>
    <xf numFmtId="183" fontId="6" fillId="0" borderId="50" xfId="6" applyNumberFormat="1" applyFont="1" applyFill="1" applyBorder="1" applyAlignment="1" applyProtection="1">
      <alignment vertical="center" shrinkToFit="1"/>
      <protection locked="0"/>
    </xf>
    <xf numFmtId="183" fontId="6" fillId="0" borderId="51" xfId="6" applyNumberFormat="1" applyFont="1" applyFill="1" applyBorder="1" applyAlignment="1" applyProtection="1">
      <alignment vertical="center" shrinkToFit="1"/>
      <protection locked="0"/>
    </xf>
    <xf numFmtId="183" fontId="6" fillId="0" borderId="52" xfId="6" applyNumberFormat="1" applyFont="1" applyFill="1" applyBorder="1" applyAlignment="1" applyProtection="1">
      <alignment vertical="center" shrinkToFit="1"/>
      <protection locked="0"/>
    </xf>
    <xf numFmtId="183" fontId="6" fillId="0" borderId="53" xfId="6" applyNumberFormat="1" applyFont="1" applyFill="1" applyBorder="1" applyAlignment="1" applyProtection="1">
      <alignment vertical="center" shrinkToFit="1"/>
      <protection locked="0"/>
    </xf>
    <xf numFmtId="183" fontId="6" fillId="0" borderId="64" xfId="6" applyNumberFormat="1" applyFont="1" applyFill="1" applyBorder="1" applyAlignment="1" applyProtection="1">
      <alignment vertical="center" shrinkToFit="1"/>
      <protection locked="0"/>
    </xf>
    <xf numFmtId="183" fontId="6" fillId="0" borderId="65" xfId="6" applyNumberFormat="1" applyFont="1" applyFill="1" applyBorder="1" applyAlignment="1" applyProtection="1">
      <alignment vertical="center" shrinkToFit="1"/>
      <protection locked="0"/>
    </xf>
    <xf numFmtId="38" fontId="4" fillId="0" borderId="0" xfId="6" applyFont="1" applyAlignment="1">
      <alignment horizontal="center" vertical="center"/>
    </xf>
    <xf numFmtId="38" fontId="5" fillId="0" borderId="0" xfId="6" applyFont="1" applyAlignment="1">
      <alignment horizontal="left" vertical="center" indent="4"/>
    </xf>
    <xf numFmtId="38" fontId="3" fillId="0" borderId="0" xfId="6" applyFont="1" applyBorder="1" applyAlignment="1">
      <alignment vertical="center"/>
    </xf>
    <xf numFmtId="38" fontId="7" fillId="0" borderId="0" xfId="6" applyFont="1" applyAlignment="1">
      <alignment horizontal="left" vertical="center" indent="1"/>
    </xf>
    <xf numFmtId="180" fontId="6" fillId="0" borderId="27" xfId="6" applyNumberFormat="1" applyFont="1" applyBorder="1" applyAlignment="1">
      <alignment vertical="center"/>
    </xf>
    <xf numFmtId="180" fontId="6" fillId="0" borderId="28" xfId="6" applyNumberFormat="1" applyFont="1" applyBorder="1" applyAlignment="1">
      <alignment vertical="center"/>
    </xf>
    <xf numFmtId="180" fontId="6" fillId="0" borderId="29" xfId="6" applyNumberFormat="1" applyFont="1" applyBorder="1" applyAlignment="1">
      <alignment vertical="center"/>
    </xf>
    <xf numFmtId="180" fontId="6" fillId="0" borderId="30" xfId="6" applyNumberFormat="1" applyFont="1" applyBorder="1" applyAlignment="1">
      <alignment vertical="center"/>
    </xf>
    <xf numFmtId="180" fontId="6" fillId="0" borderId="31" xfId="6" applyNumberFormat="1" applyFont="1" applyBorder="1" applyAlignment="1">
      <alignment vertical="center"/>
    </xf>
    <xf numFmtId="180" fontId="6" fillId="0" borderId="32" xfId="6" applyNumberFormat="1" applyFont="1" applyBorder="1" applyAlignment="1">
      <alignment vertical="center"/>
    </xf>
    <xf numFmtId="180" fontId="6" fillId="0" borderId="42" xfId="6" applyNumberFormat="1" applyFont="1" applyBorder="1" applyAlignment="1">
      <alignment vertical="center"/>
    </xf>
    <xf numFmtId="180" fontId="6" fillId="0" borderId="43" xfId="6" applyNumberFormat="1" applyFont="1" applyBorder="1" applyAlignment="1">
      <alignment vertical="center"/>
    </xf>
    <xf numFmtId="180" fontId="6" fillId="0" borderId="44" xfId="6" applyNumberFormat="1" applyFont="1" applyBorder="1" applyAlignment="1">
      <alignment vertical="center"/>
    </xf>
    <xf numFmtId="180" fontId="6" fillId="0" borderId="45" xfId="6" applyNumberFormat="1" applyFont="1" applyBorder="1" applyAlignment="1">
      <alignment vertical="center"/>
    </xf>
    <xf numFmtId="180" fontId="6" fillId="0" borderId="46" xfId="6" applyNumberFormat="1" applyFont="1" applyBorder="1" applyAlignment="1">
      <alignment vertical="center"/>
    </xf>
    <xf numFmtId="180" fontId="6" fillId="0" borderId="47" xfId="6" applyNumberFormat="1" applyFont="1" applyBorder="1" applyAlignment="1">
      <alignment vertical="center"/>
    </xf>
    <xf numFmtId="182" fontId="6" fillId="0" borderId="64" xfId="6" applyNumberFormat="1" applyFont="1" applyBorder="1" applyAlignment="1">
      <alignment vertical="center"/>
    </xf>
    <xf numFmtId="182" fontId="6" fillId="0" borderId="65" xfId="6" applyNumberFormat="1" applyFont="1" applyFill="1" applyBorder="1" applyAlignment="1">
      <alignment vertical="center"/>
    </xf>
  </cellXfs>
  <cellStyles count="7">
    <cellStyle name="会計（小数０桁）" xfId="1"/>
    <cellStyle name="会計（小数１桁）" xfId="2"/>
    <cellStyle name="会計（小数３桁）" xfId="3"/>
    <cellStyle name="会計（小数４桁）" xfId="4"/>
    <cellStyle name="会計（小数６桁）" xfId="5"/>
    <cellStyle name="標準" xfId="0" builtinId="0"/>
    <cellStyle name="桁区切り" xfId="6"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22000sv002\zaisei\&#24179;&#25104;&#65297;&#65304;&#24180;&#24230;\&#26222;&#36890;&#20132;&#20184;&#31246;\&#31639;&#23450;\&#65320;&#65297;&#65304;\02H17&#32076;&#24120;&#65288;&#12381;&#12398;&#65297;&#6528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消防費"/>
      <sheetName val="道路橋りょう費"/>
      <sheetName val="港湾費（港湾）"/>
      <sheetName val="港湾費（漁港）"/>
      <sheetName val="都市計画費"/>
      <sheetName val="公園費（人口）"/>
      <sheetName val="公園費（公園面積）"/>
      <sheetName val="下水道費"/>
      <sheetName val="その他土木費"/>
      <sheetName val="小学校費（児童数）"/>
      <sheetName val="小学校費（学級数）"/>
      <sheetName val="小学校費（学校数）"/>
      <sheetName val="中学校費（生徒数）"/>
      <sheetName val="中学校費（学級数）"/>
      <sheetName val="中学校費（学校数）"/>
      <sheetName val="高校費（教員数）"/>
      <sheetName val="高校費（生徒数）"/>
      <sheetName val="その他教育費（人口）"/>
      <sheetName val="その他教育費（幼児数）"/>
      <sheetName val="01"/>
      <sheetName val="02"/>
      <sheetName val="04"/>
      <sheetName val="05"/>
      <sheetName val="06"/>
      <sheetName val="07"/>
      <sheetName val="08"/>
      <sheetName val="0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U6">
            <v>1</v>
          </cell>
        </row>
        <row r="7">
          <cell r="U7">
            <v>1</v>
          </cell>
        </row>
        <row r="8">
          <cell r="U8">
            <v>1</v>
          </cell>
        </row>
        <row r="9">
          <cell r="U9">
            <v>1</v>
          </cell>
        </row>
        <row r="10">
          <cell r="U10">
            <v>1</v>
          </cell>
        </row>
        <row r="11">
          <cell r="U11">
            <v>1</v>
          </cell>
        </row>
        <row r="12">
          <cell r="U12">
            <v>1</v>
          </cell>
        </row>
        <row r="13">
          <cell r="U13">
            <v>1</v>
          </cell>
        </row>
        <row r="14">
          <cell r="U14">
            <v>1</v>
          </cell>
        </row>
        <row r="15">
          <cell r="U15">
            <v>1</v>
          </cell>
        </row>
        <row r="16">
          <cell r="U16">
            <v>1</v>
          </cell>
        </row>
        <row r="17">
          <cell r="U17">
            <v>1</v>
          </cell>
        </row>
        <row r="18">
          <cell r="U18">
            <v>1</v>
          </cell>
        </row>
        <row r="19">
          <cell r="U19">
            <v>1</v>
          </cell>
        </row>
        <row r="20">
          <cell r="U20">
            <v>1</v>
          </cell>
        </row>
        <row r="21">
          <cell r="U21">
            <v>1</v>
          </cell>
        </row>
        <row r="22">
          <cell r="U22">
            <v>1</v>
          </cell>
        </row>
        <row r="23">
          <cell r="U23">
            <v>1</v>
          </cell>
        </row>
        <row r="24">
          <cell r="U24">
            <v>1</v>
          </cell>
        </row>
        <row r="25">
          <cell r="U25">
            <v>2</v>
          </cell>
        </row>
        <row r="26">
          <cell r="U26">
            <v>2</v>
          </cell>
        </row>
        <row r="27">
          <cell r="U27">
            <v>2</v>
          </cell>
        </row>
        <row r="28">
          <cell r="U28">
            <v>1</v>
          </cell>
        </row>
        <row r="29">
          <cell r="U29">
            <v>1</v>
          </cell>
        </row>
        <row r="30">
          <cell r="U30">
            <v>1</v>
          </cell>
        </row>
        <row r="31">
          <cell r="U31">
            <v>1</v>
          </cell>
        </row>
        <row r="32">
          <cell r="U32">
            <v>1</v>
          </cell>
        </row>
        <row r="33">
          <cell r="U33">
            <v>1</v>
          </cell>
        </row>
        <row r="34">
          <cell r="U34">
            <v>1</v>
          </cell>
        </row>
        <row r="35">
          <cell r="U35">
            <v>1</v>
          </cell>
        </row>
        <row r="36">
          <cell r="U36">
            <v>1</v>
          </cell>
        </row>
        <row r="37">
          <cell r="U37">
            <v>1</v>
          </cell>
        </row>
        <row r="38">
          <cell r="U38">
            <v>1</v>
          </cell>
        </row>
        <row r="39">
          <cell r="U39">
            <v>1</v>
          </cell>
        </row>
        <row r="40">
          <cell r="U40">
            <v>1</v>
          </cell>
        </row>
        <row r="41">
          <cell r="U41">
            <v>1</v>
          </cell>
        </row>
        <row r="42">
          <cell r="U42">
            <v>1</v>
          </cell>
        </row>
        <row r="43">
          <cell r="U43">
            <v>1</v>
          </cell>
        </row>
        <row r="44">
          <cell r="U44">
            <v>1</v>
          </cell>
        </row>
        <row r="45">
          <cell r="U45">
            <v>1</v>
          </cell>
        </row>
        <row r="46">
          <cell r="U46">
            <v>1</v>
          </cell>
        </row>
        <row r="47">
          <cell r="U47">
            <v>1</v>
          </cell>
        </row>
        <row r="48">
          <cell r="U48">
            <v>1</v>
          </cell>
        </row>
        <row r="49">
          <cell r="U49">
            <v>1</v>
          </cell>
        </row>
        <row r="50">
          <cell r="U50">
            <v>1</v>
          </cell>
        </row>
        <row r="51">
          <cell r="U51">
            <v>1</v>
          </cell>
        </row>
        <row r="52">
          <cell r="U52">
            <v>1</v>
          </cell>
        </row>
        <row r="53">
          <cell r="U53">
            <v>1</v>
          </cell>
        </row>
        <row r="54">
          <cell r="U54">
            <v>1</v>
          </cell>
        </row>
        <row r="55">
          <cell r="U55">
            <v>1</v>
          </cell>
        </row>
        <row r="56">
          <cell r="U56">
            <v>1</v>
          </cell>
        </row>
        <row r="57">
          <cell r="U57">
            <v>1</v>
          </cell>
        </row>
        <row r="58">
          <cell r="U58">
            <v>1</v>
          </cell>
        </row>
        <row r="59">
          <cell r="U59">
            <v>1</v>
          </cell>
        </row>
        <row r="60">
          <cell r="U60">
            <v>1</v>
          </cell>
        </row>
      </sheetData>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1:G38"/>
  <sheetViews>
    <sheetView showGridLines="0" tabSelected="1" view="pageBreakPreview" zoomScaleNormal="85" zoomScaleSheetLayoutView="100" workbookViewId="0"/>
  </sheetViews>
  <sheetFormatPr defaultColWidth="10.28515625" defaultRowHeight="16.5" customHeight="1"/>
  <cols>
    <col min="1" max="1" width="3.5703125" style="1" customWidth="1"/>
    <col min="2" max="2" width="12.5703125" style="2" bestFit="1" customWidth="1"/>
    <col min="3" max="3" width="3.5703125" style="1" customWidth="1"/>
    <col min="4" max="7" width="17.140625" style="1" customWidth="1"/>
    <col min="8" max="8" width="15.85546875" style="1" customWidth="1"/>
    <col min="9" max="16384" width="10.28515625" style="1"/>
  </cols>
  <sheetData>
    <row r="1" spans="1:7" ht="16.5" customHeight="1">
      <c r="F1" s="51"/>
      <c r="G1" s="51"/>
    </row>
    <row r="2" spans="1:7" ht="16.5" customHeight="1"/>
    <row r="3" spans="1:7" ht="16.5" customHeight="1">
      <c r="D3" s="32" t="s">
        <v>36</v>
      </c>
    </row>
    <row r="4" spans="1:7" ht="16.5" customHeight="1">
      <c r="D4" s="33"/>
    </row>
    <row r="5" spans="1:7" ht="13.5" customHeight="1">
      <c r="D5" s="34"/>
    </row>
    <row r="6" spans="1:7" ht="16.5" customHeight="1">
      <c r="A6" s="4"/>
      <c r="B6" s="4"/>
      <c r="C6" s="4"/>
      <c r="D6" s="4"/>
      <c r="E6" s="4"/>
      <c r="F6" s="4"/>
      <c r="G6" s="60" t="s">
        <v>1</v>
      </c>
    </row>
    <row r="7" spans="1:7" s="3" customFormat="1" ht="16.5" customHeight="1">
      <c r="A7" s="5"/>
      <c r="B7" s="16" t="s">
        <v>2</v>
      </c>
      <c r="C7" s="24"/>
      <c r="D7" s="35" t="s">
        <v>50</v>
      </c>
      <c r="E7" s="43" t="s">
        <v>29</v>
      </c>
      <c r="F7" s="52" t="s">
        <v>19</v>
      </c>
      <c r="G7" s="61" t="s">
        <v>6</v>
      </c>
    </row>
    <row r="8" spans="1:7" ht="16.5" customHeight="1">
      <c r="A8" s="6"/>
      <c r="B8" s="17"/>
      <c r="C8" s="25"/>
      <c r="D8" s="36" t="s">
        <v>8</v>
      </c>
      <c r="E8" s="44" t="s">
        <v>12</v>
      </c>
      <c r="F8" s="53" t="s">
        <v>48</v>
      </c>
      <c r="G8" s="62" t="s">
        <v>20</v>
      </c>
    </row>
    <row r="9" spans="1:7" ht="16.5" customHeight="1">
      <c r="A9" s="7"/>
      <c r="B9" s="18" t="s">
        <v>10</v>
      </c>
      <c r="C9" s="26"/>
      <c r="D9" s="37">
        <v>8485385</v>
      </c>
      <c r="E9" s="45">
        <v>7913957</v>
      </c>
      <c r="F9" s="54">
        <f t="shared" ref="F9:F35" si="0">D9-E9</f>
        <v>571428</v>
      </c>
      <c r="G9" s="63">
        <f t="shared" ref="G9:G35" si="1">F9/E9*100</f>
        <v>7.2205092850517127</v>
      </c>
    </row>
    <row r="10" spans="1:7" ht="16.5" customHeight="1">
      <c r="A10" s="8"/>
      <c r="B10" s="19" t="s">
        <v>4</v>
      </c>
      <c r="C10" s="27"/>
      <c r="D10" s="38">
        <v>4306026</v>
      </c>
      <c r="E10" s="46">
        <v>4047821</v>
      </c>
      <c r="F10" s="55">
        <f t="shared" si="0"/>
        <v>258205</v>
      </c>
      <c r="G10" s="64">
        <f t="shared" si="1"/>
        <v>6.3788640851460574</v>
      </c>
    </row>
    <row r="11" spans="1:7" ht="16.5" customHeight="1">
      <c r="A11" s="8"/>
      <c r="B11" s="19" t="s">
        <v>7</v>
      </c>
      <c r="C11" s="27"/>
      <c r="D11" s="38">
        <v>3230026</v>
      </c>
      <c r="E11" s="46">
        <v>2814863</v>
      </c>
      <c r="F11" s="55">
        <f t="shared" si="0"/>
        <v>415163</v>
      </c>
      <c r="G11" s="64">
        <f t="shared" si="1"/>
        <v>14.748959363208797</v>
      </c>
    </row>
    <row r="12" spans="1:7" ht="16.5" customHeight="1">
      <c r="A12" s="8"/>
      <c r="B12" s="19" t="s">
        <v>9</v>
      </c>
      <c r="C12" s="27"/>
      <c r="D12" s="38">
        <v>3732732</v>
      </c>
      <c r="E12" s="46">
        <v>3645763</v>
      </c>
      <c r="F12" s="55">
        <f t="shared" si="0"/>
        <v>86969</v>
      </c>
      <c r="G12" s="64">
        <f t="shared" si="1"/>
        <v>2.3854814479163893</v>
      </c>
    </row>
    <row r="13" spans="1:7" ht="16.5" customHeight="1">
      <c r="A13" s="8"/>
      <c r="B13" s="19" t="s">
        <v>13</v>
      </c>
      <c r="C13" s="27"/>
      <c r="D13" s="38">
        <v>7174875</v>
      </c>
      <c r="E13" s="46">
        <v>6894616</v>
      </c>
      <c r="F13" s="55">
        <f t="shared" si="0"/>
        <v>280259</v>
      </c>
      <c r="G13" s="64">
        <f t="shared" si="1"/>
        <v>4.0648964351314127</v>
      </c>
    </row>
    <row r="14" spans="1:7" ht="16.5" customHeight="1">
      <c r="A14" s="8"/>
      <c r="B14" s="19" t="s">
        <v>15</v>
      </c>
      <c r="C14" s="27"/>
      <c r="D14" s="38">
        <v>6795917</v>
      </c>
      <c r="E14" s="46">
        <v>6790088</v>
      </c>
      <c r="F14" s="55">
        <f t="shared" si="0"/>
        <v>5829</v>
      </c>
      <c r="G14" s="64">
        <f t="shared" si="1"/>
        <v>8.5845720998019459e-002</v>
      </c>
    </row>
    <row r="15" spans="1:7" ht="16.5" customHeight="1">
      <c r="A15" s="8"/>
      <c r="B15" s="19" t="s">
        <v>17</v>
      </c>
      <c r="C15" s="27"/>
      <c r="D15" s="38">
        <v>7526208</v>
      </c>
      <c r="E15" s="46">
        <v>7263625</v>
      </c>
      <c r="F15" s="55">
        <f t="shared" si="0"/>
        <v>262583</v>
      </c>
      <c r="G15" s="64">
        <f t="shared" si="1"/>
        <v>3.6150406993753119</v>
      </c>
    </row>
    <row r="16" spans="1:7" ht="16.5" customHeight="1">
      <c r="A16" s="8"/>
      <c r="B16" s="19" t="s">
        <v>21</v>
      </c>
      <c r="C16" s="27"/>
      <c r="D16" s="38">
        <v>9600217</v>
      </c>
      <c r="E16" s="46">
        <v>9878437</v>
      </c>
      <c r="F16" s="55">
        <f t="shared" si="0"/>
        <v>-278220</v>
      </c>
      <c r="G16" s="64">
        <f t="shared" si="1"/>
        <v>-2.8164374586789389</v>
      </c>
    </row>
    <row r="17" spans="1:7" ht="16.5" customHeight="1">
      <c r="A17" s="8"/>
      <c r="B17" s="19" t="s">
        <v>16</v>
      </c>
      <c r="C17" s="27"/>
      <c r="D17" s="38">
        <v>1770197</v>
      </c>
      <c r="E17" s="46">
        <v>1610942</v>
      </c>
      <c r="F17" s="55">
        <f t="shared" si="0"/>
        <v>159255</v>
      </c>
      <c r="G17" s="64">
        <f t="shared" si="1"/>
        <v>9.8858307747889125</v>
      </c>
    </row>
    <row r="18" spans="1:7" ht="16.5" customHeight="1">
      <c r="A18" s="8"/>
      <c r="B18" s="19" t="s">
        <v>22</v>
      </c>
      <c r="C18" s="27"/>
      <c r="D18" s="38">
        <v>1392431</v>
      </c>
      <c r="E18" s="46">
        <v>1321325</v>
      </c>
      <c r="F18" s="55">
        <f t="shared" si="0"/>
        <v>71106</v>
      </c>
      <c r="G18" s="64">
        <f t="shared" si="1"/>
        <v>5.3814163812839384</v>
      </c>
    </row>
    <row r="19" spans="1:7" ht="16.5" customHeight="1">
      <c r="A19" s="8"/>
      <c r="B19" s="19" t="s">
        <v>5</v>
      </c>
      <c r="C19" s="27"/>
      <c r="D19" s="38">
        <v>1288350</v>
      </c>
      <c r="E19" s="46">
        <v>1202785</v>
      </c>
      <c r="F19" s="55">
        <f t="shared" si="0"/>
        <v>85565</v>
      </c>
      <c r="G19" s="64">
        <f t="shared" si="1"/>
        <v>7.1139064753883696</v>
      </c>
    </row>
    <row r="20" spans="1:7" ht="16.5" customHeight="1">
      <c r="A20" s="8"/>
      <c r="B20" s="19" t="s">
        <v>18</v>
      </c>
      <c r="C20" s="27"/>
      <c r="D20" s="38">
        <v>2541371</v>
      </c>
      <c r="E20" s="46">
        <v>2358997</v>
      </c>
      <c r="F20" s="55">
        <f t="shared" si="0"/>
        <v>182374</v>
      </c>
      <c r="G20" s="64">
        <f t="shared" si="1"/>
        <v>7.7309975383605831</v>
      </c>
    </row>
    <row r="21" spans="1:7" ht="16.5" customHeight="1">
      <c r="A21" s="8"/>
      <c r="B21" s="19" t="s">
        <v>11</v>
      </c>
      <c r="C21" s="27"/>
      <c r="D21" s="38">
        <v>2412406</v>
      </c>
      <c r="E21" s="46">
        <v>2221944</v>
      </c>
      <c r="F21" s="55">
        <f t="shared" si="0"/>
        <v>190462</v>
      </c>
      <c r="G21" s="64">
        <f t="shared" si="1"/>
        <v>8.5718631972722985</v>
      </c>
    </row>
    <row r="22" spans="1:7" ht="16.5" customHeight="1">
      <c r="A22" s="8"/>
      <c r="B22" s="19" t="s">
        <v>3</v>
      </c>
      <c r="C22" s="27"/>
      <c r="D22" s="38">
        <v>4855570</v>
      </c>
      <c r="E22" s="46">
        <v>4816909</v>
      </c>
      <c r="F22" s="55">
        <f t="shared" si="0"/>
        <v>38661</v>
      </c>
      <c r="G22" s="64">
        <f t="shared" si="1"/>
        <v>0.80261013857641905</v>
      </c>
    </row>
    <row r="23" spans="1:7" ht="16.5" customHeight="1">
      <c r="A23" s="8"/>
      <c r="B23" s="19" t="s">
        <v>24</v>
      </c>
      <c r="C23" s="27"/>
      <c r="D23" s="38">
        <v>1793164</v>
      </c>
      <c r="E23" s="46">
        <v>1668420</v>
      </c>
      <c r="F23" s="55">
        <f t="shared" si="0"/>
        <v>124744</v>
      </c>
      <c r="G23" s="64">
        <f t="shared" si="1"/>
        <v>7.4767744332961721</v>
      </c>
    </row>
    <row r="24" spans="1:7" ht="16.5" customHeight="1">
      <c r="A24" s="8"/>
      <c r="B24" s="19" t="s">
        <v>26</v>
      </c>
      <c r="C24" s="27"/>
      <c r="D24" s="38">
        <v>2989988</v>
      </c>
      <c r="E24" s="46">
        <v>2899475</v>
      </c>
      <c r="F24" s="55">
        <f t="shared" si="0"/>
        <v>90513</v>
      </c>
      <c r="G24" s="64">
        <f t="shared" si="1"/>
        <v>3.1217030669345314</v>
      </c>
    </row>
    <row r="25" spans="1:7" ht="16.5" customHeight="1">
      <c r="A25" s="8"/>
      <c r="B25" s="19" t="s">
        <v>27</v>
      </c>
      <c r="C25" s="27"/>
      <c r="D25" s="38">
        <v>3715901</v>
      </c>
      <c r="E25" s="46">
        <v>3646683</v>
      </c>
      <c r="F25" s="55">
        <f t="shared" si="0"/>
        <v>69218</v>
      </c>
      <c r="G25" s="64">
        <f t="shared" si="1"/>
        <v>1.8981085002452915</v>
      </c>
    </row>
    <row r="26" spans="1:7" ht="16.5" customHeight="1">
      <c r="A26" s="8"/>
      <c r="B26" s="19" t="s">
        <v>30</v>
      </c>
      <c r="C26" s="27"/>
      <c r="D26" s="38">
        <v>434617</v>
      </c>
      <c r="E26" s="46">
        <v>382679</v>
      </c>
      <c r="F26" s="55">
        <f t="shared" si="0"/>
        <v>51938</v>
      </c>
      <c r="G26" s="64">
        <f t="shared" si="1"/>
        <v>13.572210651747287</v>
      </c>
    </row>
    <row r="27" spans="1:7" ht="16.5" customHeight="1">
      <c r="A27" s="8"/>
      <c r="B27" s="19" t="s">
        <v>23</v>
      </c>
      <c r="C27" s="27"/>
      <c r="D27" s="38">
        <v>1023568</v>
      </c>
      <c r="E27" s="46">
        <v>829622</v>
      </c>
      <c r="F27" s="55">
        <f t="shared" si="0"/>
        <v>193946</v>
      </c>
      <c r="G27" s="64">
        <f t="shared" si="1"/>
        <v>23.37763463360422</v>
      </c>
    </row>
    <row r="28" spans="1:7" ht="16.5" customHeight="1">
      <c r="A28" s="8"/>
      <c r="B28" s="19" t="s">
        <v>31</v>
      </c>
      <c r="C28" s="27"/>
      <c r="D28" s="38">
        <v>1685345</v>
      </c>
      <c r="E28" s="46">
        <v>1465688</v>
      </c>
      <c r="F28" s="55">
        <f t="shared" si="0"/>
        <v>219657</v>
      </c>
      <c r="G28" s="64">
        <f t="shared" si="1"/>
        <v>14.986613795023224</v>
      </c>
    </row>
    <row r="29" spans="1:7" ht="16.5" customHeight="1">
      <c r="A29" s="8"/>
      <c r="B29" s="19" t="s">
        <v>32</v>
      </c>
      <c r="C29" s="27"/>
      <c r="D29" s="38">
        <v>1845265</v>
      </c>
      <c r="E29" s="46">
        <v>1635204</v>
      </c>
      <c r="F29" s="55">
        <f t="shared" si="0"/>
        <v>210061</v>
      </c>
      <c r="G29" s="64">
        <f t="shared" si="1"/>
        <v>12.846164759870939</v>
      </c>
    </row>
    <row r="30" spans="1:7" ht="16.5" customHeight="1">
      <c r="A30" s="8"/>
      <c r="B30" s="19" t="s">
        <v>14</v>
      </c>
      <c r="C30" s="27"/>
      <c r="D30" s="38">
        <v>1879450</v>
      </c>
      <c r="E30" s="46">
        <v>1745785</v>
      </c>
      <c r="F30" s="55">
        <f t="shared" si="0"/>
        <v>133665</v>
      </c>
      <c r="G30" s="64">
        <f t="shared" si="1"/>
        <v>7.6564410852424558</v>
      </c>
    </row>
    <row r="31" spans="1:7" ht="16.5" customHeight="1">
      <c r="A31" s="8"/>
      <c r="B31" s="19" t="s">
        <v>34</v>
      </c>
      <c r="C31" s="27"/>
      <c r="D31" s="38">
        <v>4065388</v>
      </c>
      <c r="E31" s="46">
        <v>3974458</v>
      </c>
      <c r="F31" s="55">
        <f t="shared" si="0"/>
        <v>90930</v>
      </c>
      <c r="G31" s="64">
        <f t="shared" si="1"/>
        <v>2.2878591244391058</v>
      </c>
    </row>
    <row r="32" spans="1:7" ht="16.5" customHeight="1">
      <c r="A32" s="9"/>
      <c r="B32" s="20" t="s">
        <v>37</v>
      </c>
      <c r="C32" s="28"/>
      <c r="D32" s="39">
        <v>3377249</v>
      </c>
      <c r="E32" s="47">
        <v>3200509</v>
      </c>
      <c r="F32" s="56">
        <f t="shared" si="0"/>
        <v>176740</v>
      </c>
      <c r="G32" s="65">
        <f t="shared" si="1"/>
        <v>5.5222466176473803</v>
      </c>
    </row>
    <row r="33" spans="1:7" ht="16.5" customHeight="1">
      <c r="A33" s="10"/>
      <c r="B33" s="21" t="s">
        <v>38</v>
      </c>
      <c r="C33" s="29"/>
      <c r="D33" s="40">
        <f>SUM(D9:D16)</f>
        <v>50851386</v>
      </c>
      <c r="E33" s="48">
        <f>SUM(E9:E16)</f>
        <v>49249170</v>
      </c>
      <c r="F33" s="57">
        <f t="shared" si="0"/>
        <v>1602216</v>
      </c>
      <c r="G33" s="66">
        <f t="shared" si="1"/>
        <v>3.2532852837926001</v>
      </c>
    </row>
    <row r="34" spans="1:7" ht="16.5" customHeight="1">
      <c r="A34" s="11"/>
      <c r="B34" s="22" t="s">
        <v>39</v>
      </c>
      <c r="C34" s="30"/>
      <c r="D34" s="41">
        <f>SUM(D17:D32)</f>
        <v>37070260</v>
      </c>
      <c r="E34" s="49">
        <f>SUM(E17:E32)</f>
        <v>34981425</v>
      </c>
      <c r="F34" s="58">
        <f t="shared" si="0"/>
        <v>2088835</v>
      </c>
      <c r="G34" s="67">
        <f t="shared" si="1"/>
        <v>5.9712690377821946</v>
      </c>
    </row>
    <row r="35" spans="1:7" ht="16.5" customHeight="1">
      <c r="A35" s="12"/>
      <c r="B35" s="23" t="s">
        <v>40</v>
      </c>
      <c r="C35" s="31"/>
      <c r="D35" s="42">
        <f>SUM(D33,D34)</f>
        <v>87921646</v>
      </c>
      <c r="E35" s="50">
        <f>SUM(E33:E34)</f>
        <v>84230595</v>
      </c>
      <c r="F35" s="59">
        <f t="shared" si="0"/>
        <v>3691051</v>
      </c>
      <c r="G35" s="68">
        <f t="shared" si="1"/>
        <v>4.3820787446651659</v>
      </c>
    </row>
    <row r="36" spans="1:7" ht="16.5" customHeight="1">
      <c r="A36" s="13"/>
      <c r="B36" s="15"/>
      <c r="C36" s="15"/>
      <c r="D36" s="15"/>
      <c r="E36" s="15"/>
      <c r="F36" s="15"/>
      <c r="G36" s="15"/>
    </row>
    <row r="37" spans="1:7" ht="16.5" customHeight="1">
      <c r="A37" s="14"/>
      <c r="B37" s="15"/>
      <c r="C37" s="15"/>
      <c r="D37" s="15"/>
      <c r="E37" s="15"/>
      <c r="F37" s="15"/>
      <c r="G37" s="15"/>
    </row>
    <row r="38" spans="1:7" ht="16.5" customHeight="1">
      <c r="A38" s="15"/>
      <c r="B38" s="15"/>
      <c r="C38" s="15"/>
      <c r="D38" s="15"/>
      <c r="E38" s="15"/>
      <c r="F38" s="15"/>
      <c r="G38" s="15"/>
    </row>
  </sheetData>
  <mergeCells count="2">
    <mergeCell ref="F1:G1"/>
    <mergeCell ref="B7:B8"/>
  </mergeCells>
  <phoneticPr fontId="2"/>
  <pageMargins left="0.8661417322834648" right="0.39370078740157483" top="0.78740157480314965" bottom="1.6535433070866143" header="0.59055118110236227" footer="0.19685039370078741"/>
  <pageSetup paperSize="9" scale="108"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E39"/>
  <sheetViews>
    <sheetView showGridLines="0" view="pageBreakPreview" zoomScaleNormal="85" zoomScaleSheetLayoutView="100" workbookViewId="0"/>
  </sheetViews>
  <sheetFormatPr defaultColWidth="10.28515625" defaultRowHeight="16.5" customHeight="1"/>
  <cols>
    <col min="1" max="1" width="11.42578125" style="2" customWidth="1"/>
    <col min="2" max="3" width="17.7109375" style="1" customWidth="1"/>
    <col min="4" max="5" width="15.7109375" style="1" customWidth="1"/>
    <col min="6" max="16384" width="10.28515625" style="1"/>
  </cols>
  <sheetData>
    <row r="1" spans="1:5" ht="16.5" customHeight="1">
      <c r="D1" s="87"/>
      <c r="E1" s="87"/>
    </row>
    <row r="3" spans="1:5" ht="16.5" customHeight="1">
      <c r="A3" s="69" t="s">
        <v>51</v>
      </c>
      <c r="B3" s="69"/>
      <c r="C3" s="69"/>
      <c r="D3" s="69"/>
      <c r="E3" s="69"/>
    </row>
    <row r="4" spans="1:5" ht="16.5" customHeight="1">
      <c r="B4" s="80"/>
      <c r="C4" s="80"/>
    </row>
    <row r="5" spans="1:5" ht="12.75" customHeight="1">
      <c r="D5" s="88"/>
      <c r="E5" s="88"/>
    </row>
    <row r="6" spans="1:5" ht="16.5" customHeight="1">
      <c r="A6" s="4"/>
      <c r="B6" s="4"/>
      <c r="C6" s="4"/>
      <c r="D6" s="4"/>
      <c r="E6" s="96" t="s">
        <v>1</v>
      </c>
    </row>
    <row r="7" spans="1:5" s="3" customFormat="1" ht="16.5" customHeight="1">
      <c r="A7" s="70" t="s">
        <v>0</v>
      </c>
      <c r="B7" s="35" t="s">
        <v>50</v>
      </c>
      <c r="C7" s="43" t="s">
        <v>29</v>
      </c>
      <c r="D7" s="52" t="s">
        <v>19</v>
      </c>
      <c r="E7" s="61" t="s">
        <v>6</v>
      </c>
    </row>
    <row r="8" spans="1:5" ht="16.5" customHeight="1">
      <c r="A8" s="71"/>
      <c r="B8" s="36" t="s">
        <v>8</v>
      </c>
      <c r="C8" s="44" t="s">
        <v>49</v>
      </c>
      <c r="D8" s="53" t="s">
        <v>48</v>
      </c>
      <c r="E8" s="62" t="s">
        <v>20</v>
      </c>
    </row>
    <row r="9" spans="1:5" ht="16.5" customHeight="1">
      <c r="A9" s="72" t="s">
        <v>10</v>
      </c>
      <c r="B9" s="81">
        <v>4974216</v>
      </c>
      <c r="C9" s="81">
        <v>3599251</v>
      </c>
      <c r="D9" s="89">
        <f t="shared" ref="D9:D35" si="0">B9-C9</f>
        <v>1374965</v>
      </c>
      <c r="E9" s="97">
        <f t="shared" ref="E9:E35" si="1">D9/C9*100</f>
        <v>38.201420239933256</v>
      </c>
    </row>
    <row r="10" spans="1:5" ht="16.5" customHeight="1">
      <c r="A10" s="73" t="s">
        <v>4</v>
      </c>
      <c r="B10" s="82">
        <v>985596</v>
      </c>
      <c r="C10" s="82">
        <v>760354</v>
      </c>
      <c r="D10" s="90">
        <f t="shared" si="0"/>
        <v>225242</v>
      </c>
      <c r="E10" s="98">
        <f t="shared" si="1"/>
        <v>29.623307038563617</v>
      </c>
    </row>
    <row r="11" spans="1:5" ht="16.5" customHeight="1">
      <c r="A11" s="73" t="s">
        <v>7</v>
      </c>
      <c r="B11" s="82">
        <v>579206</v>
      </c>
      <c r="C11" s="82">
        <v>419645</v>
      </c>
      <c r="D11" s="90">
        <f t="shared" si="0"/>
        <v>159561</v>
      </c>
      <c r="E11" s="98">
        <f t="shared" si="1"/>
        <v>38.022852649263065</v>
      </c>
    </row>
    <row r="12" spans="1:5" ht="16.5" customHeight="1">
      <c r="A12" s="73" t="s">
        <v>9</v>
      </c>
      <c r="B12" s="82">
        <v>2175178</v>
      </c>
      <c r="C12" s="82">
        <v>840288</v>
      </c>
      <c r="D12" s="90">
        <f t="shared" si="0"/>
        <v>1334890</v>
      </c>
      <c r="E12" s="98">
        <f t="shared" si="1"/>
        <v>158.86100955862753</v>
      </c>
    </row>
    <row r="13" spans="1:5" ht="16.5" customHeight="1">
      <c r="A13" s="73" t="s">
        <v>13</v>
      </c>
      <c r="B13" s="82">
        <v>579191</v>
      </c>
      <c r="C13" s="82">
        <v>463508</v>
      </c>
      <c r="D13" s="90">
        <f t="shared" si="0"/>
        <v>115683</v>
      </c>
      <c r="E13" s="98">
        <f t="shared" si="1"/>
        <v>24.958145274730963</v>
      </c>
    </row>
    <row r="14" spans="1:5" ht="16.5" customHeight="1">
      <c r="A14" s="73" t="s">
        <v>15</v>
      </c>
      <c r="B14" s="82">
        <v>489354</v>
      </c>
      <c r="C14" s="82">
        <v>365068</v>
      </c>
      <c r="D14" s="90">
        <f t="shared" si="0"/>
        <v>124286</v>
      </c>
      <c r="E14" s="98">
        <f t="shared" si="1"/>
        <v>34.04461634544797</v>
      </c>
    </row>
    <row r="15" spans="1:5" ht="16.5" customHeight="1">
      <c r="A15" s="73" t="s">
        <v>17</v>
      </c>
      <c r="B15" s="82">
        <v>462758</v>
      </c>
      <c r="C15" s="82">
        <v>362760</v>
      </c>
      <c r="D15" s="90">
        <f t="shared" si="0"/>
        <v>99998</v>
      </c>
      <c r="E15" s="98">
        <f t="shared" si="1"/>
        <v>27.565883779909583</v>
      </c>
    </row>
    <row r="16" spans="1:5" ht="16.5" customHeight="1">
      <c r="A16" s="73" t="s">
        <v>21</v>
      </c>
      <c r="B16" s="82">
        <v>454099</v>
      </c>
      <c r="C16" s="82">
        <v>372874</v>
      </c>
      <c r="D16" s="90">
        <f t="shared" si="0"/>
        <v>81225</v>
      </c>
      <c r="E16" s="98">
        <f t="shared" si="1"/>
        <v>21.783497910822422</v>
      </c>
    </row>
    <row r="17" spans="1:5" ht="16.5" customHeight="1">
      <c r="A17" s="73" t="s">
        <v>16</v>
      </c>
      <c r="B17" s="82">
        <v>93022</v>
      </c>
      <c r="C17" s="82">
        <v>70832</v>
      </c>
      <c r="D17" s="90">
        <f t="shared" si="0"/>
        <v>22190</v>
      </c>
      <c r="E17" s="98">
        <f t="shared" si="1"/>
        <v>31.327648520442736</v>
      </c>
    </row>
    <row r="18" spans="1:5" ht="16.5" customHeight="1">
      <c r="A18" s="73" t="s">
        <v>22</v>
      </c>
      <c r="B18" s="82">
        <v>50423</v>
      </c>
      <c r="C18" s="82">
        <v>38377</v>
      </c>
      <c r="D18" s="90">
        <f t="shared" si="0"/>
        <v>12046</v>
      </c>
      <c r="E18" s="98">
        <f t="shared" si="1"/>
        <v>31.388592125491833</v>
      </c>
    </row>
    <row r="19" spans="1:5" ht="16.5" customHeight="1">
      <c r="A19" s="74" t="s">
        <v>5</v>
      </c>
      <c r="B19" s="82">
        <v>52400</v>
      </c>
      <c r="C19" s="82">
        <v>40951</v>
      </c>
      <c r="D19" s="90">
        <f t="shared" si="0"/>
        <v>11449</v>
      </c>
      <c r="E19" s="98">
        <f t="shared" si="1"/>
        <v>27.957803228248395</v>
      </c>
    </row>
    <row r="20" spans="1:5" ht="16.5" customHeight="1">
      <c r="A20" s="73" t="s">
        <v>18</v>
      </c>
      <c r="B20" s="82">
        <v>366814</v>
      </c>
      <c r="C20" s="82">
        <v>270559</v>
      </c>
      <c r="D20" s="90">
        <f t="shared" si="0"/>
        <v>96255</v>
      </c>
      <c r="E20" s="98">
        <f t="shared" si="1"/>
        <v>35.576343791927087</v>
      </c>
    </row>
    <row r="21" spans="1:5" ht="16.5" customHeight="1">
      <c r="A21" s="73" t="s">
        <v>11</v>
      </c>
      <c r="B21" s="82">
        <v>114041</v>
      </c>
      <c r="C21" s="82">
        <v>87853</v>
      </c>
      <c r="D21" s="90">
        <f t="shared" si="0"/>
        <v>26188</v>
      </c>
      <c r="E21" s="98">
        <f t="shared" si="1"/>
        <v>29.808885297030269</v>
      </c>
    </row>
    <row r="22" spans="1:5" ht="16.5" customHeight="1">
      <c r="A22" s="73" t="s">
        <v>3</v>
      </c>
      <c r="B22" s="82">
        <v>203600</v>
      </c>
      <c r="C22" s="82">
        <v>168875</v>
      </c>
      <c r="D22" s="90">
        <f t="shared" si="0"/>
        <v>34725</v>
      </c>
      <c r="E22" s="98">
        <f t="shared" si="1"/>
        <v>20.562546262028128</v>
      </c>
    </row>
    <row r="23" spans="1:5" ht="16.5" customHeight="1">
      <c r="A23" s="73" t="s">
        <v>24</v>
      </c>
      <c r="B23" s="82">
        <v>75126</v>
      </c>
      <c r="C23" s="82">
        <v>58492</v>
      </c>
      <c r="D23" s="90">
        <f t="shared" si="0"/>
        <v>16634</v>
      </c>
      <c r="E23" s="98">
        <f t="shared" si="1"/>
        <v>28.438077001983174</v>
      </c>
    </row>
    <row r="24" spans="1:5" ht="16.5" customHeight="1">
      <c r="A24" s="73" t="s">
        <v>26</v>
      </c>
      <c r="B24" s="82">
        <v>125253</v>
      </c>
      <c r="C24" s="82">
        <v>96610</v>
      </c>
      <c r="D24" s="90">
        <f t="shared" si="0"/>
        <v>28643</v>
      </c>
      <c r="E24" s="98">
        <f t="shared" si="1"/>
        <v>29.648069558016772</v>
      </c>
    </row>
    <row r="25" spans="1:5" ht="16.5" customHeight="1">
      <c r="A25" s="73" t="s">
        <v>41</v>
      </c>
      <c r="B25" s="82">
        <v>160206</v>
      </c>
      <c r="C25" s="82">
        <v>125704</v>
      </c>
      <c r="D25" s="90">
        <f t="shared" si="0"/>
        <v>34502</v>
      </c>
      <c r="E25" s="98">
        <f t="shared" si="1"/>
        <v>27.447018392413923</v>
      </c>
    </row>
    <row r="26" spans="1:5" ht="16.5" customHeight="1">
      <c r="A26" s="73" t="s">
        <v>30</v>
      </c>
      <c r="B26" s="82">
        <v>405021</v>
      </c>
      <c r="C26" s="82">
        <v>261216</v>
      </c>
      <c r="D26" s="90">
        <f t="shared" si="0"/>
        <v>143805</v>
      </c>
      <c r="E26" s="98">
        <f t="shared" si="1"/>
        <v>55.052140757074611</v>
      </c>
    </row>
    <row r="27" spans="1:5" ht="16.5" customHeight="1">
      <c r="A27" s="73" t="s">
        <v>23</v>
      </c>
      <c r="B27" s="82">
        <v>519755</v>
      </c>
      <c r="C27" s="82">
        <v>309088</v>
      </c>
      <c r="D27" s="90">
        <f t="shared" si="0"/>
        <v>210667</v>
      </c>
      <c r="E27" s="98">
        <f t="shared" si="1"/>
        <v>68.15761207164303</v>
      </c>
    </row>
    <row r="28" spans="1:5" ht="16.5" customHeight="1">
      <c r="A28" s="73" t="s">
        <v>31</v>
      </c>
      <c r="B28" s="82">
        <v>591840</v>
      </c>
      <c r="C28" s="82">
        <v>416734</v>
      </c>
      <c r="D28" s="90">
        <f t="shared" si="0"/>
        <v>175106</v>
      </c>
      <c r="E28" s="98">
        <f t="shared" si="1"/>
        <v>42.018649786194551</v>
      </c>
    </row>
    <row r="29" spans="1:5" ht="16.5" customHeight="1">
      <c r="A29" s="73" t="s">
        <v>32</v>
      </c>
      <c r="B29" s="82">
        <v>227030</v>
      </c>
      <c r="C29" s="82">
        <v>166410</v>
      </c>
      <c r="D29" s="90">
        <f t="shared" si="0"/>
        <v>60620</v>
      </c>
      <c r="E29" s="98">
        <f t="shared" si="1"/>
        <v>36.428099272880239</v>
      </c>
    </row>
    <row r="30" spans="1:5" ht="16.5" customHeight="1">
      <c r="A30" s="73" t="s">
        <v>14</v>
      </c>
      <c r="B30" s="82">
        <v>173919</v>
      </c>
      <c r="C30" s="82">
        <v>130035</v>
      </c>
      <c r="D30" s="90">
        <f t="shared" si="0"/>
        <v>43884</v>
      </c>
      <c r="E30" s="98">
        <f t="shared" si="1"/>
        <v>33.747837120775174</v>
      </c>
    </row>
    <row r="31" spans="1:5" ht="16.5" customHeight="1">
      <c r="A31" s="73" t="s">
        <v>34</v>
      </c>
      <c r="B31" s="82">
        <v>173892</v>
      </c>
      <c r="C31" s="82">
        <v>143360</v>
      </c>
      <c r="D31" s="90">
        <f t="shared" si="0"/>
        <v>30532</v>
      </c>
      <c r="E31" s="98">
        <f t="shared" si="1"/>
        <v>21.297433035714285</v>
      </c>
    </row>
    <row r="32" spans="1:5" ht="16.5" customHeight="1">
      <c r="A32" s="75" t="s">
        <v>37</v>
      </c>
      <c r="B32" s="83">
        <v>214283</v>
      </c>
      <c r="C32" s="83">
        <v>159926</v>
      </c>
      <c r="D32" s="91">
        <f t="shared" si="0"/>
        <v>54357</v>
      </c>
      <c r="E32" s="99">
        <f t="shared" si="1"/>
        <v>33.988844840738842</v>
      </c>
    </row>
    <row r="33" spans="1:5" ht="16.5" customHeight="1">
      <c r="A33" s="76" t="s">
        <v>38</v>
      </c>
      <c r="B33" s="84">
        <f>SUM(B9:B16)</f>
        <v>10699598</v>
      </c>
      <c r="C33" s="84">
        <f>SUM(C9:C16)</f>
        <v>7183748</v>
      </c>
      <c r="D33" s="92">
        <f t="shared" si="0"/>
        <v>3515850</v>
      </c>
      <c r="E33" s="100">
        <f t="shared" si="1"/>
        <v>48.941722343267053</v>
      </c>
    </row>
    <row r="34" spans="1:5" ht="16.5" customHeight="1">
      <c r="A34" s="77" t="s">
        <v>39</v>
      </c>
      <c r="B34" s="85">
        <f>SUM(B17:B32)</f>
        <v>3546625</v>
      </c>
      <c r="C34" s="85">
        <f>SUM(C17:C32)</f>
        <v>2545022</v>
      </c>
      <c r="D34" s="93">
        <f t="shared" si="0"/>
        <v>1001603</v>
      </c>
      <c r="E34" s="101">
        <f t="shared" si="1"/>
        <v>39.355376888687019</v>
      </c>
    </row>
    <row r="35" spans="1:5" s="1" customFormat="1" ht="16.5" customHeight="1">
      <c r="A35" s="78" t="s">
        <v>40</v>
      </c>
      <c r="B35" s="86">
        <f>SUM(B33,B34)</f>
        <v>14246223</v>
      </c>
      <c r="C35" s="86">
        <f>SUM(C33,C34)</f>
        <v>9728770</v>
      </c>
      <c r="D35" s="94">
        <f t="shared" si="0"/>
        <v>4517453</v>
      </c>
      <c r="E35" s="102">
        <f t="shared" si="1"/>
        <v>46.433958249604004</v>
      </c>
    </row>
    <row r="36" spans="1:5" ht="16.5" customHeight="1">
      <c r="A36" s="13"/>
    </row>
    <row r="37" spans="1:5" ht="16.5" customHeight="1">
      <c r="A37" s="79"/>
    </row>
    <row r="38" spans="1:5" ht="16.5" customHeight="1">
      <c r="B38" s="2"/>
      <c r="C38" s="2"/>
    </row>
    <row r="39" spans="1:5" ht="16.5" customHeight="1">
      <c r="D39" s="95"/>
      <c r="E39" s="95"/>
    </row>
  </sheetData>
  <mergeCells count="3">
    <mergeCell ref="D1:E1"/>
    <mergeCell ref="A3:E3"/>
    <mergeCell ref="A7:A8"/>
  </mergeCells>
  <phoneticPr fontId="2"/>
  <printOptions horizontalCentered="1"/>
  <pageMargins left="0.70866141732283472" right="0.70866141732283472" top="0.74803149606299213" bottom="0.74803149606299213" header="0.31496062992125984" footer="0.31496062992125984"/>
  <pageSetup paperSize="9" firstPageNumber="2" fitToWidth="1" fitToHeight="1" orientation="portrait" usePrinterDefaults="1"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
  <dimension ref="A1:G37"/>
  <sheetViews>
    <sheetView showGridLines="0" view="pageBreakPreview" zoomScaleSheetLayoutView="100" workbookViewId="0"/>
  </sheetViews>
  <sheetFormatPr defaultColWidth="10.28515625" defaultRowHeight="16.5" customHeight="1"/>
  <cols>
    <col min="1" max="1" width="3.5703125" style="1" customWidth="1"/>
    <col min="2" max="2" width="12.5703125" style="2" bestFit="1" customWidth="1"/>
    <col min="3" max="3" width="3.5703125" style="1" customWidth="1"/>
    <col min="4" max="7" width="17.140625" style="1" customWidth="1"/>
    <col min="8" max="16384" width="10.28515625" style="1"/>
  </cols>
  <sheetData>
    <row r="1" spans="1:7" ht="16.5" customHeight="1">
      <c r="F1" s="51"/>
      <c r="G1" s="51"/>
    </row>
    <row r="2" spans="1:7" ht="16.5" customHeight="1"/>
    <row r="3" spans="1:7" ht="16.5" customHeight="1">
      <c r="A3" s="103" t="s">
        <v>52</v>
      </c>
      <c r="B3" s="103"/>
      <c r="C3" s="103"/>
      <c r="D3" s="103"/>
      <c r="E3" s="103"/>
      <c r="F3" s="103"/>
      <c r="G3" s="103"/>
    </row>
    <row r="4" spans="1:7" ht="16.5" customHeight="1">
      <c r="A4" s="103"/>
      <c r="B4" s="103"/>
      <c r="C4" s="103"/>
      <c r="D4" s="103"/>
      <c r="E4" s="103"/>
      <c r="F4" s="103"/>
      <c r="G4" s="103"/>
    </row>
    <row r="5" spans="1:7" ht="12.75" customHeight="1">
      <c r="A5" s="104"/>
      <c r="D5" s="106"/>
    </row>
    <row r="6" spans="1:7" ht="16.5" customHeight="1">
      <c r="A6" s="4"/>
      <c r="B6" s="4"/>
      <c r="C6" s="4"/>
      <c r="D6" s="4"/>
      <c r="E6" s="4"/>
      <c r="F6" s="4"/>
      <c r="G6" s="60" t="s">
        <v>1</v>
      </c>
    </row>
    <row r="7" spans="1:7" s="3" customFormat="1" ht="16.5" customHeight="1">
      <c r="A7" s="5"/>
      <c r="B7" s="16" t="s">
        <v>0</v>
      </c>
      <c r="C7" s="24"/>
      <c r="D7" s="35" t="s">
        <v>33</v>
      </c>
      <c r="E7" s="43" t="s">
        <v>29</v>
      </c>
      <c r="F7" s="52" t="s">
        <v>19</v>
      </c>
      <c r="G7" s="61" t="s">
        <v>6</v>
      </c>
    </row>
    <row r="8" spans="1:7" ht="16.5" customHeight="1">
      <c r="A8" s="6"/>
      <c r="B8" s="17"/>
      <c r="C8" s="25"/>
      <c r="D8" s="36" t="s">
        <v>8</v>
      </c>
      <c r="E8" s="44" t="s">
        <v>49</v>
      </c>
      <c r="F8" s="53" t="s">
        <v>48</v>
      </c>
      <c r="G8" s="62" t="s">
        <v>20</v>
      </c>
    </row>
    <row r="9" spans="1:7" ht="16.5" customHeight="1">
      <c r="A9" s="7"/>
      <c r="B9" s="18" t="s">
        <v>10</v>
      </c>
      <c r="C9" s="26"/>
      <c r="D9" s="107">
        <f>普通交付税!D9+臨時財政対策債発行可能額!B9</f>
        <v>13459601</v>
      </c>
      <c r="E9" s="113">
        <f>普通交付税!E9+臨時財政対策債発行可能額!C9</f>
        <v>11513208</v>
      </c>
      <c r="F9" s="54">
        <f t="shared" ref="F9:F32" si="0">D9-E9</f>
        <v>1946393</v>
      </c>
      <c r="G9" s="63">
        <f t="shared" ref="G9:G35" si="1">F9/E9*100</f>
        <v>16.905739911934191</v>
      </c>
    </row>
    <row r="10" spans="1:7" ht="16.5" customHeight="1">
      <c r="A10" s="8"/>
      <c r="B10" s="19" t="s">
        <v>4</v>
      </c>
      <c r="C10" s="27"/>
      <c r="D10" s="108">
        <f>普通交付税!D10+臨時財政対策債発行可能額!B10</f>
        <v>5291622</v>
      </c>
      <c r="E10" s="114">
        <f>普通交付税!E10+臨時財政対策債発行可能額!C10</f>
        <v>4808175</v>
      </c>
      <c r="F10" s="55">
        <f t="shared" si="0"/>
        <v>483447</v>
      </c>
      <c r="G10" s="64">
        <f t="shared" si="1"/>
        <v>10.054688109313826</v>
      </c>
    </row>
    <row r="11" spans="1:7" ht="16.5" customHeight="1">
      <c r="A11" s="8"/>
      <c r="B11" s="19" t="s">
        <v>7</v>
      </c>
      <c r="C11" s="27"/>
      <c r="D11" s="108">
        <f>普通交付税!D11+臨時財政対策債発行可能額!B11</f>
        <v>3809232</v>
      </c>
      <c r="E11" s="114">
        <f>普通交付税!E11+臨時財政対策債発行可能額!C11</f>
        <v>3234508</v>
      </c>
      <c r="F11" s="55">
        <f t="shared" si="0"/>
        <v>574724</v>
      </c>
      <c r="G11" s="64">
        <f t="shared" si="1"/>
        <v>17.768513789423306</v>
      </c>
    </row>
    <row r="12" spans="1:7" ht="16.5" customHeight="1">
      <c r="A12" s="8"/>
      <c r="B12" s="19" t="s">
        <v>9</v>
      </c>
      <c r="C12" s="27"/>
      <c r="D12" s="108">
        <f>普通交付税!D12+臨時財政対策債発行可能額!B12</f>
        <v>5907910</v>
      </c>
      <c r="E12" s="114">
        <f>普通交付税!E12+臨時財政対策債発行可能額!C12</f>
        <v>4486051</v>
      </c>
      <c r="F12" s="55">
        <f t="shared" si="0"/>
        <v>1421859</v>
      </c>
      <c r="G12" s="64">
        <f t="shared" si="1"/>
        <v>31.695114478190284</v>
      </c>
    </row>
    <row r="13" spans="1:7" ht="16.5" customHeight="1">
      <c r="A13" s="8"/>
      <c r="B13" s="19" t="s">
        <v>42</v>
      </c>
      <c r="C13" s="27"/>
      <c r="D13" s="108">
        <f>普通交付税!D13+臨時財政対策債発行可能額!B13</f>
        <v>7754066</v>
      </c>
      <c r="E13" s="114">
        <f>普通交付税!E13+臨時財政対策債発行可能額!C13</f>
        <v>7358124</v>
      </c>
      <c r="F13" s="55">
        <f t="shared" si="0"/>
        <v>395942</v>
      </c>
      <c r="G13" s="64">
        <f t="shared" si="1"/>
        <v>5.3810183139071865</v>
      </c>
    </row>
    <row r="14" spans="1:7" ht="16.5" customHeight="1">
      <c r="A14" s="8"/>
      <c r="B14" s="19" t="s">
        <v>35</v>
      </c>
      <c r="C14" s="27"/>
      <c r="D14" s="108">
        <f>普通交付税!D14+臨時財政対策債発行可能額!B14</f>
        <v>7285271</v>
      </c>
      <c r="E14" s="114">
        <f>普通交付税!E14+臨時財政対策債発行可能額!C14</f>
        <v>7155156</v>
      </c>
      <c r="F14" s="55">
        <f t="shared" si="0"/>
        <v>130115</v>
      </c>
      <c r="G14" s="64">
        <f t="shared" si="1"/>
        <v>1.8184788703418906</v>
      </c>
    </row>
    <row r="15" spans="1:7" ht="16.5" customHeight="1">
      <c r="A15" s="8"/>
      <c r="B15" s="19" t="s">
        <v>25</v>
      </c>
      <c r="C15" s="27"/>
      <c r="D15" s="108">
        <f>普通交付税!D15+臨時財政対策債発行可能額!B15</f>
        <v>7988966</v>
      </c>
      <c r="E15" s="114">
        <f>普通交付税!E15+臨時財政対策債発行可能額!C15</f>
        <v>7626385</v>
      </c>
      <c r="F15" s="55">
        <f t="shared" si="0"/>
        <v>362581</v>
      </c>
      <c r="G15" s="64">
        <f t="shared" si="1"/>
        <v>4.7542970883321525</v>
      </c>
    </row>
    <row r="16" spans="1:7" ht="16.5" customHeight="1">
      <c r="A16" s="8"/>
      <c r="B16" s="19" t="s">
        <v>43</v>
      </c>
      <c r="C16" s="27"/>
      <c r="D16" s="108">
        <f>普通交付税!D16+臨時財政対策債発行可能額!B16</f>
        <v>10054316</v>
      </c>
      <c r="E16" s="114">
        <f>普通交付税!E16+臨時財政対策債発行可能額!C16</f>
        <v>10251311</v>
      </c>
      <c r="F16" s="55">
        <f t="shared" si="0"/>
        <v>-196995</v>
      </c>
      <c r="G16" s="64">
        <f t="shared" si="1"/>
        <v>-1.9216566544513185</v>
      </c>
    </row>
    <row r="17" spans="1:7" ht="16.5" customHeight="1">
      <c r="A17" s="8"/>
      <c r="B17" s="19" t="s">
        <v>16</v>
      </c>
      <c r="C17" s="27"/>
      <c r="D17" s="108">
        <f>普通交付税!D17+臨時財政対策債発行可能額!B17</f>
        <v>1863219</v>
      </c>
      <c r="E17" s="114">
        <f>普通交付税!E17+臨時財政対策債発行可能額!C17</f>
        <v>1681774</v>
      </c>
      <c r="F17" s="55">
        <f t="shared" si="0"/>
        <v>181445</v>
      </c>
      <c r="G17" s="64">
        <f t="shared" si="1"/>
        <v>10.788905049073181</v>
      </c>
    </row>
    <row r="18" spans="1:7" ht="16.5" customHeight="1">
      <c r="A18" s="8"/>
      <c r="B18" s="19" t="s">
        <v>22</v>
      </c>
      <c r="C18" s="27"/>
      <c r="D18" s="108">
        <f>普通交付税!D18+臨時財政対策債発行可能額!B18</f>
        <v>1442854</v>
      </c>
      <c r="E18" s="114">
        <f>普通交付税!E18+臨時財政対策債発行可能額!C18</f>
        <v>1359702</v>
      </c>
      <c r="F18" s="55">
        <f t="shared" si="0"/>
        <v>83152</v>
      </c>
      <c r="G18" s="64">
        <f t="shared" si="1"/>
        <v>6.1154576517501624</v>
      </c>
    </row>
    <row r="19" spans="1:7" ht="16.5" customHeight="1">
      <c r="A19" s="8"/>
      <c r="B19" s="19" t="s">
        <v>5</v>
      </c>
      <c r="C19" s="27"/>
      <c r="D19" s="108">
        <f>普通交付税!D19+臨時財政対策債発行可能額!B19</f>
        <v>1340750</v>
      </c>
      <c r="E19" s="114">
        <f>普通交付税!E19+臨時財政対策債発行可能額!C19</f>
        <v>1243736</v>
      </c>
      <c r="F19" s="55">
        <f t="shared" si="0"/>
        <v>97014</v>
      </c>
      <c r="G19" s="64">
        <f t="shared" si="1"/>
        <v>7.8002084043559083</v>
      </c>
    </row>
    <row r="20" spans="1:7" ht="16.5" customHeight="1">
      <c r="A20" s="8"/>
      <c r="B20" s="19" t="s">
        <v>18</v>
      </c>
      <c r="C20" s="27"/>
      <c r="D20" s="108">
        <f>普通交付税!D20+臨時財政対策債発行可能額!B20</f>
        <v>2908185</v>
      </c>
      <c r="E20" s="114">
        <f>普通交付税!E20+臨時財政対策債発行可能額!C20</f>
        <v>2629556</v>
      </c>
      <c r="F20" s="55">
        <f t="shared" si="0"/>
        <v>278629</v>
      </c>
      <c r="G20" s="64">
        <f t="shared" si="1"/>
        <v>10.596047393552372</v>
      </c>
    </row>
    <row r="21" spans="1:7" ht="16.5" customHeight="1">
      <c r="A21" s="8"/>
      <c r="B21" s="19" t="s">
        <v>11</v>
      </c>
      <c r="C21" s="27"/>
      <c r="D21" s="108">
        <f>普通交付税!D21+臨時財政対策債発行可能額!B21</f>
        <v>2526447</v>
      </c>
      <c r="E21" s="114">
        <f>普通交付税!E21+臨時財政対策債発行可能額!C21</f>
        <v>2309797</v>
      </c>
      <c r="F21" s="55">
        <f t="shared" si="0"/>
        <v>216650</v>
      </c>
      <c r="G21" s="64">
        <f t="shared" si="1"/>
        <v>9.3796121477341963</v>
      </c>
    </row>
    <row r="22" spans="1:7" ht="16.5" customHeight="1">
      <c r="A22" s="8"/>
      <c r="B22" s="19" t="s">
        <v>44</v>
      </c>
      <c r="C22" s="27"/>
      <c r="D22" s="108">
        <f>普通交付税!D22+臨時財政対策債発行可能額!B22</f>
        <v>5059170</v>
      </c>
      <c r="E22" s="114">
        <f>普通交付税!E22+臨時財政対策債発行可能額!C22</f>
        <v>4985784</v>
      </c>
      <c r="F22" s="55">
        <f t="shared" si="0"/>
        <v>73386</v>
      </c>
      <c r="G22" s="64">
        <f t="shared" si="1"/>
        <v>1.4719049200687395</v>
      </c>
    </row>
    <row r="23" spans="1:7" ht="16.5" customHeight="1">
      <c r="A23" s="8"/>
      <c r="B23" s="19" t="s">
        <v>24</v>
      </c>
      <c r="C23" s="27"/>
      <c r="D23" s="108">
        <f>普通交付税!D23+臨時財政対策債発行可能額!B23</f>
        <v>1868290</v>
      </c>
      <c r="E23" s="114">
        <f>普通交付税!E23+臨時財政対策債発行可能額!C23</f>
        <v>1726912</v>
      </c>
      <c r="F23" s="55">
        <f t="shared" si="0"/>
        <v>141378</v>
      </c>
      <c r="G23" s="64">
        <f t="shared" si="1"/>
        <v>8.1867518437534752</v>
      </c>
    </row>
    <row r="24" spans="1:7" ht="16.5" customHeight="1">
      <c r="A24" s="8"/>
      <c r="B24" s="19" t="s">
        <v>45</v>
      </c>
      <c r="C24" s="27"/>
      <c r="D24" s="108">
        <f>普通交付税!D24+臨時財政対策債発行可能額!B24</f>
        <v>3115241</v>
      </c>
      <c r="E24" s="114">
        <f>普通交付税!E24+臨時財政対策債発行可能額!C24</f>
        <v>2996085</v>
      </c>
      <c r="F24" s="55">
        <f t="shared" si="0"/>
        <v>119156</v>
      </c>
      <c r="G24" s="64">
        <f t="shared" si="1"/>
        <v>3.9770567256936973</v>
      </c>
    </row>
    <row r="25" spans="1:7" ht="16.5" customHeight="1">
      <c r="A25" s="8"/>
      <c r="B25" s="19" t="s">
        <v>46</v>
      </c>
      <c r="C25" s="27"/>
      <c r="D25" s="108">
        <f>普通交付税!D25+臨時財政対策債発行可能額!B25</f>
        <v>3876107</v>
      </c>
      <c r="E25" s="114">
        <f>普通交付税!E25+臨時財政対策債発行可能額!C25</f>
        <v>3772387</v>
      </c>
      <c r="F25" s="55">
        <f t="shared" si="0"/>
        <v>103720</v>
      </c>
      <c r="G25" s="64">
        <f t="shared" si="1"/>
        <v>2.7494528000441099</v>
      </c>
    </row>
    <row r="26" spans="1:7" ht="16.5" customHeight="1">
      <c r="A26" s="8"/>
      <c r="B26" s="19" t="s">
        <v>30</v>
      </c>
      <c r="C26" s="27"/>
      <c r="D26" s="108">
        <f>普通交付税!D26+臨時財政対策債発行可能額!B26</f>
        <v>839638</v>
      </c>
      <c r="E26" s="114">
        <f>普通交付税!E26+臨時財政対策債発行可能額!C26</f>
        <v>643895</v>
      </c>
      <c r="F26" s="55">
        <f t="shared" si="0"/>
        <v>195743</v>
      </c>
      <c r="G26" s="64">
        <f t="shared" si="1"/>
        <v>30.399832270789489</v>
      </c>
    </row>
    <row r="27" spans="1:7" ht="16.5" customHeight="1">
      <c r="A27" s="8"/>
      <c r="B27" s="19" t="s">
        <v>23</v>
      </c>
      <c r="C27" s="27"/>
      <c r="D27" s="108">
        <f>普通交付税!D27+臨時財政対策債発行可能額!B27</f>
        <v>1543323</v>
      </c>
      <c r="E27" s="114">
        <f>普通交付税!E27+臨時財政対策債発行可能額!C27</f>
        <v>1138710</v>
      </c>
      <c r="F27" s="55">
        <f t="shared" si="0"/>
        <v>404613</v>
      </c>
      <c r="G27" s="64">
        <f t="shared" si="1"/>
        <v>35.532576336380636</v>
      </c>
    </row>
    <row r="28" spans="1:7" ht="16.5" customHeight="1">
      <c r="A28" s="8"/>
      <c r="B28" s="19" t="s">
        <v>31</v>
      </c>
      <c r="C28" s="27"/>
      <c r="D28" s="108">
        <f>普通交付税!D28+臨時財政対策債発行可能額!B28</f>
        <v>2277185</v>
      </c>
      <c r="E28" s="114">
        <f>普通交付税!E28+臨時財政対策債発行可能額!C28</f>
        <v>1882422</v>
      </c>
      <c r="F28" s="55">
        <f t="shared" si="0"/>
        <v>394763</v>
      </c>
      <c r="G28" s="64">
        <f t="shared" si="1"/>
        <v>20.971015000887157</v>
      </c>
    </row>
    <row r="29" spans="1:7" ht="16.5" customHeight="1">
      <c r="A29" s="8"/>
      <c r="B29" s="19" t="s">
        <v>32</v>
      </c>
      <c r="C29" s="27"/>
      <c r="D29" s="108">
        <f>普通交付税!D29+臨時財政対策債発行可能額!B29</f>
        <v>2072295</v>
      </c>
      <c r="E29" s="114">
        <f>普通交付税!E29+臨時財政対策債発行可能額!C29</f>
        <v>1801614</v>
      </c>
      <c r="F29" s="55">
        <f t="shared" si="0"/>
        <v>270681</v>
      </c>
      <c r="G29" s="64">
        <f t="shared" si="1"/>
        <v>15.024361489198018</v>
      </c>
    </row>
    <row r="30" spans="1:7" ht="16.5" customHeight="1">
      <c r="A30" s="8"/>
      <c r="B30" s="19" t="s">
        <v>14</v>
      </c>
      <c r="C30" s="27"/>
      <c r="D30" s="108">
        <f>普通交付税!D30+臨時財政対策債発行可能額!B30</f>
        <v>2053369</v>
      </c>
      <c r="E30" s="114">
        <f>普通交付税!E30+臨時財政対策債発行可能額!C30</f>
        <v>1875820</v>
      </c>
      <c r="F30" s="55">
        <f t="shared" si="0"/>
        <v>177549</v>
      </c>
      <c r="G30" s="64">
        <f t="shared" si="1"/>
        <v>9.4651405785203266</v>
      </c>
    </row>
    <row r="31" spans="1:7" ht="16.5" customHeight="1">
      <c r="A31" s="8"/>
      <c r="B31" s="19" t="s">
        <v>47</v>
      </c>
      <c r="C31" s="27"/>
      <c r="D31" s="108">
        <f>普通交付税!D31+臨時財政対策債発行可能額!B31</f>
        <v>4239280</v>
      </c>
      <c r="E31" s="114">
        <f>普通交付税!E31+臨時財政対策債発行可能額!C31</f>
        <v>4117818</v>
      </c>
      <c r="F31" s="55">
        <f t="shared" si="0"/>
        <v>121462</v>
      </c>
      <c r="G31" s="64">
        <f t="shared" si="1"/>
        <v>2.9496689751708307</v>
      </c>
    </row>
    <row r="32" spans="1:7" ht="16.5" customHeight="1">
      <c r="A32" s="9"/>
      <c r="B32" s="20" t="s">
        <v>28</v>
      </c>
      <c r="C32" s="28"/>
      <c r="D32" s="109">
        <f>普通交付税!D32+臨時財政対策債発行可能額!B32</f>
        <v>3591532</v>
      </c>
      <c r="E32" s="115">
        <f>普通交付税!E32+臨時財政対策債発行可能額!C32</f>
        <v>3360435</v>
      </c>
      <c r="F32" s="56">
        <f t="shared" si="0"/>
        <v>231097</v>
      </c>
      <c r="G32" s="65">
        <f t="shared" si="1"/>
        <v>6.8769965793119043</v>
      </c>
    </row>
    <row r="33" spans="1:7" ht="16.5" customHeight="1">
      <c r="A33" s="10"/>
      <c r="B33" s="21" t="s">
        <v>38</v>
      </c>
      <c r="C33" s="29"/>
      <c r="D33" s="110">
        <f>普通交付税!D33+臨時財政対策債発行可能額!B33</f>
        <v>61550984</v>
      </c>
      <c r="E33" s="116">
        <f>普通交付税!E33+臨時財政対策債発行可能額!C33</f>
        <v>56432918</v>
      </c>
      <c r="F33" s="57">
        <f>SUM(F9:F16)</f>
        <v>5118066</v>
      </c>
      <c r="G33" s="66">
        <f t="shared" si="1"/>
        <v>9.0692917917163172</v>
      </c>
    </row>
    <row r="34" spans="1:7" ht="16.5" customHeight="1">
      <c r="A34" s="11"/>
      <c r="B34" s="22" t="s">
        <v>39</v>
      </c>
      <c r="C34" s="30"/>
      <c r="D34" s="111">
        <f>普通交付税!D34+臨時財政対策債発行可能額!B34</f>
        <v>40616885</v>
      </c>
      <c r="E34" s="117">
        <f>普通交付税!E34+臨時財政対策債発行可能額!C34</f>
        <v>37526447</v>
      </c>
      <c r="F34" s="58">
        <f>SUM(F17:F32)</f>
        <v>3090438</v>
      </c>
      <c r="G34" s="119">
        <f t="shared" si="1"/>
        <v>8.2353599849194357</v>
      </c>
    </row>
    <row r="35" spans="1:7" s="1" customFormat="1" ht="16.5" customHeight="1">
      <c r="A35" s="12"/>
      <c r="B35" s="23" t="s">
        <v>40</v>
      </c>
      <c r="C35" s="31"/>
      <c r="D35" s="112">
        <f>普通交付税!D35+臨時財政対策債発行可能額!B35</f>
        <v>102167869</v>
      </c>
      <c r="E35" s="118">
        <f>普通交付税!E35+臨時財政対策債発行可能額!C35</f>
        <v>93959365</v>
      </c>
      <c r="F35" s="59">
        <f>SUM(F33:F34)</f>
        <v>8208504</v>
      </c>
      <c r="G35" s="120">
        <f t="shared" si="1"/>
        <v>8.7362276235051191</v>
      </c>
    </row>
    <row r="36" spans="1:7" ht="16.5" customHeight="1">
      <c r="A36" s="13"/>
      <c r="B36" s="105"/>
    </row>
    <row r="37" spans="1:7" ht="16.5" customHeight="1">
      <c r="B37" s="1"/>
    </row>
    <row r="40" spans="1:7" ht="16.5" customHeight="1"/>
    <row r="41" spans="1:7" ht="16.5" customHeight="1"/>
  </sheetData>
  <mergeCells count="3">
    <mergeCell ref="F1:G1"/>
    <mergeCell ref="A3:G3"/>
    <mergeCell ref="B7:B8"/>
  </mergeCells>
  <phoneticPr fontId="2"/>
  <pageMargins left="0.78740157480314965" right="0.35433070866141736" top="0.78740157480314965" bottom="0.39370078740157483" header="0.59055118110236227" footer="0.19685039370078741"/>
  <pageSetup paperSize="9" scale="110" firstPageNumber="3" fitToWidth="1" fitToHeight="1" orientation="portrait" usePrinterDefaults="1" blackAndWhite="1" useFirstPageNumber="1" r:id="rId1"/>
  <headerFooter alignWithMargins="0">
    <oddFooter xml:space="preserve">&amp;C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普通交付税</vt:lpstr>
      <vt:lpstr>臨時財政対策債発行可能額</vt:lpstr>
      <vt:lpstr>合計</vt:lpstr>
    </vt:vector>
  </TitlesOfParts>
  <Company>徳島県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kanrisya</dc:creator>
  <cp:lastModifiedBy>1710320</cp:lastModifiedBy>
  <cp:lastPrinted>2017-08-03T06:21:07Z</cp:lastPrinted>
  <dcterms:created xsi:type="dcterms:W3CDTF">2006-07-27T05:52:40Z</dcterms:created>
  <dcterms:modified xsi:type="dcterms:W3CDTF">2021-08-03T01:16:13Z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2021-08-03T01:16:13Z</vt:filetime>
  </property>
</Properties>
</file>