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B77DA932-B5B0-499A-A347-6D00B067A076}" xr6:coauthVersionLast="47" xr6:coauthVersionMax="47" xr10:uidLastSave="{00000000-0000-0000-0000-000000000000}"/>
  <bookViews>
    <workbookView xWindow="-28920" yWindow="-120" windowWidth="29040" windowHeight="15840" tabRatio="880" xr2:uid="{00000000-000D-0000-FFFF-FFFF00000000}"/>
  </bookViews>
  <sheets>
    <sheet name="効果検証様式（集計値）" sheetId="1" r:id="rId1"/>
    <sheet name="R3.6" sheetId="90" r:id="rId2"/>
    <sheet name="R3.7" sheetId="132" r:id="rId3"/>
    <sheet name="R3.8" sheetId="133" r:id="rId4"/>
    <sheet name="R3.9" sheetId="120" r:id="rId5"/>
    <sheet name="R3.10" sheetId="134" r:id="rId6"/>
    <sheet name="R3.11" sheetId="135" r:id="rId7"/>
    <sheet name="R3.12" sheetId="136" r:id="rId8"/>
    <sheet name="R4.1" sheetId="137" r:id="rId9"/>
    <sheet name="R4.2" sheetId="138" r:id="rId10"/>
    <sheet name="R4.3" sheetId="139" r:id="rId11"/>
    <sheet name="R4.4" sheetId="140" r:id="rId12"/>
    <sheet name="R4.5" sheetId="141" r:id="rId13"/>
    <sheet name="R4.6" sheetId="142" r:id="rId14"/>
    <sheet name="R4.7" sheetId="143" r:id="rId15"/>
    <sheet name="R4.8" sheetId="144" r:id="rId16"/>
    <sheet name="R4.9" sheetId="145" r:id="rId17"/>
    <sheet name="R4.10" sheetId="146" r:id="rId18"/>
  </sheets>
  <definedNames>
    <definedName name="_xlnm.Print_Area" localSheetId="5">'R3.10'!$A$1:$J$56</definedName>
    <definedName name="_xlnm.Print_Area" localSheetId="6">'R3.11'!$A$1:$J$56</definedName>
    <definedName name="_xlnm.Print_Area" localSheetId="7">'R3.12'!$A$1:$J$56</definedName>
    <definedName name="_xlnm.Print_Area" localSheetId="1">'R3.6'!$A$1:$J$56</definedName>
    <definedName name="_xlnm.Print_Area" localSheetId="2">'R3.7'!$A$1:$J$56</definedName>
    <definedName name="_xlnm.Print_Area" localSheetId="3">'R3.8'!$A$1:$J$56</definedName>
    <definedName name="_xlnm.Print_Area" localSheetId="4">'R3.9'!$A$1:$J$56</definedName>
    <definedName name="_xlnm.Print_Area" localSheetId="8">'R4.1'!$A$1:$J$56</definedName>
    <definedName name="_xlnm.Print_Area" localSheetId="17">'R4.10'!$A$1:$J$56</definedName>
    <definedName name="_xlnm.Print_Area" localSheetId="9">'R4.2'!$A$1:$J$56</definedName>
    <definedName name="_xlnm.Print_Area" localSheetId="10">'R4.3'!$A$1:$J$56</definedName>
    <definedName name="_xlnm.Print_Area" localSheetId="11">'R4.4'!$A$1:$J$56</definedName>
    <definedName name="_xlnm.Print_Area" localSheetId="12">'R4.5'!$A$1:$J$56</definedName>
    <definedName name="_xlnm.Print_Area" localSheetId="13">'R4.6'!$A$1:$J$56</definedName>
    <definedName name="_xlnm.Print_Area" localSheetId="14">'R4.7'!$A$1:$J$56</definedName>
    <definedName name="_xlnm.Print_Area" localSheetId="15">'R4.8'!$A$1:$J$56</definedName>
    <definedName name="_xlnm.Print_Area" localSheetId="16">'R4.9'!$A$1:$J$56</definedName>
    <definedName name="_xlnm.Print_Area" localSheetId="0">'効果検証様式（集計値）'!$A$1:$H$40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90" l="1"/>
  <c r="E38" i="90"/>
  <c r="E19" i="1"/>
  <c r="E52" i="146" l="1"/>
  <c r="E51" i="146"/>
  <c r="E35" i="146"/>
  <c r="E39" i="146"/>
  <c r="E52" i="145"/>
  <c r="E51" i="145"/>
  <c r="E35" i="145"/>
  <c r="E52" i="144"/>
  <c r="E51" i="144"/>
  <c r="E35" i="144"/>
  <c r="E39" i="144"/>
  <c r="E52" i="143"/>
  <c r="E51" i="143"/>
  <c r="E35" i="143"/>
  <c r="E39" i="143"/>
  <c r="E52" i="142"/>
  <c r="E51" i="142"/>
  <c r="E35" i="142"/>
  <c r="E52" i="141"/>
  <c r="E51" i="141"/>
  <c r="E35" i="141"/>
  <c r="E52" i="140"/>
  <c r="E51" i="140"/>
  <c r="E35" i="140"/>
  <c r="E52" i="139"/>
  <c r="E51" i="139"/>
  <c r="E35" i="139"/>
  <c r="E52" i="138"/>
  <c r="E51" i="138"/>
  <c r="E35" i="138"/>
  <c r="E52" i="137"/>
  <c r="E51" i="137"/>
  <c r="E35" i="137"/>
  <c r="E52" i="136"/>
  <c r="E51" i="136"/>
  <c r="E35" i="136"/>
  <c r="E39" i="136"/>
  <c r="E52" i="135"/>
  <c r="E51" i="135"/>
  <c r="E35" i="135"/>
  <c r="E39" i="135"/>
  <c r="E52" i="134"/>
  <c r="E51" i="134"/>
  <c r="E35" i="134"/>
  <c r="E39" i="133"/>
  <c r="E52" i="133"/>
  <c r="E51" i="133"/>
  <c r="E35" i="133"/>
  <c r="E52" i="132"/>
  <c r="E51" i="132"/>
  <c r="E35" i="132"/>
  <c r="E39" i="132"/>
  <c r="E10" i="90"/>
  <c r="E10" i="146" l="1"/>
  <c r="E38" i="146"/>
  <c r="E39" i="145"/>
  <c r="E10" i="145"/>
  <c r="E38" i="145"/>
  <c r="E10" i="144"/>
  <c r="E38" i="144"/>
  <c r="E10" i="143"/>
  <c r="E38" i="143"/>
  <c r="E39" i="142"/>
  <c r="E38" i="142"/>
  <c r="E10" i="142"/>
  <c r="E39" i="141"/>
  <c r="E38" i="141"/>
  <c r="E10" i="141"/>
  <c r="E10" i="140"/>
  <c r="E38" i="140"/>
  <c r="E39" i="140"/>
  <c r="E38" i="139"/>
  <c r="E39" i="139"/>
  <c r="E10" i="139"/>
  <c r="E39" i="138"/>
  <c r="E10" i="138"/>
  <c r="E38" i="138"/>
  <c r="E38" i="137"/>
  <c r="E39" i="137"/>
  <c r="E10" i="137"/>
  <c r="E38" i="136"/>
  <c r="E10" i="136"/>
  <c r="E38" i="135"/>
  <c r="E10" i="135"/>
  <c r="E39" i="134"/>
  <c r="E38" i="134"/>
  <c r="E10" i="134"/>
  <c r="E10" i="133"/>
  <c r="E38" i="133"/>
  <c r="E38" i="132"/>
  <c r="E10" i="132"/>
  <c r="E22" i="1" l="1"/>
  <c r="E12" i="1"/>
  <c r="E36" i="1"/>
  <c r="E35" i="1"/>
  <c r="E35" i="120" l="1"/>
  <c r="E10" i="120"/>
  <c r="E35" i="90" l="1"/>
  <c r="E23" i="1" l="1"/>
  <c r="E52" i="90" l="1"/>
  <c r="E51" i="90"/>
</calcChain>
</file>

<file path=xl/sharedStrings.xml><?xml version="1.0" encoding="utf-8"?>
<sst xmlns="http://schemas.openxmlformats.org/spreadsheetml/2006/main" count="1255" uniqueCount="73">
  <si>
    <t>都道府県名</t>
    <rPh sb="0" eb="4">
      <t>トドウフケン</t>
    </rPh>
    <rPh sb="4" eb="5">
      <t>メイ</t>
    </rPh>
    <phoneticPr fontId="2"/>
  </si>
  <si>
    <t>作成年月日</t>
    <rPh sb="0" eb="2">
      <t>サクセイ</t>
    </rPh>
    <rPh sb="2" eb="5">
      <t>ネンガッピ</t>
    </rPh>
    <phoneticPr fontId="2"/>
  </si>
  <si>
    <t>①</t>
    <phoneticPr fontId="2"/>
  </si>
  <si>
    <t>対象商品の内容</t>
    <phoneticPr fontId="2"/>
  </si>
  <si>
    <t>事業名（実施期間）</t>
    <rPh sb="0" eb="3">
      <t>ジギョウメイ</t>
    </rPh>
    <rPh sb="4" eb="8">
      <t>ジッシキカン</t>
    </rPh>
    <phoneticPr fontId="2"/>
  </si>
  <si>
    <t>②</t>
    <phoneticPr fontId="2"/>
  </si>
  <si>
    <t>対象商品の数量</t>
    <rPh sb="5" eb="7">
      <t>スウリョウ</t>
    </rPh>
    <phoneticPr fontId="2"/>
  </si>
  <si>
    <t>販売金額（円）</t>
    <rPh sb="0" eb="2">
      <t>ハンバイ</t>
    </rPh>
    <rPh sb="2" eb="4">
      <t>キンガク</t>
    </rPh>
    <rPh sb="5" eb="6">
      <t>エン</t>
    </rPh>
    <phoneticPr fontId="2"/>
  </si>
  <si>
    <t>②-1：旅行会社経由</t>
    <rPh sb="4" eb="6">
      <t>リョコウ</t>
    </rPh>
    <rPh sb="6" eb="8">
      <t>カイシャ</t>
    </rPh>
    <rPh sb="8" eb="10">
      <t>ケイユ</t>
    </rPh>
    <phoneticPr fontId="2"/>
  </si>
  <si>
    <t>②-2：旅行会社経由（日帰り）</t>
    <rPh sb="11" eb="13">
      <t>ヒガエ</t>
    </rPh>
    <phoneticPr fontId="2"/>
  </si>
  <si>
    <t>②-3：宿直販等</t>
    <rPh sb="4" eb="5">
      <t>ヤド</t>
    </rPh>
    <rPh sb="5" eb="7">
      <t>チョクハン</t>
    </rPh>
    <rPh sb="7" eb="8">
      <t>トウ</t>
    </rPh>
    <phoneticPr fontId="2"/>
  </si>
  <si>
    <t>②-4：宿直販等（日帰り）</t>
    <rPh sb="9" eb="11">
      <t>ヒガエ</t>
    </rPh>
    <phoneticPr fontId="2"/>
  </si>
  <si>
    <t>補助金額（円）</t>
    <rPh sb="5" eb="6">
      <t>エン</t>
    </rPh>
    <phoneticPr fontId="2"/>
  </si>
  <si>
    <t>旅行割引額</t>
    <rPh sb="0" eb="2">
      <t>リョコウ</t>
    </rPh>
    <rPh sb="2" eb="4">
      <t>ワリビキ</t>
    </rPh>
    <rPh sb="4" eb="5">
      <t>ガク</t>
    </rPh>
    <phoneticPr fontId="2"/>
  </si>
  <si>
    <t>②-5：旅行会社経由</t>
    <rPh sb="4" eb="6">
      <t>リョコウ</t>
    </rPh>
    <rPh sb="6" eb="8">
      <t>カイシャ</t>
    </rPh>
    <rPh sb="8" eb="10">
      <t>ケイユ</t>
    </rPh>
    <phoneticPr fontId="2"/>
  </si>
  <si>
    <t>②-7：宿直販等</t>
    <rPh sb="4" eb="5">
      <t>ヤド</t>
    </rPh>
    <rPh sb="5" eb="7">
      <t>チョクハン</t>
    </rPh>
    <rPh sb="7" eb="8">
      <t>トウ</t>
    </rPh>
    <phoneticPr fontId="2"/>
  </si>
  <si>
    <t xml:space="preserve">②-8：宿直販等（日帰り）　　 </t>
    <rPh sb="9" eb="11">
      <t>ヒガエ</t>
    </rPh>
    <phoneticPr fontId="2"/>
  </si>
  <si>
    <t>②-9：ｸｰﾎﾟﾝ使用額</t>
    <phoneticPr fontId="2"/>
  </si>
  <si>
    <t>②-11：延べ旅行者数（日帰り）（人）　</t>
    <rPh sb="12" eb="14">
      <t>ヒガエ</t>
    </rPh>
    <phoneticPr fontId="2"/>
  </si>
  <si>
    <t>②-12：1人泊あたりの平均旅行代金（円）※2</t>
    <rPh sb="6" eb="7">
      <t>ニン</t>
    </rPh>
    <rPh sb="7" eb="8">
      <t>ハク</t>
    </rPh>
    <rPh sb="12" eb="14">
      <t>ヘイキン</t>
    </rPh>
    <rPh sb="14" eb="16">
      <t>リョコウ</t>
    </rPh>
    <rPh sb="16" eb="18">
      <t>ダイキン</t>
    </rPh>
    <rPh sb="19" eb="20">
      <t>エン</t>
    </rPh>
    <phoneticPr fontId="2"/>
  </si>
  <si>
    <t>②-13：1人あたりの平均旅行代金（日帰り）（円）※2</t>
    <rPh sb="6" eb="7">
      <t>ニン</t>
    </rPh>
    <rPh sb="11" eb="13">
      <t>ヘイキン</t>
    </rPh>
    <rPh sb="13" eb="15">
      <t>リョコウ</t>
    </rPh>
    <rPh sb="15" eb="17">
      <t>ダイキン</t>
    </rPh>
    <rPh sb="18" eb="20">
      <t>ヒガエ</t>
    </rPh>
    <rPh sb="23" eb="24">
      <t>エン</t>
    </rPh>
    <phoneticPr fontId="2"/>
  </si>
  <si>
    <t>③</t>
    <phoneticPr fontId="2"/>
  </si>
  <si>
    <t>対象商品の販売時期及び利用可能時期</t>
    <rPh sb="5" eb="7">
      <t>ハンバイ</t>
    </rPh>
    <rPh sb="7" eb="9">
      <t>ジキ</t>
    </rPh>
    <rPh sb="9" eb="10">
      <t>オヨ</t>
    </rPh>
    <rPh sb="11" eb="13">
      <t>リヨウ</t>
    </rPh>
    <rPh sb="13" eb="15">
      <t>カノウ</t>
    </rPh>
    <rPh sb="15" eb="17">
      <t>ジキ</t>
    </rPh>
    <phoneticPr fontId="2"/>
  </si>
  <si>
    <t>自</t>
    <rPh sb="0" eb="1">
      <t>ジ</t>
    </rPh>
    <phoneticPr fontId="2"/>
  </si>
  <si>
    <t>至</t>
    <rPh sb="0" eb="1">
      <t>イタ</t>
    </rPh>
    <phoneticPr fontId="2"/>
  </si>
  <si>
    <t>③-1：販売期間</t>
    <rPh sb="4" eb="6">
      <t>ハンバイ</t>
    </rPh>
    <rPh sb="6" eb="8">
      <t>キカン</t>
    </rPh>
    <phoneticPr fontId="2"/>
  </si>
  <si>
    <t>③-2：割引の対象となる旅行期間</t>
    <rPh sb="4" eb="6">
      <t>ワリビキ</t>
    </rPh>
    <rPh sb="7" eb="9">
      <t>タイショウ</t>
    </rPh>
    <rPh sb="12" eb="14">
      <t>リョコウ</t>
    </rPh>
    <rPh sb="14" eb="16">
      <t>キカン</t>
    </rPh>
    <phoneticPr fontId="2"/>
  </si>
  <si>
    <t>④</t>
    <phoneticPr fontId="2"/>
  </si>
  <si>
    <t>対象商品の販売方法とその販売割合</t>
    <rPh sb="0" eb="2">
      <t>タイショウ</t>
    </rPh>
    <rPh sb="2" eb="4">
      <t>ショウヒン</t>
    </rPh>
    <rPh sb="5" eb="7">
      <t>ハンバイ</t>
    </rPh>
    <rPh sb="7" eb="9">
      <t>ホウホウ</t>
    </rPh>
    <rPh sb="12" eb="14">
      <t>ハンバイ</t>
    </rPh>
    <rPh sb="14" eb="16">
      <t>ワリアイ</t>
    </rPh>
    <phoneticPr fontId="2"/>
  </si>
  <si>
    <t>販路ごとの販売割合</t>
    <rPh sb="0" eb="2">
      <t>ハンロ</t>
    </rPh>
    <rPh sb="5" eb="7">
      <t>ハンバイ</t>
    </rPh>
    <rPh sb="7" eb="9">
      <t>ワリアイ</t>
    </rPh>
    <phoneticPr fontId="2"/>
  </si>
  <si>
    <t>④-1：旅行会社経由</t>
    <rPh sb="4" eb="6">
      <t>リョコウ</t>
    </rPh>
    <rPh sb="6" eb="8">
      <t>カイシャ</t>
    </rPh>
    <rPh sb="8" eb="10">
      <t>ケイユ</t>
    </rPh>
    <phoneticPr fontId="2"/>
  </si>
  <si>
    <t>④-2：宿直販等</t>
    <rPh sb="4" eb="5">
      <t>ヤド</t>
    </rPh>
    <rPh sb="5" eb="7">
      <t>チョクハン</t>
    </rPh>
    <rPh sb="7" eb="8">
      <t>トウ</t>
    </rPh>
    <phoneticPr fontId="2"/>
  </si>
  <si>
    <t>⑤</t>
    <phoneticPr fontId="2"/>
  </si>
  <si>
    <t>旅行需要の喚起効果を最大限発揮するとともに、不正を防止するために講じた措置</t>
    <rPh sb="0" eb="2">
      <t>リョコウ</t>
    </rPh>
    <rPh sb="2" eb="4">
      <t>ジュヨウ</t>
    </rPh>
    <rPh sb="5" eb="7">
      <t>カンキ</t>
    </rPh>
    <rPh sb="7" eb="9">
      <t>コウカ</t>
    </rPh>
    <rPh sb="10" eb="13">
      <t>サイダイゲン</t>
    </rPh>
    <rPh sb="13" eb="15">
      <t>ハッキ</t>
    </rPh>
    <rPh sb="22" eb="24">
      <t>フセイ</t>
    </rPh>
    <rPh sb="25" eb="27">
      <t>ボウシ</t>
    </rPh>
    <rPh sb="32" eb="33">
      <t>コウ</t>
    </rPh>
    <rPh sb="35" eb="37">
      <t>ソチ</t>
    </rPh>
    <phoneticPr fontId="2"/>
  </si>
  <si>
    <t>各都道府県において講じた措置を定性的に記載</t>
    <rPh sb="0" eb="1">
      <t>カク</t>
    </rPh>
    <rPh sb="1" eb="5">
      <t>トドウフケン</t>
    </rPh>
    <rPh sb="9" eb="10">
      <t>コウ</t>
    </rPh>
    <rPh sb="12" eb="14">
      <t>ソチ</t>
    </rPh>
    <rPh sb="15" eb="18">
      <t>テイセイテキ</t>
    </rPh>
    <rPh sb="19" eb="21">
      <t>キサイ</t>
    </rPh>
    <phoneticPr fontId="2"/>
  </si>
  <si>
    <t>②-2：旅行会社経由（日帰り）</t>
    <rPh sb="4" eb="6">
      <t>リョコウ</t>
    </rPh>
    <rPh sb="6" eb="8">
      <t>カイシャ</t>
    </rPh>
    <rPh sb="8" eb="10">
      <t>ケイユ</t>
    </rPh>
    <rPh sb="11" eb="13">
      <t>ヒガエ</t>
    </rPh>
    <phoneticPr fontId="2"/>
  </si>
  <si>
    <t>②-4：宿直販等（日帰り）</t>
    <rPh sb="4" eb="5">
      <t>ヤド</t>
    </rPh>
    <rPh sb="5" eb="7">
      <t>チョクハン</t>
    </rPh>
    <rPh sb="7" eb="8">
      <t>トウ</t>
    </rPh>
    <rPh sb="9" eb="11">
      <t>ヒガエ</t>
    </rPh>
    <phoneticPr fontId="2"/>
  </si>
  <si>
    <t>割引額（固定）（円）</t>
    <rPh sb="0" eb="3">
      <t>ワリビキガク</t>
    </rPh>
    <rPh sb="4" eb="6">
      <t>コテイ</t>
    </rPh>
    <rPh sb="8" eb="9">
      <t>エン</t>
    </rPh>
    <phoneticPr fontId="2"/>
  </si>
  <si>
    <t>割引率（％）</t>
    <rPh sb="0" eb="3">
      <t>ワリビキリツ</t>
    </rPh>
    <phoneticPr fontId="2"/>
  </si>
  <si>
    <t>上限額（円）</t>
    <rPh sb="0" eb="3">
      <t>ジョウゲンガク</t>
    </rPh>
    <rPh sb="4" eb="5">
      <t>エン</t>
    </rPh>
    <phoneticPr fontId="2"/>
  </si>
  <si>
    <t>条件等</t>
    <rPh sb="0" eb="2">
      <t>ジョウケン</t>
    </rPh>
    <rPh sb="2" eb="3">
      <t>トウ</t>
    </rPh>
    <phoneticPr fontId="2"/>
  </si>
  <si>
    <t>旅行割引</t>
    <rPh sb="0" eb="2">
      <t>リョコウ</t>
    </rPh>
    <rPh sb="2" eb="4">
      <t>ワリビキ</t>
    </rPh>
    <phoneticPr fontId="2"/>
  </si>
  <si>
    <t>-</t>
    <phoneticPr fontId="2"/>
  </si>
  <si>
    <t>小計</t>
    <rPh sb="0" eb="1">
      <t>ショウ</t>
    </rPh>
    <rPh sb="1" eb="2">
      <t>ケイ</t>
    </rPh>
    <phoneticPr fontId="2"/>
  </si>
  <si>
    <t>②-6：旅行会社経由（日帰り）</t>
    <rPh sb="4" eb="6">
      <t>リョコウ</t>
    </rPh>
    <rPh sb="6" eb="8">
      <t>カイシャ</t>
    </rPh>
    <rPh sb="8" eb="10">
      <t>ケイユ</t>
    </rPh>
    <rPh sb="11" eb="13">
      <t>ヒガエ</t>
    </rPh>
    <phoneticPr fontId="2"/>
  </si>
  <si>
    <t>②-8：宿直販等（日帰り）</t>
    <rPh sb="4" eb="5">
      <t>ヤド</t>
    </rPh>
    <rPh sb="5" eb="7">
      <t>チョクハン</t>
    </rPh>
    <rPh sb="7" eb="8">
      <t>トウ</t>
    </rPh>
    <rPh sb="9" eb="11">
      <t>ヒガエ</t>
    </rPh>
    <phoneticPr fontId="2"/>
  </si>
  <si>
    <t>クーポン</t>
    <phoneticPr fontId="2"/>
  </si>
  <si>
    <t>合計</t>
    <rPh sb="0" eb="2">
      <t>ゴウケイ</t>
    </rPh>
    <phoneticPr fontId="2"/>
  </si>
  <si>
    <t>事業名</t>
    <rPh sb="0" eb="3">
      <t>ジギョウメイ</t>
    </rPh>
    <phoneticPr fontId="2"/>
  </si>
  <si>
    <t>②-10：延べ宿泊者数（人泊）※1</t>
    <rPh sb="5" eb="6">
      <t>ノ</t>
    </rPh>
    <rPh sb="7" eb="9">
      <t>シュクハク</t>
    </rPh>
    <rPh sb="9" eb="10">
      <t>シャ</t>
    </rPh>
    <rPh sb="10" eb="11">
      <t>スウ</t>
    </rPh>
    <rPh sb="13" eb="14">
      <t>ハク</t>
    </rPh>
    <phoneticPr fontId="2"/>
  </si>
  <si>
    <t>②-11：延べ旅行者数（日帰り）（人）</t>
    <rPh sb="5" eb="6">
      <t>ノ</t>
    </rPh>
    <rPh sb="7" eb="10">
      <t>リョコウシャ</t>
    </rPh>
    <rPh sb="10" eb="11">
      <t>スウ</t>
    </rPh>
    <rPh sb="12" eb="14">
      <t>ヒガエ</t>
    </rPh>
    <phoneticPr fontId="2"/>
  </si>
  <si>
    <t>※1　例：2泊3日、3名での旅行の場合、延べ宿泊者数「6人泊」でカウント</t>
    <rPh sb="22" eb="24">
      <t>シュクハク</t>
    </rPh>
    <rPh sb="28" eb="30">
      <t>ニンハク</t>
    </rPh>
    <phoneticPr fontId="2"/>
  </si>
  <si>
    <t>※2　総販売金額÷延べ宿泊（旅行）者数で算出</t>
    <rPh sb="3" eb="4">
      <t>ソウ</t>
    </rPh>
    <rPh sb="4" eb="6">
      <t>ハンバイ</t>
    </rPh>
    <rPh sb="6" eb="8">
      <t>キンガク</t>
    </rPh>
    <rPh sb="9" eb="10">
      <t>ノ</t>
    </rPh>
    <rPh sb="11" eb="13">
      <t>シュクハク</t>
    </rPh>
    <rPh sb="14" eb="16">
      <t>リョコウ</t>
    </rPh>
    <rPh sb="17" eb="18">
      <t>モノ</t>
    </rPh>
    <rPh sb="18" eb="19">
      <t>スウ</t>
    </rPh>
    <rPh sb="20" eb="22">
      <t>サンシュツ</t>
    </rPh>
    <phoneticPr fontId="2"/>
  </si>
  <si>
    <t>③-3：延べ対象旅行期間（日）※3</t>
    <rPh sb="4" eb="5">
      <t>ノ</t>
    </rPh>
    <rPh sb="6" eb="8">
      <t>タイショウ</t>
    </rPh>
    <rPh sb="8" eb="10">
      <t>リョコウ</t>
    </rPh>
    <rPh sb="10" eb="12">
      <t>キカン</t>
    </rPh>
    <rPh sb="13" eb="14">
      <t>ニチ</t>
    </rPh>
    <phoneticPr fontId="2"/>
  </si>
  <si>
    <t>※3　③‐２のうち、実際に旅行割引の対象となっていた日数</t>
    <rPh sb="10" eb="12">
      <t>ジッサイ</t>
    </rPh>
    <rPh sb="13" eb="15">
      <t>リョコウ</t>
    </rPh>
    <rPh sb="15" eb="17">
      <t>ワリビキ</t>
    </rPh>
    <rPh sb="18" eb="20">
      <t>タイショウ</t>
    </rPh>
    <rPh sb="26" eb="28">
      <t>ニッスウ</t>
    </rPh>
    <phoneticPr fontId="2"/>
  </si>
  <si>
    <t>※2　日帰り・宿泊旅行それぞれについて、総販売金額÷延べ宿泊（旅行）者数で算出</t>
    <rPh sb="3" eb="5">
      <t>ヒガエ</t>
    </rPh>
    <rPh sb="7" eb="9">
      <t>シュクハク</t>
    </rPh>
    <rPh sb="9" eb="11">
      <t>リョコウ</t>
    </rPh>
    <rPh sb="20" eb="21">
      <t>ソウ</t>
    </rPh>
    <rPh sb="21" eb="23">
      <t>ハンバイ</t>
    </rPh>
    <rPh sb="23" eb="25">
      <t>キンガク</t>
    </rPh>
    <rPh sb="26" eb="27">
      <t>ノ</t>
    </rPh>
    <rPh sb="28" eb="30">
      <t>シュクハク</t>
    </rPh>
    <rPh sb="31" eb="33">
      <t>リョコウ</t>
    </rPh>
    <rPh sb="34" eb="35">
      <t>シャ</t>
    </rPh>
    <rPh sb="35" eb="36">
      <t>スウ</t>
    </rPh>
    <rPh sb="37" eb="39">
      <t>サンシュツ</t>
    </rPh>
    <phoneticPr fontId="2"/>
  </si>
  <si>
    <t>効果検証様式（県民割）</t>
    <rPh sb="0" eb="2">
      <t>コウカ</t>
    </rPh>
    <rPh sb="2" eb="4">
      <t>ケンショウ</t>
    </rPh>
    <rPh sb="4" eb="6">
      <t>ヨウシキ</t>
    </rPh>
    <rPh sb="7" eb="9">
      <t>ケンミン</t>
    </rPh>
    <rPh sb="9" eb="10">
      <t>ワリ</t>
    </rPh>
    <phoneticPr fontId="2"/>
  </si>
  <si>
    <t>効果検証様式（県民割）</t>
    <rPh sb="0" eb="2">
      <t>コウカ</t>
    </rPh>
    <rPh sb="2" eb="4">
      <t>ケンショウ</t>
    </rPh>
    <rPh sb="4" eb="6">
      <t>ヨウシキ</t>
    </rPh>
    <rPh sb="7" eb="9">
      <t>ケンミン</t>
    </rPh>
    <rPh sb="9" eb="10">
      <t>ワ</t>
    </rPh>
    <phoneticPr fontId="2"/>
  </si>
  <si>
    <t>②-14：割引水準及びｸｰﾎﾟﾝ付与水準</t>
    <rPh sb="5" eb="7">
      <t>ワリビキ</t>
    </rPh>
    <rPh sb="7" eb="9">
      <t>スイジュン</t>
    </rPh>
    <rPh sb="9" eb="10">
      <t>オヨ</t>
    </rPh>
    <rPh sb="16" eb="18">
      <t>フヨ</t>
    </rPh>
    <rPh sb="18" eb="20">
      <t>スイジュン</t>
    </rPh>
    <phoneticPr fontId="2"/>
  </si>
  <si>
    <t>※3　事業停止期間などを除いた、実際に旅行割引の対象となっていた日数</t>
    <phoneticPr fontId="2"/>
  </si>
  <si>
    <t>徳島県</t>
    <rPh sb="0" eb="3">
      <t>トクシマケン</t>
    </rPh>
    <phoneticPr fontId="2"/>
  </si>
  <si>
    <t>みんなで！とくしま応援割（R3.6.12～R4.10.10）</t>
    <phoneticPr fontId="2"/>
  </si>
  <si>
    <t>・書類審査の厳格化
・不正受給への返還請求
・不正受給が判明した際の捜査機関への通報</t>
    <phoneticPr fontId="2"/>
  </si>
  <si>
    <t>みんなで！とくしま応援割</t>
    <phoneticPr fontId="2"/>
  </si>
  <si>
    <t>―</t>
    <phoneticPr fontId="2"/>
  </si>
  <si>
    <t>旅行者本人に負担がない場合は対象外</t>
    <rPh sb="0" eb="3">
      <t>リョコウシャ</t>
    </rPh>
    <rPh sb="3" eb="5">
      <t>ホンニン</t>
    </rPh>
    <rPh sb="6" eb="8">
      <t>フタン</t>
    </rPh>
    <rPh sb="11" eb="13">
      <t>バアイ</t>
    </rPh>
    <rPh sb="14" eb="17">
      <t>タイショウガイ</t>
    </rPh>
    <phoneticPr fontId="2"/>
  </si>
  <si>
    <t>旅行者負担2000円以上</t>
    <rPh sb="0" eb="3">
      <t>リョコウシャ</t>
    </rPh>
    <rPh sb="3" eb="5">
      <t>フタン</t>
    </rPh>
    <rPh sb="9" eb="10">
      <t>エン</t>
    </rPh>
    <rPh sb="10" eb="12">
      <t>イジョウ</t>
    </rPh>
    <phoneticPr fontId="2"/>
  </si>
  <si>
    <t>旅行者負担1500円～1999円</t>
    <rPh sb="0" eb="3">
      <t>リョコウシャ</t>
    </rPh>
    <rPh sb="3" eb="5">
      <t>フタン</t>
    </rPh>
    <rPh sb="9" eb="10">
      <t>エン</t>
    </rPh>
    <rPh sb="15" eb="16">
      <t>エン</t>
    </rPh>
    <phoneticPr fontId="2"/>
  </si>
  <si>
    <t>旅行者負担1000円～1499円</t>
    <rPh sb="0" eb="3">
      <t>リョコウシャ</t>
    </rPh>
    <rPh sb="3" eb="5">
      <t>フタン</t>
    </rPh>
    <rPh sb="9" eb="10">
      <t>エン</t>
    </rPh>
    <rPh sb="15" eb="16">
      <t>エン</t>
    </rPh>
    <phoneticPr fontId="2"/>
  </si>
  <si>
    <r>
      <t>②-6：</t>
    </r>
    <r>
      <rPr>
        <sz val="6"/>
        <rFont val="ＭＳ Ｐゴシック"/>
        <family val="3"/>
        <charset val="128"/>
      </rPr>
      <t xml:space="preserve"> </t>
    </r>
    <r>
      <rPr>
        <sz val="9"/>
        <rFont val="ＭＳ Ｐゴシック"/>
        <family val="3"/>
        <charset val="128"/>
      </rPr>
      <t>旅行会社経由(日帰り)</t>
    </r>
    <rPh sb="12" eb="14">
      <t>ヒガエ</t>
    </rPh>
    <phoneticPr fontId="2"/>
  </si>
  <si>
    <r>
      <t>②-13：</t>
    </r>
    <r>
      <rPr>
        <sz val="8"/>
        <rFont val="ＭＳ Ｐゴシック"/>
        <family val="3"/>
        <charset val="128"/>
      </rPr>
      <t>1人あたりの平均旅行代金（日帰り）（円）※2</t>
    </r>
    <rPh sb="6" eb="7">
      <t>ニン</t>
    </rPh>
    <rPh sb="11" eb="13">
      <t>ヘイキン</t>
    </rPh>
    <rPh sb="13" eb="15">
      <t>リョコウ</t>
    </rPh>
    <rPh sb="15" eb="17">
      <t>ダイキン</t>
    </rPh>
    <rPh sb="18" eb="20">
      <t>ヒガエ</t>
    </rPh>
    <rPh sb="23" eb="24">
      <t>エン</t>
    </rPh>
    <phoneticPr fontId="2"/>
  </si>
  <si>
    <t>データが無いため、平均額は全期間の数値を参照</t>
    <rPh sb="4" eb="5">
      <t>ナ</t>
    </rPh>
    <rPh sb="9" eb="12">
      <t>ヘイキンガク</t>
    </rPh>
    <rPh sb="13" eb="16">
      <t>ゼンキカン</t>
    </rPh>
    <rPh sb="17" eb="19">
      <t>スウチ</t>
    </rPh>
    <rPh sb="20" eb="22">
      <t>サンショウ</t>
    </rPh>
    <phoneticPr fontId="2"/>
  </si>
  <si>
    <t>販売金額（円）
※推計値</t>
    <rPh sb="0" eb="2">
      <t>ハンバイ</t>
    </rPh>
    <rPh sb="2" eb="4">
      <t>キンガク</t>
    </rPh>
    <rPh sb="5" eb="6">
      <t>エン</t>
    </rPh>
    <rPh sb="9" eb="12">
      <t>スイケイチ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</si>
</sst>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);[Red]\(0\)"/>
  </numFmts>
  <fonts count="1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8" fillId="0" borderId="0"/>
    <xf numFmtId="38" fontId="9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0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7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9" fontId="6" fillId="0" borderId="0" xfId="0" applyNumberFormat="1" applyFont="1" applyAlignment="1">
      <alignment vertical="center"/>
    </xf>
    <xf numFmtId="57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7" xfId="0" applyFont="1" applyFill="1" applyBorder="1" applyAlignment="1">
      <alignment vertical="center" wrapText="1"/>
    </xf>
    <xf numFmtId="3" fontId="3" fillId="0" borderId="0" xfId="0" applyNumberFormat="1" applyFont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57" fontId="11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7" fillId="0" borderId="23" xfId="0" applyFont="1" applyFill="1" applyBorder="1" applyAlignment="1">
      <alignment vertical="center"/>
    </xf>
    <xf numFmtId="0" fontId="7" fillId="0" borderId="21" xfId="0" applyFont="1" applyFill="1" applyBorder="1" applyAlignment="1">
      <alignment vertical="center"/>
    </xf>
    <xf numFmtId="0" fontId="7" fillId="0" borderId="33" xfId="0" applyFont="1" applyFill="1" applyBorder="1" applyAlignment="1">
      <alignment vertical="center"/>
    </xf>
    <xf numFmtId="0" fontId="7" fillId="0" borderId="21" xfId="0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57" fontId="7" fillId="0" borderId="3" xfId="0" applyNumberFormat="1" applyFont="1" applyFill="1" applyBorder="1" applyAlignment="1">
      <alignment horizontal="center" vertical="center"/>
    </xf>
    <xf numFmtId="57" fontId="7" fillId="0" borderId="4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3" xfId="0" applyFont="1" applyFill="1" applyBorder="1" applyAlignment="1">
      <alignment horizontal="right" vertical="center"/>
    </xf>
    <xf numFmtId="0" fontId="7" fillId="0" borderId="44" xfId="0" applyFont="1" applyFill="1" applyBorder="1" applyAlignment="1">
      <alignment horizontal="right" vertical="center"/>
    </xf>
    <xf numFmtId="3" fontId="7" fillId="0" borderId="45" xfId="0" applyNumberFormat="1" applyFont="1" applyFill="1" applyBorder="1" applyAlignment="1">
      <alignment horizontal="right" vertical="center"/>
    </xf>
    <xf numFmtId="3" fontId="7" fillId="0" borderId="19" xfId="0" applyNumberFormat="1" applyFont="1" applyFill="1" applyBorder="1" applyAlignment="1">
      <alignment horizontal="right" vertical="center"/>
    </xf>
    <xf numFmtId="3" fontId="7" fillId="0" borderId="20" xfId="0" applyNumberFormat="1" applyFont="1" applyFill="1" applyBorder="1" applyAlignment="1">
      <alignment horizontal="right" vertical="center"/>
    </xf>
    <xf numFmtId="0" fontId="7" fillId="0" borderId="25" xfId="0" applyFont="1" applyFill="1" applyBorder="1" applyAlignment="1">
      <alignment horizontal="center" vertical="center" wrapText="1"/>
    </xf>
    <xf numFmtId="3" fontId="7" fillId="0" borderId="21" xfId="0" applyNumberFormat="1" applyFont="1" applyFill="1" applyBorder="1" applyAlignment="1">
      <alignment horizontal="right" vertical="center"/>
    </xf>
    <xf numFmtId="3" fontId="7" fillId="0" borderId="26" xfId="0" applyNumberFormat="1" applyFont="1" applyFill="1" applyBorder="1" applyAlignment="1">
      <alignment horizontal="right" vertical="center"/>
    </xf>
    <xf numFmtId="0" fontId="7" fillId="0" borderId="22" xfId="0" applyFont="1" applyFill="1" applyBorder="1" applyAlignment="1">
      <alignment horizontal="left" vertical="center"/>
    </xf>
    <xf numFmtId="0" fontId="7" fillId="0" borderId="23" xfId="0" applyFont="1" applyFill="1" applyBorder="1" applyAlignment="1">
      <alignment horizontal="left" vertical="center"/>
    </xf>
    <xf numFmtId="0" fontId="7" fillId="0" borderId="24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57" fontId="7" fillId="0" borderId="3" xfId="0" applyNumberFormat="1" applyFont="1" applyFill="1" applyBorder="1" applyAlignment="1">
      <alignment horizontal="center" vertical="center"/>
    </xf>
    <xf numFmtId="57" fontId="7" fillId="0" borderId="5" xfId="0" applyNumberFormat="1" applyFont="1" applyFill="1" applyBorder="1" applyAlignment="1">
      <alignment horizontal="center" vertical="center"/>
    </xf>
    <xf numFmtId="57" fontId="7" fillId="0" borderId="4" xfId="0" applyNumberFormat="1" applyFont="1" applyFill="1" applyBorder="1" applyAlignment="1">
      <alignment horizontal="center" vertical="center"/>
    </xf>
    <xf numFmtId="57" fontId="7" fillId="0" borderId="6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9" fontId="7" fillId="0" borderId="3" xfId="0" applyNumberFormat="1" applyFont="1" applyFill="1" applyBorder="1" applyAlignment="1">
      <alignment horizontal="center" vertical="center"/>
    </xf>
    <xf numFmtId="9" fontId="7" fillId="0" borderId="5" xfId="0" applyNumberFormat="1" applyFont="1" applyFill="1" applyBorder="1" applyAlignment="1">
      <alignment horizontal="center" vertical="center"/>
    </xf>
    <xf numFmtId="9" fontId="7" fillId="0" borderId="4" xfId="0" applyNumberFormat="1" applyFont="1" applyFill="1" applyBorder="1" applyAlignment="1">
      <alignment horizontal="center" vertical="center"/>
    </xf>
    <xf numFmtId="9" fontId="7" fillId="0" borderId="6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177" fontId="7" fillId="0" borderId="16" xfId="0" applyNumberFormat="1" applyFont="1" applyFill="1" applyBorder="1" applyAlignment="1">
      <alignment horizontal="center" vertical="center"/>
    </xf>
    <xf numFmtId="177" fontId="7" fillId="0" borderId="14" xfId="0" applyNumberFormat="1" applyFont="1" applyFill="1" applyBorder="1" applyAlignment="1">
      <alignment horizontal="center" vertical="center"/>
    </xf>
    <xf numFmtId="177" fontId="7" fillId="0" borderId="15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7" fillId="0" borderId="22" xfId="0" applyFont="1" applyFill="1" applyBorder="1" applyAlignment="1">
      <alignment vertical="center" wrapText="1"/>
    </xf>
    <xf numFmtId="0" fontId="7" fillId="0" borderId="25" xfId="0" applyFont="1" applyFill="1" applyBorder="1" applyAlignment="1">
      <alignment vertical="center" wrapText="1"/>
    </xf>
    <xf numFmtId="0" fontId="7" fillId="0" borderId="41" xfId="0" applyFont="1" applyFill="1" applyBorder="1" applyAlignment="1">
      <alignment vertical="center"/>
    </xf>
    <xf numFmtId="0" fontId="7" fillId="0" borderId="22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3" fontId="7" fillId="0" borderId="23" xfId="0" applyNumberFormat="1" applyFont="1" applyFill="1" applyBorder="1" applyAlignment="1">
      <alignment horizontal="right" vertical="center"/>
    </xf>
    <xf numFmtId="3" fontId="7" fillId="0" borderId="24" xfId="0" applyNumberFormat="1" applyFont="1" applyFill="1" applyBorder="1" applyAlignment="1">
      <alignment horizontal="right" vertical="center"/>
    </xf>
    <xf numFmtId="3" fontId="7" fillId="0" borderId="33" xfId="0" applyNumberFormat="1" applyFont="1" applyFill="1" applyBorder="1" applyAlignment="1">
      <alignment horizontal="right" vertical="center"/>
    </xf>
    <xf numFmtId="3" fontId="7" fillId="0" borderId="35" xfId="0" applyNumberFormat="1" applyFont="1" applyFill="1" applyBorder="1" applyAlignment="1">
      <alignment horizontal="right" vertical="center"/>
    </xf>
    <xf numFmtId="3" fontId="7" fillId="0" borderId="28" xfId="0" applyNumberFormat="1" applyFont="1" applyFill="1" applyBorder="1" applyAlignment="1">
      <alignment horizontal="right" vertical="center"/>
    </xf>
    <xf numFmtId="3" fontId="7" fillId="0" borderId="29" xfId="0" applyNumberFormat="1" applyFont="1" applyFill="1" applyBorder="1" applyAlignment="1">
      <alignment horizontal="right" vertical="center"/>
    </xf>
    <xf numFmtId="0" fontId="7" fillId="0" borderId="27" xfId="0" applyFont="1" applyFill="1" applyBorder="1" applyAlignment="1">
      <alignment horizontal="left" vertical="center"/>
    </xf>
    <xf numFmtId="0" fontId="7" fillId="0" borderId="28" xfId="0" applyFont="1" applyFill="1" applyBorder="1" applyAlignment="1">
      <alignment horizontal="left" vertical="center"/>
    </xf>
    <xf numFmtId="38" fontId="7" fillId="0" borderId="28" xfId="2" applyFont="1" applyFill="1" applyBorder="1" applyAlignment="1">
      <alignment horizontal="right" vertical="center"/>
    </xf>
    <xf numFmtId="38" fontId="7" fillId="0" borderId="29" xfId="2" applyFont="1" applyFill="1" applyBorder="1" applyAlignment="1">
      <alignment horizontal="right" vertical="center"/>
    </xf>
    <xf numFmtId="0" fontId="7" fillId="0" borderId="30" xfId="0" applyFont="1" applyFill="1" applyBorder="1" applyAlignment="1">
      <alignment vertical="center"/>
    </xf>
    <xf numFmtId="0" fontId="7" fillId="0" borderId="31" xfId="0" applyFont="1" applyFill="1" applyBorder="1" applyAlignment="1">
      <alignment vertical="center"/>
    </xf>
    <xf numFmtId="3" fontId="7" fillId="0" borderId="31" xfId="0" applyNumberFormat="1" applyFont="1" applyFill="1" applyBorder="1" applyAlignment="1">
      <alignment horizontal="right" vertical="center"/>
    </xf>
    <xf numFmtId="3" fontId="7" fillId="0" borderId="32" xfId="0" applyNumberFormat="1" applyFont="1" applyFill="1" applyBorder="1" applyAlignment="1">
      <alignment horizontal="right" vertical="center"/>
    </xf>
    <xf numFmtId="38" fontId="7" fillId="0" borderId="23" xfId="2" applyFont="1" applyFill="1" applyBorder="1" applyAlignment="1">
      <alignment horizontal="right" vertical="center"/>
    </xf>
    <xf numFmtId="38" fontId="7" fillId="0" borderId="24" xfId="2" applyFont="1" applyFill="1" applyBorder="1" applyAlignment="1">
      <alignment horizontal="right" vertical="center"/>
    </xf>
    <xf numFmtId="0" fontId="7" fillId="0" borderId="46" xfId="0" applyFont="1" applyFill="1" applyBorder="1" applyAlignment="1">
      <alignment horizontal="left" vertical="center"/>
    </xf>
    <xf numFmtId="0" fontId="7" fillId="0" borderId="47" xfId="0" applyFont="1" applyFill="1" applyBorder="1" applyAlignment="1">
      <alignment horizontal="left" vertical="center"/>
    </xf>
    <xf numFmtId="0" fontId="7" fillId="0" borderId="27" xfId="0" applyFont="1" applyFill="1" applyBorder="1" applyAlignment="1">
      <alignment vertical="center"/>
    </xf>
    <xf numFmtId="0" fontId="7" fillId="0" borderId="28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7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7" fillId="0" borderId="22" xfId="0" applyFont="1" applyBorder="1" applyAlignment="1">
      <alignment vertical="center" wrapText="1"/>
    </xf>
    <xf numFmtId="0" fontId="7" fillId="0" borderId="23" xfId="0" applyFont="1" applyBorder="1" applyAlignment="1">
      <alignment vertical="center"/>
    </xf>
    <xf numFmtId="3" fontId="7" fillId="0" borderId="24" xfId="0" applyNumberFormat="1" applyFont="1" applyBorder="1" applyAlignment="1">
      <alignment vertical="center"/>
    </xf>
    <xf numFmtId="3" fontId="7" fillId="0" borderId="0" xfId="0" applyNumberFormat="1" applyFont="1" applyAlignment="1">
      <alignment horizontal="center" vertical="center"/>
    </xf>
    <xf numFmtId="0" fontId="7" fillId="0" borderId="25" xfId="0" applyFont="1" applyBorder="1" applyAlignment="1">
      <alignment vertical="center" wrapText="1"/>
    </xf>
    <xf numFmtId="0" fontId="7" fillId="0" borderId="21" xfId="0" applyFont="1" applyBorder="1" applyAlignment="1">
      <alignment vertical="center"/>
    </xf>
    <xf numFmtId="3" fontId="7" fillId="0" borderId="26" xfId="0" applyNumberFormat="1" applyFont="1" applyBorder="1" applyAlignment="1">
      <alignment vertical="center"/>
    </xf>
    <xf numFmtId="0" fontId="7" fillId="0" borderId="50" xfId="0" applyFont="1" applyBorder="1" applyAlignment="1">
      <alignment vertical="center"/>
    </xf>
    <xf numFmtId="0" fontId="7" fillId="0" borderId="48" xfId="0" applyFont="1" applyBorder="1" applyAlignment="1">
      <alignment vertical="center"/>
    </xf>
    <xf numFmtId="3" fontId="7" fillId="0" borderId="49" xfId="0" applyNumberFormat="1" applyFont="1" applyBorder="1" applyAlignment="1">
      <alignment vertical="center"/>
    </xf>
    <xf numFmtId="3" fontId="7" fillId="0" borderId="0" xfId="0" applyNumberFormat="1" applyFont="1" applyBorder="1" applyAlignment="1">
      <alignment horizontal="center" vertical="center"/>
    </xf>
    <xf numFmtId="0" fontId="7" fillId="0" borderId="43" xfId="0" applyFont="1" applyBorder="1" applyAlignment="1">
      <alignment horizontal="right" vertical="center"/>
    </xf>
    <xf numFmtId="0" fontId="7" fillId="0" borderId="44" xfId="0" applyFont="1" applyBorder="1" applyAlignment="1">
      <alignment horizontal="right" vertical="center"/>
    </xf>
    <xf numFmtId="3" fontId="7" fillId="0" borderId="40" xfId="0" applyNumberFormat="1" applyFont="1" applyBorder="1" applyAlignment="1">
      <alignment vertical="center"/>
    </xf>
    <xf numFmtId="3" fontId="7" fillId="0" borderId="0" xfId="0" applyNumberFormat="1" applyFont="1" applyBorder="1" applyAlignment="1">
      <alignment horizontal="center" vertical="center"/>
    </xf>
    <xf numFmtId="0" fontId="7" fillId="0" borderId="30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left" vertical="top" wrapText="1"/>
    </xf>
    <xf numFmtId="3" fontId="7" fillId="3" borderId="21" xfId="0" applyNumberFormat="1" applyFont="1" applyFill="1" applyBorder="1" applyAlignment="1">
      <alignment horizontal="right" vertical="center"/>
    </xf>
    <xf numFmtId="3" fontId="7" fillId="0" borderId="21" xfId="0" applyNumberFormat="1" applyFont="1" applyBorder="1" applyAlignment="1">
      <alignment horizontal="right" vertical="center"/>
    </xf>
    <xf numFmtId="177" fontId="7" fillId="0" borderId="21" xfId="0" applyNumberFormat="1" applyFont="1" applyBorder="1" applyAlignment="1">
      <alignment horizontal="center" vertical="center"/>
    </xf>
    <xf numFmtId="3" fontId="7" fillId="0" borderId="21" xfId="0" applyNumberFormat="1" applyFont="1" applyBorder="1" applyAlignment="1">
      <alignment horizontal="center" vertical="center"/>
    </xf>
    <xf numFmtId="0" fontId="7" fillId="0" borderId="26" xfId="0" applyFont="1" applyBorder="1" applyAlignment="1">
      <alignment horizontal="left" vertical="center" shrinkToFit="1"/>
    </xf>
    <xf numFmtId="0" fontId="7" fillId="0" borderId="21" xfId="0" applyFont="1" applyBorder="1" applyAlignment="1">
      <alignment horizontal="left" vertical="top"/>
    </xf>
    <xf numFmtId="3" fontId="7" fillId="2" borderId="21" xfId="0" applyNumberFormat="1" applyFont="1" applyFill="1" applyBorder="1" applyAlignment="1">
      <alignment horizontal="right" vertical="center"/>
    </xf>
    <xf numFmtId="0" fontId="7" fillId="0" borderId="26" xfId="0" applyFont="1" applyBorder="1" applyAlignment="1">
      <alignment horizontal="left" vertical="center"/>
    </xf>
    <xf numFmtId="0" fontId="7" fillId="0" borderId="33" xfId="0" applyFont="1" applyBorder="1" applyAlignment="1">
      <alignment horizontal="left" vertical="top"/>
    </xf>
    <xf numFmtId="3" fontId="7" fillId="2" borderId="33" xfId="0" applyNumberFormat="1" applyFont="1" applyFill="1" applyBorder="1" applyAlignment="1">
      <alignment horizontal="right" vertical="center"/>
    </xf>
    <xf numFmtId="3" fontId="7" fillId="0" borderId="33" xfId="0" applyNumberFormat="1" applyFont="1" applyBorder="1" applyAlignment="1">
      <alignment horizontal="right" vertical="center"/>
    </xf>
    <xf numFmtId="177" fontId="7" fillId="0" borderId="33" xfId="0" applyNumberFormat="1" applyFont="1" applyBorder="1" applyAlignment="1">
      <alignment horizontal="center" vertical="center"/>
    </xf>
    <xf numFmtId="0" fontId="7" fillId="0" borderId="35" xfId="0" applyFont="1" applyBorder="1" applyAlignment="1">
      <alignment horizontal="left" vertical="center"/>
    </xf>
    <xf numFmtId="0" fontId="7" fillId="0" borderId="34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right" vertical="center"/>
    </xf>
    <xf numFmtId="3" fontId="7" fillId="0" borderId="37" xfId="0" applyNumberFormat="1" applyFont="1" applyBorder="1" applyAlignment="1">
      <alignment horizontal="right" vertical="center"/>
    </xf>
    <xf numFmtId="3" fontId="7" fillId="2" borderId="37" xfId="0" applyNumberFormat="1" applyFont="1" applyFill="1" applyBorder="1" applyAlignment="1">
      <alignment horizontal="right" vertical="center"/>
    </xf>
    <xf numFmtId="177" fontId="7" fillId="2" borderId="37" xfId="0" applyNumberFormat="1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left" vertical="center"/>
    </xf>
    <xf numFmtId="0" fontId="7" fillId="0" borderId="31" xfId="0" applyFont="1" applyBorder="1" applyAlignment="1">
      <alignment horizontal="left" vertical="top" wrapText="1"/>
    </xf>
    <xf numFmtId="3" fontId="7" fillId="3" borderId="31" xfId="0" applyNumberFormat="1" applyFont="1" applyFill="1" applyBorder="1" applyAlignment="1">
      <alignment horizontal="right" vertical="center"/>
    </xf>
    <xf numFmtId="0" fontId="7" fillId="0" borderId="31" xfId="0" applyFont="1" applyBorder="1" applyAlignment="1">
      <alignment horizontal="left" vertical="top"/>
    </xf>
    <xf numFmtId="0" fontId="7" fillId="0" borderId="25" xfId="0" applyFont="1" applyBorder="1" applyAlignment="1">
      <alignment horizontal="center" vertical="center"/>
    </xf>
    <xf numFmtId="3" fontId="7" fillId="2" borderId="31" xfId="0" applyNumberFormat="1" applyFont="1" applyFill="1" applyBorder="1" applyAlignment="1">
      <alignment horizontal="right" vertical="center"/>
    </xf>
    <xf numFmtId="3" fontId="7" fillId="0" borderId="31" xfId="0" applyNumberFormat="1" applyFont="1" applyBorder="1" applyAlignment="1">
      <alignment horizontal="right" vertical="center"/>
    </xf>
    <xf numFmtId="177" fontId="7" fillId="0" borderId="31" xfId="0" applyNumberFormat="1" applyFont="1" applyBorder="1" applyAlignment="1">
      <alignment horizontal="center" vertical="center"/>
    </xf>
    <xf numFmtId="3" fontId="7" fillId="0" borderId="31" xfId="0" applyNumberFormat="1" applyFont="1" applyBorder="1" applyAlignment="1">
      <alignment horizontal="center" vertical="center"/>
    </xf>
    <xf numFmtId="0" fontId="7" fillId="0" borderId="32" xfId="0" applyFont="1" applyBorder="1" applyAlignment="1">
      <alignment horizontal="left" vertical="center"/>
    </xf>
    <xf numFmtId="177" fontId="7" fillId="0" borderId="21" xfId="0" applyNumberFormat="1" applyFont="1" applyBorder="1" applyAlignment="1">
      <alignment vertical="center"/>
    </xf>
    <xf numFmtId="0" fontId="7" fillId="0" borderId="51" xfId="0" applyFont="1" applyBorder="1" applyAlignment="1">
      <alignment horizontal="center" vertical="center"/>
    </xf>
    <xf numFmtId="3" fontId="7" fillId="2" borderId="37" xfId="0" applyNumberFormat="1" applyFont="1" applyFill="1" applyBorder="1" applyAlignment="1">
      <alignment horizontal="center" vertical="center"/>
    </xf>
    <xf numFmtId="0" fontId="7" fillId="0" borderId="42" xfId="0" applyFont="1" applyBorder="1" applyAlignment="1">
      <alignment horizontal="right" vertical="center"/>
    </xf>
    <xf numFmtId="0" fontId="7" fillId="0" borderId="39" xfId="0" applyFont="1" applyBorder="1" applyAlignment="1">
      <alignment horizontal="right" vertical="center"/>
    </xf>
    <xf numFmtId="3" fontId="7" fillId="0" borderId="39" xfId="0" applyNumberFormat="1" applyFont="1" applyBorder="1" applyAlignment="1">
      <alignment horizontal="right" vertical="center"/>
    </xf>
    <xf numFmtId="3" fontId="7" fillId="2" borderId="39" xfId="0" applyNumberFormat="1" applyFont="1" applyFill="1" applyBorder="1" applyAlignment="1">
      <alignment horizontal="right" vertical="center"/>
    </xf>
    <xf numFmtId="177" fontId="7" fillId="2" borderId="39" xfId="0" applyNumberFormat="1" applyFont="1" applyFill="1" applyBorder="1" applyAlignment="1">
      <alignment vertical="center"/>
    </xf>
    <xf numFmtId="3" fontId="7" fillId="2" borderId="39" xfId="0" applyNumberFormat="1" applyFont="1" applyFill="1" applyBorder="1" applyAlignment="1">
      <alignment vertical="center"/>
    </xf>
    <xf numFmtId="0" fontId="7" fillId="2" borderId="40" xfId="0" applyFont="1" applyFill="1" applyBorder="1" applyAlignment="1">
      <alignment horizontal="left" vertical="center"/>
    </xf>
    <xf numFmtId="0" fontId="7" fillId="0" borderId="30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38" fontId="7" fillId="0" borderId="32" xfId="2" applyFont="1" applyBorder="1" applyAlignment="1">
      <alignment horizontal="right" vertical="center"/>
    </xf>
    <xf numFmtId="176" fontId="7" fillId="0" borderId="0" xfId="0" applyNumberFormat="1" applyFont="1" applyAlignment="1">
      <alignment horizontal="center" vertical="center"/>
    </xf>
    <xf numFmtId="0" fontId="7" fillId="0" borderId="27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38" fontId="7" fillId="0" borderId="29" xfId="2" applyFont="1" applyBorder="1" applyAlignment="1">
      <alignment horizontal="right" vertical="center"/>
    </xf>
    <xf numFmtId="176" fontId="7" fillId="0" borderId="0" xfId="0" applyNumberFormat="1" applyFont="1" applyAlignment="1">
      <alignment horizontal="center" vertical="center"/>
    </xf>
    <xf numFmtId="0" fontId="7" fillId="0" borderId="22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3" fontId="7" fillId="0" borderId="24" xfId="0" applyNumberFormat="1" applyFont="1" applyBorder="1" applyAlignment="1">
      <alignment horizontal="right" vertical="center"/>
    </xf>
    <xf numFmtId="3" fontId="7" fillId="0" borderId="29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57" fontId="7" fillId="2" borderId="13" xfId="0" applyNumberFormat="1" applyFont="1" applyFill="1" applyBorder="1" applyAlignment="1">
      <alignment horizontal="center" vertical="center"/>
    </xf>
    <xf numFmtId="57" fontId="7" fillId="2" borderId="52" xfId="0" applyNumberFormat="1" applyFont="1" applyFill="1" applyBorder="1" applyAlignment="1">
      <alignment horizontal="center" vertical="center"/>
    </xf>
    <xf numFmtId="57" fontId="7" fillId="2" borderId="17" xfId="0" applyNumberFormat="1" applyFont="1" applyFill="1" applyBorder="1" applyAlignment="1">
      <alignment horizontal="center" vertical="center"/>
    </xf>
    <xf numFmtId="57" fontId="7" fillId="2" borderId="53" xfId="0" applyNumberFormat="1" applyFont="1" applyFill="1" applyBorder="1" applyAlignment="1">
      <alignment horizontal="center" vertical="center"/>
    </xf>
    <xf numFmtId="0" fontId="7" fillId="0" borderId="18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57" fontId="7" fillId="2" borderId="54" xfId="0" applyNumberFormat="1" applyFont="1" applyFill="1" applyBorder="1" applyAlignment="1">
      <alignment horizontal="center" vertical="center"/>
    </xf>
    <xf numFmtId="57" fontId="7" fillId="2" borderId="19" xfId="0" applyNumberFormat="1" applyFont="1" applyFill="1" applyBorder="1" applyAlignment="1">
      <alignment horizontal="center" vertical="center"/>
    </xf>
    <xf numFmtId="57" fontId="7" fillId="2" borderId="55" xfId="0" applyNumberFormat="1" applyFont="1" applyFill="1" applyBorder="1" applyAlignment="1">
      <alignment horizontal="center" vertical="center"/>
    </xf>
    <xf numFmtId="57" fontId="7" fillId="2" borderId="20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177" fontId="7" fillId="0" borderId="16" xfId="0" applyNumberFormat="1" applyFont="1" applyBorder="1" applyAlignment="1">
      <alignment horizontal="center" vertical="center"/>
    </xf>
    <xf numFmtId="177" fontId="7" fillId="0" borderId="14" xfId="0" applyNumberFormat="1" applyFont="1" applyBorder="1" applyAlignment="1">
      <alignment horizontal="center" vertical="center"/>
    </xf>
    <xf numFmtId="177" fontId="7" fillId="0" borderId="15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177" fontId="7" fillId="0" borderId="0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vertical="center" wrapText="1"/>
    </xf>
    <xf numFmtId="0" fontId="7" fillId="0" borderId="3" xfId="0" applyFont="1" applyBorder="1" applyAlignment="1">
      <alignment vertical="center"/>
    </xf>
    <xf numFmtId="9" fontId="7" fillId="0" borderId="3" xfId="0" applyNumberFormat="1" applyFont="1" applyBorder="1" applyAlignment="1">
      <alignment horizontal="center" vertical="center"/>
    </xf>
    <xf numFmtId="9" fontId="7" fillId="0" borderId="5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vertical="center" wrapText="1"/>
    </xf>
    <xf numFmtId="0" fontId="7" fillId="0" borderId="4" xfId="0" applyFont="1" applyBorder="1" applyAlignment="1">
      <alignment vertical="center"/>
    </xf>
    <xf numFmtId="9" fontId="7" fillId="0" borderId="4" xfId="0" applyNumberFormat="1" applyFont="1" applyBorder="1" applyAlignment="1">
      <alignment horizontal="center" vertical="center"/>
    </xf>
    <xf numFmtId="9" fontId="7" fillId="0" borderId="19" xfId="0" applyNumberFormat="1" applyFont="1" applyBorder="1" applyAlignment="1">
      <alignment horizontal="center" vertical="center"/>
    </xf>
    <xf numFmtId="9" fontId="7" fillId="0" borderId="20" xfId="0" applyNumberFormat="1" applyFont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</cellXfs>
  <cellStyles count="4">
    <cellStyle name="桁区切り" xfId="2" builtinId="6"/>
    <cellStyle name="桁区切り 2" xfId="3" xr:uid="{30332751-5604-4E7E-92AA-450626516BD7}"/>
    <cellStyle name="標準" xfId="0" builtinId="0"/>
    <cellStyle name="標準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9"/>
  <sheetViews>
    <sheetView tabSelected="1" view="pageBreakPreview" zoomScaleNormal="100" zoomScaleSheetLayoutView="100" workbookViewId="0">
      <selection activeCell="I37" sqref="I37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8" customWidth="1"/>
    <col min="4" max="4" width="20.58203125" style="18" customWidth="1"/>
    <col min="5" max="5" width="25.58203125" style="18" customWidth="1"/>
    <col min="6" max="6" width="10.58203125" style="18" customWidth="1"/>
    <col min="7" max="7" width="15.58203125" style="18" customWidth="1"/>
    <col min="8" max="8" width="0.75" style="1" customWidth="1"/>
    <col min="9" max="9" width="18.58203125" style="1" customWidth="1"/>
    <col min="10" max="10" width="8.6640625" style="1" customWidth="1"/>
    <col min="11" max="11" width="11.6640625" style="1" customWidth="1"/>
    <col min="12" max="16384" width="9" style="1"/>
  </cols>
  <sheetData>
    <row r="1" spans="1:15" ht="18.75" customHeight="1" x14ac:dyDescent="0.55000000000000004">
      <c r="A1" s="61" t="s">
        <v>56</v>
      </c>
      <c r="B1" s="61"/>
      <c r="C1" s="61"/>
      <c r="D1" s="61"/>
      <c r="E1" s="61"/>
      <c r="F1" s="61"/>
      <c r="G1" s="61"/>
      <c r="H1" s="61"/>
    </row>
    <row r="2" spans="1:15" x14ac:dyDescent="0.55000000000000004">
      <c r="B2" s="2"/>
      <c r="C2" s="14" t="s">
        <v>0</v>
      </c>
      <c r="D2" s="15" t="s">
        <v>60</v>
      </c>
      <c r="E2" s="16"/>
      <c r="F2" s="14" t="s">
        <v>1</v>
      </c>
      <c r="G2" s="17">
        <v>45442</v>
      </c>
    </row>
    <row r="3" spans="1:15" ht="15" customHeight="1" x14ac:dyDescent="0.55000000000000004">
      <c r="B3" s="2"/>
      <c r="C3" s="16"/>
      <c r="D3" s="16"/>
      <c r="E3" s="16"/>
      <c r="F3" s="16"/>
      <c r="G3" s="16"/>
      <c r="H3" s="4"/>
    </row>
    <row r="4" spans="1:15" ht="15" customHeight="1" thickBot="1" x14ac:dyDescent="0.6">
      <c r="B4" s="1" t="s">
        <v>2</v>
      </c>
      <c r="C4" s="64" t="s">
        <v>3</v>
      </c>
      <c r="D4" s="64"/>
      <c r="E4" s="64"/>
      <c r="F4" s="64"/>
      <c r="G4" s="16"/>
    </row>
    <row r="5" spans="1:15" ht="32.25" customHeight="1" thickBot="1" x14ac:dyDescent="0.6">
      <c r="C5" s="62" t="s">
        <v>4</v>
      </c>
      <c r="D5" s="63"/>
      <c r="E5" s="42" t="s">
        <v>61</v>
      </c>
      <c r="F5" s="42"/>
      <c r="G5" s="43"/>
      <c r="H5" s="10"/>
    </row>
    <row r="6" spans="1:15" ht="15" customHeight="1" x14ac:dyDescent="0.55000000000000004"/>
    <row r="7" spans="1:15" ht="15" customHeight="1" thickBot="1" x14ac:dyDescent="0.6">
      <c r="B7" s="1" t="s">
        <v>5</v>
      </c>
      <c r="C7" s="64" t="s">
        <v>6</v>
      </c>
      <c r="D7" s="64"/>
      <c r="E7" s="64"/>
      <c r="F7" s="64"/>
    </row>
    <row r="8" spans="1:15" ht="15" customHeight="1" x14ac:dyDescent="0.55000000000000004">
      <c r="C8" s="65" t="s">
        <v>7</v>
      </c>
      <c r="D8" s="19" t="s">
        <v>8</v>
      </c>
      <c r="E8" s="70">
        <v>226807387</v>
      </c>
      <c r="F8" s="70"/>
      <c r="G8" s="71"/>
      <c r="H8" s="6"/>
      <c r="J8" s="13"/>
    </row>
    <row r="9" spans="1:15" ht="15" customHeight="1" x14ac:dyDescent="0.55000000000000004">
      <c r="C9" s="66"/>
      <c r="D9" s="20" t="s">
        <v>9</v>
      </c>
      <c r="E9" s="37">
        <v>497965584</v>
      </c>
      <c r="F9" s="37"/>
      <c r="G9" s="38"/>
      <c r="H9" s="6"/>
    </row>
    <row r="10" spans="1:15" ht="15" customHeight="1" x14ac:dyDescent="0.55000000000000004">
      <c r="C10" s="66"/>
      <c r="D10" s="20" t="s">
        <v>10</v>
      </c>
      <c r="E10" s="37">
        <v>2555306235</v>
      </c>
      <c r="F10" s="37"/>
      <c r="G10" s="38"/>
      <c r="H10" s="6"/>
    </row>
    <row r="11" spans="1:15" ht="15" customHeight="1" x14ac:dyDescent="0.55000000000000004">
      <c r="C11" s="67"/>
      <c r="D11" s="21" t="s">
        <v>11</v>
      </c>
      <c r="E11" s="72">
        <v>0</v>
      </c>
      <c r="F11" s="72"/>
      <c r="G11" s="73"/>
      <c r="H11" s="6"/>
    </row>
    <row r="12" spans="1:15" ht="15" customHeight="1" thickBot="1" x14ac:dyDescent="0.6">
      <c r="C12" s="31" t="s">
        <v>47</v>
      </c>
      <c r="D12" s="32"/>
      <c r="E12" s="33">
        <f>SUM(E8:G11)</f>
        <v>3280079206</v>
      </c>
      <c r="F12" s="34"/>
      <c r="G12" s="35"/>
      <c r="H12" s="6"/>
    </row>
    <row r="13" spans="1:15" x14ac:dyDescent="0.55000000000000004">
      <c r="C13" s="39" t="s">
        <v>12</v>
      </c>
      <c r="D13" s="40"/>
      <c r="E13" s="40"/>
      <c r="F13" s="40"/>
      <c r="G13" s="41"/>
      <c r="H13" s="9"/>
      <c r="N13" s="11"/>
      <c r="O13" s="11"/>
    </row>
    <row r="14" spans="1:15" ht="15" customHeight="1" x14ac:dyDescent="0.55000000000000004">
      <c r="C14" s="36" t="s">
        <v>13</v>
      </c>
      <c r="D14" s="20" t="s">
        <v>14</v>
      </c>
      <c r="E14" s="37">
        <v>60685400</v>
      </c>
      <c r="F14" s="37"/>
      <c r="G14" s="38"/>
      <c r="H14" s="7"/>
      <c r="N14" s="11"/>
      <c r="O14" s="11"/>
    </row>
    <row r="15" spans="1:15" ht="15" customHeight="1" x14ac:dyDescent="0.55000000000000004">
      <c r="C15" s="36"/>
      <c r="D15" s="22" t="s">
        <v>69</v>
      </c>
      <c r="E15" s="37">
        <v>233736600</v>
      </c>
      <c r="F15" s="37"/>
      <c r="G15" s="38"/>
      <c r="H15" s="7"/>
    </row>
    <row r="16" spans="1:15" ht="15" customHeight="1" x14ac:dyDescent="0.55000000000000004">
      <c r="C16" s="36"/>
      <c r="D16" s="20" t="s">
        <v>15</v>
      </c>
      <c r="E16" s="37">
        <v>619958200</v>
      </c>
      <c r="F16" s="37"/>
      <c r="G16" s="38"/>
      <c r="H16" s="7"/>
    </row>
    <row r="17" spans="2:8" ht="15" customHeight="1" x14ac:dyDescent="0.55000000000000004">
      <c r="C17" s="36"/>
      <c r="D17" s="22" t="s">
        <v>16</v>
      </c>
      <c r="E17" s="37">
        <v>0</v>
      </c>
      <c r="F17" s="37"/>
      <c r="G17" s="38"/>
      <c r="H17" s="7"/>
    </row>
    <row r="18" spans="2:8" ht="15" customHeight="1" x14ac:dyDescent="0.55000000000000004">
      <c r="C18" s="86" t="s">
        <v>17</v>
      </c>
      <c r="D18" s="87"/>
      <c r="E18" s="72">
        <v>490544000</v>
      </c>
      <c r="F18" s="72"/>
      <c r="G18" s="73"/>
      <c r="H18" s="7"/>
    </row>
    <row r="19" spans="2:8" ht="15" customHeight="1" thickBot="1" x14ac:dyDescent="0.6">
      <c r="C19" s="31" t="s">
        <v>47</v>
      </c>
      <c r="D19" s="32"/>
      <c r="E19" s="33">
        <f>SUM(E14:G18)</f>
        <v>1404924200</v>
      </c>
      <c r="F19" s="34"/>
      <c r="G19" s="35"/>
      <c r="H19" s="7"/>
    </row>
    <row r="20" spans="2:8" ht="15" customHeight="1" x14ac:dyDescent="0.55000000000000004">
      <c r="C20" s="68" t="s">
        <v>49</v>
      </c>
      <c r="D20" s="69"/>
      <c r="E20" s="84">
        <v>173913</v>
      </c>
      <c r="F20" s="84"/>
      <c r="G20" s="85"/>
      <c r="H20" s="6"/>
    </row>
    <row r="21" spans="2:8" ht="15" customHeight="1" thickBot="1" x14ac:dyDescent="0.6">
      <c r="C21" s="76" t="s">
        <v>18</v>
      </c>
      <c r="D21" s="77"/>
      <c r="E21" s="78">
        <v>86638</v>
      </c>
      <c r="F21" s="78"/>
      <c r="G21" s="79"/>
      <c r="H21" s="6"/>
    </row>
    <row r="22" spans="2:8" ht="15" customHeight="1" x14ac:dyDescent="0.55000000000000004">
      <c r="C22" s="80" t="s">
        <v>19</v>
      </c>
      <c r="D22" s="81"/>
      <c r="E22" s="82">
        <f>(E8+E10)/E20</f>
        <v>15997.157325789331</v>
      </c>
      <c r="F22" s="82"/>
      <c r="G22" s="83"/>
      <c r="H22" s="6"/>
    </row>
    <row r="23" spans="2:8" ht="15" customHeight="1" thickBot="1" x14ac:dyDescent="0.6">
      <c r="C23" s="88" t="s">
        <v>70</v>
      </c>
      <c r="D23" s="89"/>
      <c r="E23" s="74">
        <f>(E9+E11)/E21</f>
        <v>5747.6578868394927</v>
      </c>
      <c r="F23" s="74"/>
      <c r="G23" s="75"/>
      <c r="H23" s="6"/>
    </row>
    <row r="24" spans="2:8" ht="15" customHeight="1" x14ac:dyDescent="0.55000000000000004">
      <c r="C24" s="23" t="s">
        <v>51</v>
      </c>
      <c r="D24" s="23"/>
      <c r="F24" s="23"/>
      <c r="G24" s="23"/>
      <c r="H24" s="6"/>
    </row>
    <row r="25" spans="2:8" ht="15" customHeight="1" x14ac:dyDescent="0.55000000000000004">
      <c r="C25" s="23" t="s">
        <v>52</v>
      </c>
      <c r="D25" s="23"/>
      <c r="E25" s="23"/>
      <c r="F25" s="23"/>
      <c r="G25" s="23"/>
      <c r="H25" s="6"/>
    </row>
    <row r="26" spans="2:8" ht="15" customHeight="1" x14ac:dyDescent="0.55000000000000004"/>
    <row r="27" spans="2:8" ht="15" customHeight="1" x14ac:dyDescent="0.55000000000000004">
      <c r="B27" s="1" t="s">
        <v>21</v>
      </c>
      <c r="C27" s="64" t="s">
        <v>22</v>
      </c>
      <c r="D27" s="64"/>
      <c r="E27" s="64"/>
      <c r="F27" s="64"/>
    </row>
    <row r="28" spans="2:8" ht="12.5" thickBot="1" x14ac:dyDescent="0.6">
      <c r="C28" s="16"/>
      <c r="D28" s="16"/>
      <c r="E28" s="24" t="s">
        <v>23</v>
      </c>
      <c r="F28" s="48" t="s">
        <v>24</v>
      </c>
      <c r="G28" s="48"/>
      <c r="H28" s="5"/>
    </row>
    <row r="29" spans="2:8" ht="15" customHeight="1" x14ac:dyDescent="0.55000000000000004">
      <c r="C29" s="53" t="s">
        <v>25</v>
      </c>
      <c r="D29" s="54"/>
      <c r="E29" s="25">
        <v>44355</v>
      </c>
      <c r="F29" s="44">
        <v>44844</v>
      </c>
      <c r="G29" s="45"/>
      <c r="H29" s="8"/>
    </row>
    <row r="30" spans="2:8" ht="15" customHeight="1" thickBot="1" x14ac:dyDescent="0.6">
      <c r="C30" s="55" t="s">
        <v>26</v>
      </c>
      <c r="D30" s="56"/>
      <c r="E30" s="26">
        <v>44359</v>
      </c>
      <c r="F30" s="46">
        <v>44844</v>
      </c>
      <c r="G30" s="47"/>
      <c r="H30" s="8"/>
    </row>
    <row r="31" spans="2:8" ht="15" customHeight="1" thickBot="1" x14ac:dyDescent="0.6">
      <c r="C31" s="55" t="s">
        <v>53</v>
      </c>
      <c r="D31" s="56"/>
      <c r="E31" s="58">
        <v>438</v>
      </c>
      <c r="F31" s="59"/>
      <c r="G31" s="60"/>
      <c r="H31" s="8"/>
    </row>
    <row r="32" spans="2:8" ht="15" customHeight="1" x14ac:dyDescent="0.55000000000000004">
      <c r="C32" s="27" t="s">
        <v>54</v>
      </c>
      <c r="D32" s="27"/>
      <c r="E32" s="28"/>
      <c r="F32" s="28"/>
      <c r="G32" s="28"/>
      <c r="H32" s="8"/>
    </row>
    <row r="33" spans="2:8" ht="15" customHeight="1" x14ac:dyDescent="0.55000000000000004"/>
    <row r="34" spans="2:8" ht="15" customHeight="1" thickBot="1" x14ac:dyDescent="0.6">
      <c r="B34" s="1" t="s">
        <v>27</v>
      </c>
      <c r="C34" s="64" t="s">
        <v>28</v>
      </c>
      <c r="D34" s="64"/>
      <c r="E34" s="64"/>
      <c r="F34" s="64"/>
    </row>
    <row r="35" spans="2:8" ht="15" customHeight="1" x14ac:dyDescent="0.55000000000000004">
      <c r="C35" s="90" t="s">
        <v>29</v>
      </c>
      <c r="D35" s="29" t="s">
        <v>30</v>
      </c>
      <c r="E35" s="49">
        <f>(SUM(E14:G15))/(SUM(E14:G17))</f>
        <v>0.32199078676463028</v>
      </c>
      <c r="F35" s="49"/>
      <c r="G35" s="50"/>
    </row>
    <row r="36" spans="2:8" ht="15" customHeight="1" thickBot="1" x14ac:dyDescent="0.6">
      <c r="C36" s="91"/>
      <c r="D36" s="30" t="s">
        <v>31</v>
      </c>
      <c r="E36" s="51">
        <f>(SUM(E16:G17))/(SUM(E14:G17))</f>
        <v>0.67800921323536967</v>
      </c>
      <c r="F36" s="51"/>
      <c r="G36" s="52"/>
    </row>
    <row r="37" spans="2:8" ht="15" customHeight="1" x14ac:dyDescent="0.55000000000000004"/>
    <row r="38" spans="2:8" ht="15" customHeight="1" thickBot="1" x14ac:dyDescent="0.6">
      <c r="B38" s="1" t="s">
        <v>32</v>
      </c>
      <c r="C38" s="57" t="s">
        <v>33</v>
      </c>
      <c r="D38" s="57"/>
      <c r="E38" s="57"/>
      <c r="F38" s="57"/>
      <c r="G38" s="57"/>
      <c r="H38" s="57"/>
    </row>
    <row r="39" spans="2:8" ht="70.150000000000006" customHeight="1" thickBot="1" x14ac:dyDescent="0.6">
      <c r="C39" s="12" t="s">
        <v>34</v>
      </c>
      <c r="D39" s="42" t="s">
        <v>62</v>
      </c>
      <c r="E39" s="42"/>
      <c r="F39" s="42"/>
      <c r="G39" s="43"/>
      <c r="H39" s="10"/>
    </row>
  </sheetData>
  <mergeCells count="44">
    <mergeCell ref="C19:D19"/>
    <mergeCell ref="E19:G19"/>
    <mergeCell ref="C18:D18"/>
    <mergeCell ref="C23:D23"/>
    <mergeCell ref="C35:C36"/>
    <mergeCell ref="C8:C11"/>
    <mergeCell ref="C27:F27"/>
    <mergeCell ref="C34:F34"/>
    <mergeCell ref="C20:D20"/>
    <mergeCell ref="E8:G8"/>
    <mergeCell ref="E11:G11"/>
    <mergeCell ref="E14:G14"/>
    <mergeCell ref="E23:G23"/>
    <mergeCell ref="C21:D21"/>
    <mergeCell ref="E21:G21"/>
    <mergeCell ref="C22:D22"/>
    <mergeCell ref="E22:G22"/>
    <mergeCell ref="E18:G18"/>
    <mergeCell ref="E20:G20"/>
    <mergeCell ref="E9:G9"/>
    <mergeCell ref="E10:G10"/>
    <mergeCell ref="A1:H1"/>
    <mergeCell ref="C5:D5"/>
    <mergeCell ref="E5:G5"/>
    <mergeCell ref="C4:F4"/>
    <mergeCell ref="C7:F7"/>
    <mergeCell ref="D39:G39"/>
    <mergeCell ref="F29:G29"/>
    <mergeCell ref="F30:G30"/>
    <mergeCell ref="F28:G28"/>
    <mergeCell ref="E35:G35"/>
    <mergeCell ref="E36:G36"/>
    <mergeCell ref="C29:D29"/>
    <mergeCell ref="C30:D30"/>
    <mergeCell ref="C38:H38"/>
    <mergeCell ref="C31:D31"/>
    <mergeCell ref="E31:G31"/>
    <mergeCell ref="C12:D12"/>
    <mergeCell ref="E12:G12"/>
    <mergeCell ref="C14:C17"/>
    <mergeCell ref="E15:G15"/>
    <mergeCell ref="E17:G17"/>
    <mergeCell ref="E16:G16"/>
    <mergeCell ref="C13:G13"/>
  </mergeCells>
  <phoneticPr fontId="2"/>
  <pageMargins left="0.51181102362204722" right="0.11811023622047245" top="0.55118110236220474" bottom="0.19685039370078741" header="0.31496062992125984" footer="0.11811023622047245"/>
  <pageSetup paperSize="9" scale="96" orientation="portrait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BC7D2-0C87-4EED-A617-142F23AC2A34}">
  <dimension ref="A1:J55"/>
  <sheetViews>
    <sheetView view="pageBreakPreview" topLeftCell="C28" zoomScaleNormal="100" zoomScaleSheetLayoutView="100" workbookViewId="0">
      <selection activeCell="M11" sqref="M11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00" customWidth="1"/>
    <col min="4" max="4" width="24.58203125" style="100" customWidth="1"/>
    <col min="5" max="6" width="10.58203125" style="100" customWidth="1"/>
    <col min="7" max="8" width="6.58203125" style="100" customWidth="1"/>
    <col min="9" max="9" width="19.58203125" style="100" customWidth="1"/>
    <col min="10" max="10" width="0.75" style="1" customWidth="1"/>
    <col min="11" max="11" width="9" style="1" customWidth="1"/>
    <col min="12" max="16384" width="9" style="1"/>
  </cols>
  <sheetData>
    <row r="1" spans="1:10" ht="18.75" customHeight="1" x14ac:dyDescent="0.55000000000000004">
      <c r="A1" s="61" t="s">
        <v>57</v>
      </c>
      <c r="B1" s="61"/>
      <c r="C1" s="61"/>
      <c r="D1" s="61"/>
      <c r="E1" s="61"/>
      <c r="F1" s="61"/>
      <c r="G1" s="61"/>
      <c r="H1" s="61"/>
      <c r="I1" s="61"/>
      <c r="J1" s="61"/>
    </row>
    <row r="2" spans="1:10" ht="15" customHeight="1" thickBot="1" x14ac:dyDescent="0.6">
      <c r="B2" s="1" t="s">
        <v>2</v>
      </c>
      <c r="C2" s="92" t="s">
        <v>3</v>
      </c>
      <c r="D2" s="92"/>
      <c r="E2" s="92"/>
      <c r="F2" s="92"/>
      <c r="G2" s="92"/>
      <c r="H2" s="93"/>
      <c r="I2" s="94"/>
    </row>
    <row r="3" spans="1:10" ht="19.5" customHeight="1" thickBot="1" x14ac:dyDescent="0.6">
      <c r="C3" s="95" t="s">
        <v>48</v>
      </c>
      <c r="D3" s="96"/>
      <c r="E3" s="97" t="s">
        <v>63</v>
      </c>
      <c r="F3" s="98"/>
      <c r="G3" s="98"/>
      <c r="H3" s="98"/>
      <c r="I3" s="99"/>
    </row>
    <row r="4" spans="1:10" ht="15" customHeight="1" x14ac:dyDescent="0.55000000000000004"/>
    <row r="5" spans="1:10" ht="15" customHeight="1" thickBot="1" x14ac:dyDescent="0.6">
      <c r="B5" s="1" t="s">
        <v>5</v>
      </c>
      <c r="C5" s="92" t="s">
        <v>6</v>
      </c>
      <c r="D5" s="92"/>
      <c r="E5" s="92"/>
      <c r="F5" s="92"/>
      <c r="G5" s="92"/>
    </row>
    <row r="6" spans="1:10" ht="15" customHeight="1" x14ac:dyDescent="0.55000000000000004">
      <c r="C6" s="101" t="s">
        <v>72</v>
      </c>
      <c r="D6" s="102" t="s">
        <v>8</v>
      </c>
      <c r="E6" s="103">
        <v>1308918</v>
      </c>
      <c r="F6" s="104"/>
      <c r="G6" s="104"/>
      <c r="H6" s="104"/>
      <c r="I6" s="104"/>
    </row>
    <row r="7" spans="1:10" ht="15" customHeight="1" x14ac:dyDescent="0.55000000000000004">
      <c r="C7" s="105"/>
      <c r="D7" s="106" t="s">
        <v>35</v>
      </c>
      <c r="E7" s="107">
        <v>1302332</v>
      </c>
      <c r="F7" s="104"/>
      <c r="G7" s="104"/>
      <c r="H7" s="104"/>
      <c r="I7" s="104"/>
    </row>
    <row r="8" spans="1:10" ht="15" customHeight="1" x14ac:dyDescent="0.55000000000000004">
      <c r="C8" s="105"/>
      <c r="D8" s="106" t="s">
        <v>10</v>
      </c>
      <c r="E8" s="107">
        <v>19080516</v>
      </c>
      <c r="F8" s="104"/>
      <c r="G8" s="104"/>
      <c r="H8" s="104"/>
      <c r="I8" s="104"/>
    </row>
    <row r="9" spans="1:10" ht="15" customHeight="1" x14ac:dyDescent="0.55000000000000004">
      <c r="C9" s="108"/>
      <c r="D9" s="109" t="s">
        <v>36</v>
      </c>
      <c r="E9" s="110">
        <v>0</v>
      </c>
      <c r="F9" s="111"/>
      <c r="G9" s="111"/>
      <c r="H9" s="111"/>
      <c r="I9" s="111"/>
    </row>
    <row r="10" spans="1:10" ht="15" customHeight="1" thickBot="1" x14ac:dyDescent="0.6">
      <c r="C10" s="112" t="s">
        <v>47</v>
      </c>
      <c r="D10" s="113"/>
      <c r="E10" s="114">
        <f>SUM(E6:E9)</f>
        <v>21691766</v>
      </c>
      <c r="F10" s="115"/>
      <c r="G10" s="115"/>
      <c r="H10" s="115"/>
      <c r="I10" s="115"/>
    </row>
    <row r="11" spans="1:10" ht="21" customHeight="1" x14ac:dyDescent="0.55000000000000004">
      <c r="C11" s="116" t="s">
        <v>12</v>
      </c>
      <c r="D11" s="117"/>
      <c r="E11" s="117"/>
      <c r="F11" s="118" t="s">
        <v>58</v>
      </c>
      <c r="G11" s="118"/>
      <c r="H11" s="118"/>
      <c r="I11" s="119"/>
    </row>
    <row r="12" spans="1:10" ht="22.15" customHeight="1" x14ac:dyDescent="0.55000000000000004">
      <c r="C12" s="120"/>
      <c r="D12" s="121"/>
      <c r="E12" s="121"/>
      <c r="F12" s="122" t="s">
        <v>37</v>
      </c>
      <c r="G12" s="122" t="s">
        <v>38</v>
      </c>
      <c r="H12" s="122" t="s">
        <v>39</v>
      </c>
      <c r="I12" s="123" t="s">
        <v>40</v>
      </c>
    </row>
    <row r="13" spans="1:10" ht="15" customHeight="1" x14ac:dyDescent="0.55000000000000004">
      <c r="C13" s="124" t="s">
        <v>41</v>
      </c>
      <c r="D13" s="125" t="s">
        <v>14</v>
      </c>
      <c r="E13" s="126"/>
      <c r="F13" s="127" t="s">
        <v>64</v>
      </c>
      <c r="G13" s="128">
        <v>50</v>
      </c>
      <c r="H13" s="129">
        <v>5000</v>
      </c>
      <c r="I13" s="130" t="s">
        <v>65</v>
      </c>
    </row>
    <row r="14" spans="1:10" ht="15" customHeight="1" x14ac:dyDescent="0.55000000000000004">
      <c r="C14" s="124"/>
      <c r="D14" s="131"/>
      <c r="E14" s="132"/>
      <c r="F14" s="127"/>
      <c r="G14" s="128"/>
      <c r="H14" s="129"/>
      <c r="I14" s="133"/>
    </row>
    <row r="15" spans="1:10" ht="15" customHeight="1" thickBot="1" x14ac:dyDescent="0.6">
      <c r="C15" s="124"/>
      <c r="D15" s="134"/>
      <c r="E15" s="135"/>
      <c r="F15" s="136"/>
      <c r="G15" s="137"/>
      <c r="H15" s="136"/>
      <c r="I15" s="138"/>
    </row>
    <row r="16" spans="1:10" ht="15" customHeight="1" thickBot="1" x14ac:dyDescent="0.6">
      <c r="C16" s="139"/>
      <c r="D16" s="140" t="s">
        <v>43</v>
      </c>
      <c r="E16" s="141">
        <v>454300</v>
      </c>
      <c r="F16" s="142"/>
      <c r="G16" s="143"/>
      <c r="H16" s="142"/>
      <c r="I16" s="144"/>
    </row>
    <row r="17" spans="3:9" ht="15" customHeight="1" x14ac:dyDescent="0.55000000000000004">
      <c r="C17" s="124"/>
      <c r="D17" s="145" t="s">
        <v>44</v>
      </c>
      <c r="E17" s="146"/>
      <c r="F17" s="127" t="s">
        <v>64</v>
      </c>
      <c r="G17" s="128">
        <v>50</v>
      </c>
      <c r="H17" s="129">
        <v>5000</v>
      </c>
      <c r="I17" s="130" t="s">
        <v>65</v>
      </c>
    </row>
    <row r="18" spans="3:9" ht="15" customHeight="1" x14ac:dyDescent="0.55000000000000004">
      <c r="C18" s="124"/>
      <c r="D18" s="131"/>
      <c r="E18" s="132"/>
      <c r="F18" s="127"/>
      <c r="G18" s="128"/>
      <c r="H18" s="129"/>
      <c r="I18" s="133"/>
    </row>
    <row r="19" spans="3:9" ht="15" customHeight="1" thickBot="1" x14ac:dyDescent="0.6">
      <c r="C19" s="124"/>
      <c r="D19" s="134"/>
      <c r="E19" s="135"/>
      <c r="F19" s="136"/>
      <c r="G19" s="137"/>
      <c r="H19" s="136"/>
      <c r="I19" s="138"/>
    </row>
    <row r="20" spans="3:9" ht="15" customHeight="1" thickBot="1" x14ac:dyDescent="0.6">
      <c r="C20" s="139"/>
      <c r="D20" s="140" t="s">
        <v>43</v>
      </c>
      <c r="E20" s="141">
        <v>685400</v>
      </c>
      <c r="F20" s="142"/>
      <c r="G20" s="143"/>
      <c r="H20" s="142"/>
      <c r="I20" s="144"/>
    </row>
    <row r="21" spans="3:9" ht="15" customHeight="1" x14ac:dyDescent="0.55000000000000004">
      <c r="C21" s="124"/>
      <c r="D21" s="147" t="s">
        <v>15</v>
      </c>
      <c r="E21" s="146"/>
      <c r="F21" s="127" t="s">
        <v>64</v>
      </c>
      <c r="G21" s="128">
        <v>50</v>
      </c>
      <c r="H21" s="129">
        <v>5000</v>
      </c>
      <c r="I21" s="130" t="s">
        <v>65</v>
      </c>
    </row>
    <row r="22" spans="3:9" ht="15" customHeight="1" x14ac:dyDescent="0.55000000000000004">
      <c r="C22" s="124"/>
      <c r="D22" s="131"/>
      <c r="E22" s="132"/>
      <c r="F22" s="127"/>
      <c r="G22" s="128"/>
      <c r="H22" s="129"/>
      <c r="I22" s="133"/>
    </row>
    <row r="23" spans="3:9" ht="15" customHeight="1" thickBot="1" x14ac:dyDescent="0.6">
      <c r="C23" s="124"/>
      <c r="D23" s="134"/>
      <c r="E23" s="135"/>
      <c r="F23" s="136"/>
      <c r="G23" s="137"/>
      <c r="H23" s="136"/>
      <c r="I23" s="138"/>
    </row>
    <row r="24" spans="3:9" ht="15" customHeight="1" thickBot="1" x14ac:dyDescent="0.6">
      <c r="C24" s="139"/>
      <c r="D24" s="140" t="s">
        <v>43</v>
      </c>
      <c r="E24" s="141">
        <v>5465600</v>
      </c>
      <c r="F24" s="142"/>
      <c r="G24" s="143"/>
      <c r="H24" s="142"/>
      <c r="I24" s="144"/>
    </row>
    <row r="25" spans="3:9" ht="15" customHeight="1" x14ac:dyDescent="0.55000000000000004">
      <c r="C25" s="124"/>
      <c r="D25" s="147" t="s">
        <v>45</v>
      </c>
      <c r="E25" s="146"/>
      <c r="F25" s="127" t="s">
        <v>64</v>
      </c>
      <c r="G25" s="128">
        <v>50</v>
      </c>
      <c r="H25" s="129">
        <v>5000</v>
      </c>
      <c r="I25" s="130" t="s">
        <v>65</v>
      </c>
    </row>
    <row r="26" spans="3:9" ht="15" customHeight="1" x14ac:dyDescent="0.55000000000000004">
      <c r="C26" s="124"/>
      <c r="D26" s="131"/>
      <c r="E26" s="132"/>
      <c r="F26" s="127"/>
      <c r="G26" s="128"/>
      <c r="H26" s="129"/>
      <c r="I26" s="133"/>
    </row>
    <row r="27" spans="3:9" ht="15" customHeight="1" thickBot="1" x14ac:dyDescent="0.6">
      <c r="C27" s="124"/>
      <c r="D27" s="134"/>
      <c r="E27" s="135"/>
      <c r="F27" s="136"/>
      <c r="G27" s="137"/>
      <c r="H27" s="136"/>
      <c r="I27" s="138"/>
    </row>
    <row r="28" spans="3:9" ht="15" customHeight="1" thickBot="1" x14ac:dyDescent="0.6">
      <c r="C28" s="139"/>
      <c r="D28" s="140" t="s">
        <v>43</v>
      </c>
      <c r="E28" s="141">
        <v>0</v>
      </c>
      <c r="F28" s="142"/>
      <c r="G28" s="143"/>
      <c r="H28" s="142"/>
      <c r="I28" s="144"/>
    </row>
    <row r="29" spans="3:9" ht="15" customHeight="1" x14ac:dyDescent="0.55000000000000004">
      <c r="C29" s="148" t="s">
        <v>46</v>
      </c>
      <c r="D29" s="147" t="s">
        <v>17</v>
      </c>
      <c r="E29" s="149"/>
      <c r="F29" s="150">
        <v>2000</v>
      </c>
      <c r="G29" s="151" t="s">
        <v>42</v>
      </c>
      <c r="H29" s="152" t="s">
        <v>42</v>
      </c>
      <c r="I29" s="153" t="s">
        <v>66</v>
      </c>
    </row>
    <row r="30" spans="3:9" ht="15" customHeight="1" x14ac:dyDescent="0.55000000000000004">
      <c r="C30" s="148"/>
      <c r="D30" s="131"/>
      <c r="E30" s="132"/>
      <c r="F30" s="127">
        <v>1500</v>
      </c>
      <c r="G30" s="128" t="s">
        <v>42</v>
      </c>
      <c r="H30" s="129" t="s">
        <v>42</v>
      </c>
      <c r="I30" s="133" t="s">
        <v>67</v>
      </c>
    </row>
    <row r="31" spans="3:9" ht="15" customHeight="1" x14ac:dyDescent="0.55000000000000004">
      <c r="C31" s="148"/>
      <c r="D31" s="131"/>
      <c r="E31" s="132"/>
      <c r="F31" s="127">
        <v>1000</v>
      </c>
      <c r="G31" s="128" t="s">
        <v>42</v>
      </c>
      <c r="H31" s="129" t="s">
        <v>42</v>
      </c>
      <c r="I31" s="133" t="s">
        <v>68</v>
      </c>
    </row>
    <row r="32" spans="3:9" ht="15" customHeight="1" x14ac:dyDescent="0.55000000000000004">
      <c r="C32" s="148"/>
      <c r="D32" s="131"/>
      <c r="E32" s="132"/>
      <c r="F32" s="127"/>
      <c r="G32" s="154"/>
      <c r="H32" s="127"/>
      <c r="I32" s="133"/>
    </row>
    <row r="33" spans="2:9" ht="15" customHeight="1" thickBot="1" x14ac:dyDescent="0.6">
      <c r="C33" s="148"/>
      <c r="D33" s="134"/>
      <c r="E33" s="135"/>
      <c r="F33" s="136"/>
      <c r="G33" s="137"/>
      <c r="H33" s="136"/>
      <c r="I33" s="138"/>
    </row>
    <row r="34" spans="2:9" ht="15" customHeight="1" thickBot="1" x14ac:dyDescent="0.6">
      <c r="C34" s="155"/>
      <c r="D34" s="140" t="s">
        <v>43</v>
      </c>
      <c r="E34" s="141">
        <v>3887000</v>
      </c>
      <c r="F34" s="142"/>
      <c r="G34" s="143"/>
      <c r="H34" s="156"/>
      <c r="I34" s="144"/>
    </row>
    <row r="35" spans="2:9" ht="15" customHeight="1" thickBot="1" x14ac:dyDescent="0.6">
      <c r="C35" s="157" t="s">
        <v>47</v>
      </c>
      <c r="D35" s="158"/>
      <c r="E35" s="159">
        <f>E16+E20+E24+E28+E34</f>
        <v>10492300</v>
      </c>
      <c r="F35" s="160"/>
      <c r="G35" s="161"/>
      <c r="H35" s="162"/>
      <c r="I35" s="163"/>
    </row>
    <row r="36" spans="2:9" ht="15" customHeight="1" x14ac:dyDescent="0.55000000000000004">
      <c r="C36" s="164" t="s">
        <v>49</v>
      </c>
      <c r="D36" s="165"/>
      <c r="E36" s="166">
        <v>1511</v>
      </c>
      <c r="F36" s="167"/>
      <c r="G36" s="167"/>
      <c r="H36" s="167"/>
      <c r="I36" s="167"/>
    </row>
    <row r="37" spans="2:9" ht="15" customHeight="1" thickBot="1" x14ac:dyDescent="0.6">
      <c r="C37" s="168" t="s">
        <v>50</v>
      </c>
      <c r="D37" s="169"/>
      <c r="E37" s="170">
        <v>218</v>
      </c>
      <c r="F37" s="171"/>
      <c r="G37" s="171"/>
      <c r="H37" s="171"/>
      <c r="I37" s="171"/>
    </row>
    <row r="38" spans="2:9" ht="15" customHeight="1" x14ac:dyDescent="0.55000000000000004">
      <c r="C38" s="172" t="s">
        <v>19</v>
      </c>
      <c r="D38" s="173"/>
      <c r="E38" s="174">
        <f>(E6+E8)/E36</f>
        <v>13494</v>
      </c>
      <c r="F38" s="171"/>
      <c r="G38" s="171"/>
      <c r="H38" s="171"/>
      <c r="I38" s="171"/>
    </row>
    <row r="39" spans="2:9" ht="15" customHeight="1" thickBot="1" x14ac:dyDescent="0.6">
      <c r="C39" s="168" t="s">
        <v>20</v>
      </c>
      <c r="D39" s="169"/>
      <c r="E39" s="175">
        <f>(E7+E9)/E37</f>
        <v>5974</v>
      </c>
      <c r="F39" s="104"/>
      <c r="G39" s="104"/>
      <c r="H39" s="104"/>
      <c r="I39" s="104"/>
    </row>
    <row r="40" spans="2:9" ht="15" customHeight="1" x14ac:dyDescent="0.55000000000000004">
      <c r="C40" s="176" t="s">
        <v>51</v>
      </c>
      <c r="D40" s="176"/>
      <c r="E40" s="176"/>
      <c r="F40" s="176"/>
      <c r="G40" s="176"/>
      <c r="H40" s="176"/>
      <c r="I40" s="176"/>
    </row>
    <row r="41" spans="2:9" ht="15" customHeight="1" x14ac:dyDescent="0.55000000000000004">
      <c r="C41" s="176" t="s">
        <v>55</v>
      </c>
      <c r="D41" s="176"/>
      <c r="E41" s="176"/>
      <c r="F41" s="176"/>
      <c r="G41" s="176"/>
      <c r="H41" s="176"/>
      <c r="I41" s="176"/>
    </row>
    <row r="42" spans="2:9" ht="15" customHeight="1" x14ac:dyDescent="0.55000000000000004"/>
    <row r="43" spans="2:9" ht="15" customHeight="1" x14ac:dyDescent="0.55000000000000004">
      <c r="B43" s="1" t="s">
        <v>21</v>
      </c>
      <c r="C43" s="92" t="s">
        <v>22</v>
      </c>
      <c r="D43" s="92"/>
      <c r="E43" s="92"/>
      <c r="F43" s="92"/>
      <c r="G43" s="92"/>
    </row>
    <row r="44" spans="2:9" ht="12.5" thickBot="1" x14ac:dyDescent="0.6">
      <c r="C44" s="93"/>
      <c r="D44" s="93"/>
      <c r="E44" s="177" t="s">
        <v>23</v>
      </c>
      <c r="F44" s="177"/>
      <c r="G44" s="177"/>
      <c r="H44" s="177" t="s">
        <v>24</v>
      </c>
      <c r="I44" s="177"/>
    </row>
    <row r="45" spans="2:9" ht="15" customHeight="1" x14ac:dyDescent="0.55000000000000004">
      <c r="C45" s="178" t="s">
        <v>25</v>
      </c>
      <c r="D45" s="179"/>
      <c r="E45" s="180"/>
      <c r="F45" s="181"/>
      <c r="G45" s="182"/>
      <c r="H45" s="180"/>
      <c r="I45" s="183"/>
    </row>
    <row r="46" spans="2:9" ht="15" customHeight="1" thickBot="1" x14ac:dyDescent="0.6">
      <c r="C46" s="184" t="s">
        <v>26</v>
      </c>
      <c r="D46" s="185"/>
      <c r="E46" s="186"/>
      <c r="F46" s="187"/>
      <c r="G46" s="188"/>
      <c r="H46" s="187"/>
      <c r="I46" s="189"/>
    </row>
    <row r="47" spans="2:9" ht="15" customHeight="1" thickBot="1" x14ac:dyDescent="0.6">
      <c r="C47" s="190" t="s">
        <v>53</v>
      </c>
      <c r="D47" s="191"/>
      <c r="E47" s="192">
        <v>29</v>
      </c>
      <c r="F47" s="193"/>
      <c r="G47" s="193"/>
      <c r="H47" s="193"/>
      <c r="I47" s="194"/>
    </row>
    <row r="48" spans="2:9" ht="15" customHeight="1" x14ac:dyDescent="0.55000000000000004">
      <c r="C48" s="195" t="s">
        <v>59</v>
      </c>
      <c r="D48" s="195"/>
      <c r="E48" s="196"/>
      <c r="F48" s="196"/>
      <c r="G48" s="196"/>
      <c r="H48" s="196"/>
      <c r="I48" s="196"/>
    </row>
    <row r="49" spans="2:9" ht="15" customHeight="1" x14ac:dyDescent="0.55000000000000004"/>
    <row r="50" spans="2:9" ht="15" customHeight="1" thickBot="1" x14ac:dyDescent="0.6">
      <c r="B50" s="1" t="s">
        <v>27</v>
      </c>
      <c r="C50" s="92" t="s">
        <v>28</v>
      </c>
      <c r="D50" s="92"/>
      <c r="E50" s="92"/>
      <c r="F50" s="92"/>
      <c r="G50" s="92"/>
    </row>
    <row r="51" spans="2:9" ht="15" customHeight="1" x14ac:dyDescent="0.55000000000000004">
      <c r="C51" s="197" t="s">
        <v>29</v>
      </c>
      <c r="D51" s="198" t="s">
        <v>30</v>
      </c>
      <c r="E51" s="199">
        <f>(E16+E20)/(E16+E20+E24+E28)</f>
        <v>0.17254326071488046</v>
      </c>
      <c r="F51" s="199"/>
      <c r="G51" s="199"/>
      <c r="H51" s="199"/>
      <c r="I51" s="200"/>
    </row>
    <row r="52" spans="2:9" ht="15" customHeight="1" thickBot="1" x14ac:dyDescent="0.6">
      <c r="C52" s="201"/>
      <c r="D52" s="202" t="s">
        <v>31</v>
      </c>
      <c r="E52" s="203">
        <f>(E24+E28)/(E16+E20+E24+E28)</f>
        <v>0.82745673928511954</v>
      </c>
      <c r="F52" s="204"/>
      <c r="G52" s="204"/>
      <c r="H52" s="204"/>
      <c r="I52" s="205"/>
    </row>
    <row r="53" spans="2:9" ht="15" customHeight="1" x14ac:dyDescent="0.55000000000000004"/>
    <row r="54" spans="2:9" ht="15" customHeight="1" thickBot="1" x14ac:dyDescent="0.6">
      <c r="B54" s="1" t="s">
        <v>32</v>
      </c>
      <c r="C54" s="92" t="s">
        <v>33</v>
      </c>
      <c r="D54" s="92"/>
      <c r="E54" s="92"/>
      <c r="F54" s="92"/>
      <c r="G54" s="92"/>
      <c r="H54" s="92"/>
      <c r="I54" s="92"/>
    </row>
    <row r="55" spans="2:9" ht="70.150000000000006" customHeight="1" thickBot="1" x14ac:dyDescent="0.6">
      <c r="C55" s="3" t="s">
        <v>34</v>
      </c>
      <c r="D55" s="206"/>
      <c r="E55" s="207"/>
      <c r="F55" s="207"/>
      <c r="G55" s="207"/>
      <c r="H55" s="207"/>
      <c r="I55" s="208"/>
    </row>
  </sheetData>
  <mergeCells count="44">
    <mergeCell ref="C54:I54"/>
    <mergeCell ref="D55:I55"/>
    <mergeCell ref="C47:D47"/>
    <mergeCell ref="E47:I47"/>
    <mergeCell ref="C50:G50"/>
    <mergeCell ref="C51:C52"/>
    <mergeCell ref="E51:I51"/>
    <mergeCell ref="E52:I52"/>
    <mergeCell ref="C45:D45"/>
    <mergeCell ref="E45:G45"/>
    <mergeCell ref="H45:I45"/>
    <mergeCell ref="C46:D46"/>
    <mergeCell ref="E46:G46"/>
    <mergeCell ref="H46:I46"/>
    <mergeCell ref="C38:D38"/>
    <mergeCell ref="C39:D39"/>
    <mergeCell ref="F39:I39"/>
    <mergeCell ref="C43:G43"/>
    <mergeCell ref="E44:G44"/>
    <mergeCell ref="H44:I44"/>
    <mergeCell ref="C37:D37"/>
    <mergeCell ref="C10:D10"/>
    <mergeCell ref="C11:E12"/>
    <mergeCell ref="F11:I11"/>
    <mergeCell ref="C13:C28"/>
    <mergeCell ref="D13:D15"/>
    <mergeCell ref="D17:D19"/>
    <mergeCell ref="D21:D23"/>
    <mergeCell ref="D25:D27"/>
    <mergeCell ref="C29:C34"/>
    <mergeCell ref="D29:D33"/>
    <mergeCell ref="C35:D35"/>
    <mergeCell ref="C36:D36"/>
    <mergeCell ref="F36:I36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2"/>
  <pageMargins left="0.51181102362204722" right="0.11811023622047245" top="0.55118110236220474" bottom="0.19685039370078741" header="0.31496062992125984" footer="0.11811023622047245"/>
  <pageSetup paperSize="9" scale="83" orientation="portrait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2A7D5-AD0F-47C0-B0C9-E3A3F41737F0}">
  <dimension ref="A1:M55"/>
  <sheetViews>
    <sheetView view="pageBreakPreview" topLeftCell="C18" zoomScaleNormal="100" zoomScaleSheetLayoutView="100" workbookViewId="0">
      <selection activeCell="M12" sqref="M12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00" customWidth="1"/>
    <col min="4" max="4" width="24.58203125" style="100" customWidth="1"/>
    <col min="5" max="6" width="10.58203125" style="100" customWidth="1"/>
    <col min="7" max="8" width="6.58203125" style="100" customWidth="1"/>
    <col min="9" max="9" width="19.58203125" style="100" customWidth="1"/>
    <col min="10" max="10" width="0.75" style="1" customWidth="1"/>
    <col min="11" max="11" width="9" style="1" customWidth="1"/>
    <col min="12" max="16384" width="9" style="1"/>
  </cols>
  <sheetData>
    <row r="1" spans="1:13" ht="18.75" customHeight="1" x14ac:dyDescent="0.55000000000000004">
      <c r="A1" s="61" t="s">
        <v>57</v>
      </c>
      <c r="B1" s="61"/>
      <c r="C1" s="61"/>
      <c r="D1" s="61"/>
      <c r="E1" s="61"/>
      <c r="F1" s="61"/>
      <c r="G1" s="61"/>
      <c r="H1" s="61"/>
      <c r="I1" s="61"/>
      <c r="J1" s="61"/>
    </row>
    <row r="2" spans="1:13" ht="15" customHeight="1" thickBot="1" x14ac:dyDescent="0.6">
      <c r="B2" s="1" t="s">
        <v>2</v>
      </c>
      <c r="C2" s="92" t="s">
        <v>3</v>
      </c>
      <c r="D2" s="92"/>
      <c r="E2" s="92"/>
      <c r="F2" s="92"/>
      <c r="G2" s="92"/>
      <c r="H2" s="93"/>
      <c r="I2" s="94"/>
    </row>
    <row r="3" spans="1:13" ht="19.5" customHeight="1" thickBot="1" x14ac:dyDescent="0.6">
      <c r="C3" s="95" t="s">
        <v>48</v>
      </c>
      <c r="D3" s="96"/>
      <c r="E3" s="97" t="s">
        <v>63</v>
      </c>
      <c r="F3" s="98"/>
      <c r="G3" s="98"/>
      <c r="H3" s="98"/>
      <c r="I3" s="99"/>
    </row>
    <row r="4" spans="1:13" ht="15" customHeight="1" x14ac:dyDescent="0.55000000000000004"/>
    <row r="5" spans="1:13" ht="15" customHeight="1" thickBot="1" x14ac:dyDescent="0.6">
      <c r="B5" s="1" t="s">
        <v>5</v>
      </c>
      <c r="C5" s="92" t="s">
        <v>6</v>
      </c>
      <c r="D5" s="92"/>
      <c r="E5" s="92"/>
      <c r="F5" s="92"/>
      <c r="G5" s="92"/>
    </row>
    <row r="6" spans="1:13" ht="15" customHeight="1" x14ac:dyDescent="0.55000000000000004">
      <c r="C6" s="101" t="s">
        <v>72</v>
      </c>
      <c r="D6" s="102" t="s">
        <v>8</v>
      </c>
      <c r="E6" s="103">
        <v>1925063</v>
      </c>
      <c r="F6" s="104"/>
      <c r="G6" s="104"/>
      <c r="H6" s="104"/>
      <c r="I6" s="104"/>
      <c r="M6" s="1" t="s">
        <v>71</v>
      </c>
    </row>
    <row r="7" spans="1:13" ht="15" customHeight="1" x14ac:dyDescent="0.55000000000000004">
      <c r="C7" s="105"/>
      <c r="D7" s="106" t="s">
        <v>35</v>
      </c>
      <c r="E7" s="107">
        <v>349164</v>
      </c>
      <c r="F7" s="104"/>
      <c r="G7" s="104"/>
      <c r="H7" s="104"/>
      <c r="I7" s="104"/>
    </row>
    <row r="8" spans="1:13" ht="15" customHeight="1" x14ac:dyDescent="0.55000000000000004">
      <c r="C8" s="105"/>
      <c r="D8" s="106" t="s">
        <v>10</v>
      </c>
      <c r="E8" s="107">
        <v>3089807</v>
      </c>
      <c r="F8" s="104"/>
      <c r="G8" s="104"/>
      <c r="H8" s="104"/>
      <c r="I8" s="104"/>
    </row>
    <row r="9" spans="1:13" ht="15" customHeight="1" x14ac:dyDescent="0.55000000000000004">
      <c r="C9" s="108"/>
      <c r="D9" s="109" t="s">
        <v>36</v>
      </c>
      <c r="E9" s="110">
        <v>0</v>
      </c>
      <c r="F9" s="111"/>
      <c r="G9" s="111"/>
      <c r="H9" s="111"/>
      <c r="I9" s="111"/>
    </row>
    <row r="10" spans="1:13" ht="15" customHeight="1" thickBot="1" x14ac:dyDescent="0.6">
      <c r="C10" s="112" t="s">
        <v>47</v>
      </c>
      <c r="D10" s="113"/>
      <c r="E10" s="114">
        <f>SUM(E6:E9)</f>
        <v>5364034</v>
      </c>
      <c r="F10" s="115"/>
      <c r="G10" s="115"/>
      <c r="H10" s="115"/>
      <c r="I10" s="115"/>
    </row>
    <row r="11" spans="1:13" ht="21" customHeight="1" x14ac:dyDescent="0.55000000000000004">
      <c r="C11" s="116" t="s">
        <v>12</v>
      </c>
      <c r="D11" s="117"/>
      <c r="E11" s="117"/>
      <c r="F11" s="118" t="s">
        <v>58</v>
      </c>
      <c r="G11" s="118"/>
      <c r="H11" s="118"/>
      <c r="I11" s="119"/>
    </row>
    <row r="12" spans="1:13" ht="22.15" customHeight="1" x14ac:dyDescent="0.55000000000000004">
      <c r="C12" s="120"/>
      <c r="D12" s="121"/>
      <c r="E12" s="121"/>
      <c r="F12" s="122" t="s">
        <v>37</v>
      </c>
      <c r="G12" s="122" t="s">
        <v>38</v>
      </c>
      <c r="H12" s="122" t="s">
        <v>39</v>
      </c>
      <c r="I12" s="123" t="s">
        <v>40</v>
      </c>
    </row>
    <row r="13" spans="1:13" ht="15" customHeight="1" x14ac:dyDescent="0.55000000000000004">
      <c r="C13" s="124" t="s">
        <v>41</v>
      </c>
      <c r="D13" s="125" t="s">
        <v>14</v>
      </c>
      <c r="E13" s="126"/>
      <c r="F13" s="127" t="s">
        <v>64</v>
      </c>
      <c r="G13" s="128">
        <v>50</v>
      </c>
      <c r="H13" s="129">
        <v>5000</v>
      </c>
      <c r="I13" s="130" t="s">
        <v>65</v>
      </c>
    </row>
    <row r="14" spans="1:13" ht="15" customHeight="1" x14ac:dyDescent="0.55000000000000004">
      <c r="C14" s="124"/>
      <c r="D14" s="131"/>
      <c r="E14" s="132"/>
      <c r="F14" s="127"/>
      <c r="G14" s="128"/>
      <c r="H14" s="129"/>
      <c r="I14" s="133"/>
    </row>
    <row r="15" spans="1:13" ht="15" customHeight="1" thickBot="1" x14ac:dyDescent="0.6">
      <c r="C15" s="124"/>
      <c r="D15" s="134"/>
      <c r="E15" s="135"/>
      <c r="F15" s="136"/>
      <c r="G15" s="137"/>
      <c r="H15" s="136"/>
      <c r="I15" s="138"/>
    </row>
    <row r="16" spans="1:13" ht="15" customHeight="1" thickBot="1" x14ac:dyDescent="0.6">
      <c r="C16" s="139"/>
      <c r="D16" s="140" t="s">
        <v>43</v>
      </c>
      <c r="E16" s="141">
        <v>581000</v>
      </c>
      <c r="F16" s="142"/>
      <c r="G16" s="143"/>
      <c r="H16" s="142"/>
      <c r="I16" s="144"/>
    </row>
    <row r="17" spans="3:9" ht="15" customHeight="1" x14ac:dyDescent="0.55000000000000004">
      <c r="C17" s="124"/>
      <c r="D17" s="145" t="s">
        <v>44</v>
      </c>
      <c r="E17" s="146"/>
      <c r="F17" s="127" t="s">
        <v>64</v>
      </c>
      <c r="G17" s="128">
        <v>50</v>
      </c>
      <c r="H17" s="129">
        <v>5000</v>
      </c>
      <c r="I17" s="130" t="s">
        <v>65</v>
      </c>
    </row>
    <row r="18" spans="3:9" ht="15" customHeight="1" x14ac:dyDescent="0.55000000000000004">
      <c r="C18" s="124"/>
      <c r="D18" s="131"/>
      <c r="E18" s="132"/>
      <c r="F18" s="127"/>
      <c r="G18" s="128"/>
      <c r="H18" s="129"/>
      <c r="I18" s="133"/>
    </row>
    <row r="19" spans="3:9" ht="15" customHeight="1" thickBot="1" x14ac:dyDescent="0.6">
      <c r="C19" s="124"/>
      <c r="D19" s="134"/>
      <c r="E19" s="135"/>
      <c r="F19" s="136"/>
      <c r="G19" s="137"/>
      <c r="H19" s="136"/>
      <c r="I19" s="138"/>
    </row>
    <row r="20" spans="3:9" ht="15" customHeight="1" thickBot="1" x14ac:dyDescent="0.6">
      <c r="C20" s="139"/>
      <c r="D20" s="140" t="s">
        <v>43</v>
      </c>
      <c r="E20" s="141">
        <v>195800</v>
      </c>
      <c r="F20" s="142"/>
      <c r="G20" s="143"/>
      <c r="H20" s="142"/>
      <c r="I20" s="144"/>
    </row>
    <row r="21" spans="3:9" ht="15" customHeight="1" x14ac:dyDescent="0.55000000000000004">
      <c r="C21" s="124"/>
      <c r="D21" s="147" t="s">
        <v>15</v>
      </c>
      <c r="E21" s="146"/>
      <c r="F21" s="127" t="s">
        <v>64</v>
      </c>
      <c r="G21" s="128">
        <v>50</v>
      </c>
      <c r="H21" s="129">
        <v>5000</v>
      </c>
      <c r="I21" s="130" t="s">
        <v>65</v>
      </c>
    </row>
    <row r="22" spans="3:9" ht="15" customHeight="1" x14ac:dyDescent="0.55000000000000004">
      <c r="C22" s="124"/>
      <c r="D22" s="131"/>
      <c r="E22" s="132"/>
      <c r="F22" s="127"/>
      <c r="G22" s="128"/>
      <c r="H22" s="129"/>
      <c r="I22" s="133"/>
    </row>
    <row r="23" spans="3:9" ht="15" customHeight="1" thickBot="1" x14ac:dyDescent="0.6">
      <c r="C23" s="124"/>
      <c r="D23" s="134"/>
      <c r="E23" s="135"/>
      <c r="F23" s="136"/>
      <c r="G23" s="137"/>
      <c r="H23" s="136"/>
      <c r="I23" s="138"/>
    </row>
    <row r="24" spans="3:9" ht="15" customHeight="1" thickBot="1" x14ac:dyDescent="0.6">
      <c r="C24" s="139"/>
      <c r="D24" s="140" t="s">
        <v>43</v>
      </c>
      <c r="E24" s="141">
        <v>726500</v>
      </c>
      <c r="F24" s="142"/>
      <c r="G24" s="143"/>
      <c r="H24" s="142"/>
      <c r="I24" s="144"/>
    </row>
    <row r="25" spans="3:9" ht="15" customHeight="1" x14ac:dyDescent="0.55000000000000004">
      <c r="C25" s="124"/>
      <c r="D25" s="147" t="s">
        <v>45</v>
      </c>
      <c r="E25" s="146"/>
      <c r="F25" s="127" t="s">
        <v>64</v>
      </c>
      <c r="G25" s="128">
        <v>50</v>
      </c>
      <c r="H25" s="129">
        <v>5000</v>
      </c>
      <c r="I25" s="130" t="s">
        <v>65</v>
      </c>
    </row>
    <row r="26" spans="3:9" ht="15" customHeight="1" x14ac:dyDescent="0.55000000000000004">
      <c r="C26" s="124"/>
      <c r="D26" s="131"/>
      <c r="E26" s="132"/>
      <c r="F26" s="127"/>
      <c r="G26" s="128"/>
      <c r="H26" s="129"/>
      <c r="I26" s="133"/>
    </row>
    <row r="27" spans="3:9" ht="15" customHeight="1" thickBot="1" x14ac:dyDescent="0.6">
      <c r="C27" s="124"/>
      <c r="D27" s="134"/>
      <c r="E27" s="135"/>
      <c r="F27" s="136"/>
      <c r="G27" s="137"/>
      <c r="H27" s="136"/>
      <c r="I27" s="138"/>
    </row>
    <row r="28" spans="3:9" ht="15" customHeight="1" thickBot="1" x14ac:dyDescent="0.6">
      <c r="C28" s="139"/>
      <c r="D28" s="140" t="s">
        <v>43</v>
      </c>
      <c r="E28" s="141">
        <v>0</v>
      </c>
      <c r="F28" s="142"/>
      <c r="G28" s="143"/>
      <c r="H28" s="142"/>
      <c r="I28" s="144"/>
    </row>
    <row r="29" spans="3:9" ht="15" customHeight="1" x14ac:dyDescent="0.55000000000000004">
      <c r="C29" s="148" t="s">
        <v>46</v>
      </c>
      <c r="D29" s="147" t="s">
        <v>17</v>
      </c>
      <c r="E29" s="149"/>
      <c r="F29" s="150">
        <v>2000</v>
      </c>
      <c r="G29" s="151" t="s">
        <v>42</v>
      </c>
      <c r="H29" s="152" t="s">
        <v>42</v>
      </c>
      <c r="I29" s="153" t="s">
        <v>66</v>
      </c>
    </row>
    <row r="30" spans="3:9" ht="15" customHeight="1" x14ac:dyDescent="0.55000000000000004">
      <c r="C30" s="148"/>
      <c r="D30" s="131"/>
      <c r="E30" s="132"/>
      <c r="F30" s="127">
        <v>1500</v>
      </c>
      <c r="G30" s="128" t="s">
        <v>42</v>
      </c>
      <c r="H30" s="129" t="s">
        <v>42</v>
      </c>
      <c r="I30" s="133" t="s">
        <v>67</v>
      </c>
    </row>
    <row r="31" spans="3:9" ht="15" customHeight="1" x14ac:dyDescent="0.55000000000000004">
      <c r="C31" s="148"/>
      <c r="D31" s="131"/>
      <c r="E31" s="132"/>
      <c r="F31" s="127">
        <v>1000</v>
      </c>
      <c r="G31" s="128" t="s">
        <v>42</v>
      </c>
      <c r="H31" s="129" t="s">
        <v>42</v>
      </c>
      <c r="I31" s="133" t="s">
        <v>68</v>
      </c>
    </row>
    <row r="32" spans="3:9" ht="15" customHeight="1" x14ac:dyDescent="0.55000000000000004">
      <c r="C32" s="148"/>
      <c r="D32" s="131"/>
      <c r="E32" s="132"/>
      <c r="F32" s="127"/>
      <c r="G32" s="154"/>
      <c r="H32" s="127"/>
      <c r="I32" s="133"/>
    </row>
    <row r="33" spans="2:9" ht="15" customHeight="1" thickBot="1" x14ac:dyDescent="0.6">
      <c r="C33" s="148"/>
      <c r="D33" s="134"/>
      <c r="E33" s="135"/>
      <c r="F33" s="136"/>
      <c r="G33" s="137"/>
      <c r="H33" s="136"/>
      <c r="I33" s="138"/>
    </row>
    <row r="34" spans="2:9" ht="15" customHeight="1" thickBot="1" x14ac:dyDescent="0.6">
      <c r="C34" s="155"/>
      <c r="D34" s="140" t="s">
        <v>43</v>
      </c>
      <c r="E34" s="141">
        <v>858500</v>
      </c>
      <c r="F34" s="142"/>
      <c r="G34" s="143"/>
      <c r="H34" s="156"/>
      <c r="I34" s="144"/>
    </row>
    <row r="35" spans="2:9" ht="15" customHeight="1" thickBot="1" x14ac:dyDescent="0.6">
      <c r="C35" s="157" t="s">
        <v>47</v>
      </c>
      <c r="D35" s="158"/>
      <c r="E35" s="159">
        <f>E16+E20+E24+E28+E34</f>
        <v>2361800</v>
      </c>
      <c r="F35" s="160"/>
      <c r="G35" s="161"/>
      <c r="H35" s="162"/>
      <c r="I35" s="163"/>
    </row>
    <row r="36" spans="2:9" ht="15" customHeight="1" x14ac:dyDescent="0.55000000000000004">
      <c r="C36" s="164" t="s">
        <v>49</v>
      </c>
      <c r="D36" s="165"/>
      <c r="E36" s="166">
        <v>310</v>
      </c>
      <c r="F36" s="167"/>
      <c r="G36" s="167"/>
      <c r="H36" s="167"/>
      <c r="I36" s="167"/>
    </row>
    <row r="37" spans="2:9" ht="15" customHeight="1" thickBot="1" x14ac:dyDescent="0.6">
      <c r="C37" s="168" t="s">
        <v>50</v>
      </c>
      <c r="D37" s="169"/>
      <c r="E37" s="170">
        <v>53</v>
      </c>
      <c r="F37" s="171"/>
      <c r="G37" s="171"/>
      <c r="H37" s="171"/>
      <c r="I37" s="171"/>
    </row>
    <row r="38" spans="2:9" ht="15" customHeight="1" x14ac:dyDescent="0.55000000000000004">
      <c r="C38" s="172" t="s">
        <v>19</v>
      </c>
      <c r="D38" s="173"/>
      <c r="E38" s="174">
        <f>(E6+E8)/E36</f>
        <v>16177</v>
      </c>
      <c r="F38" s="171"/>
      <c r="G38" s="171"/>
      <c r="H38" s="171"/>
      <c r="I38" s="171"/>
    </row>
    <row r="39" spans="2:9" ht="15" customHeight="1" thickBot="1" x14ac:dyDescent="0.6">
      <c r="C39" s="168" t="s">
        <v>20</v>
      </c>
      <c r="D39" s="169"/>
      <c r="E39" s="175">
        <f>(E7+E9)/E37</f>
        <v>6588</v>
      </c>
      <c r="F39" s="104"/>
      <c r="G39" s="104"/>
      <c r="H39" s="104"/>
      <c r="I39" s="104"/>
    </row>
    <row r="40" spans="2:9" ht="15" customHeight="1" x14ac:dyDescent="0.55000000000000004">
      <c r="C40" s="176" t="s">
        <v>51</v>
      </c>
      <c r="D40" s="176"/>
      <c r="E40" s="176"/>
      <c r="F40" s="176"/>
      <c r="G40" s="176"/>
      <c r="H40" s="176"/>
      <c r="I40" s="176"/>
    </row>
    <row r="41" spans="2:9" ht="15" customHeight="1" x14ac:dyDescent="0.55000000000000004">
      <c r="C41" s="176" t="s">
        <v>55</v>
      </c>
      <c r="D41" s="176"/>
      <c r="E41" s="176"/>
      <c r="F41" s="176"/>
      <c r="G41" s="176"/>
      <c r="H41" s="176"/>
      <c r="I41" s="176"/>
    </row>
    <row r="42" spans="2:9" ht="15" customHeight="1" x14ac:dyDescent="0.55000000000000004"/>
    <row r="43" spans="2:9" ht="15" customHeight="1" x14ac:dyDescent="0.55000000000000004">
      <c r="B43" s="1" t="s">
        <v>21</v>
      </c>
      <c r="C43" s="92" t="s">
        <v>22</v>
      </c>
      <c r="D43" s="92"/>
      <c r="E43" s="92"/>
      <c r="F43" s="92"/>
      <c r="G43" s="92"/>
    </row>
    <row r="44" spans="2:9" ht="12.5" thickBot="1" x14ac:dyDescent="0.6">
      <c r="C44" s="93"/>
      <c r="D44" s="93"/>
      <c r="E44" s="177" t="s">
        <v>23</v>
      </c>
      <c r="F44" s="177"/>
      <c r="G44" s="177"/>
      <c r="H44" s="177" t="s">
        <v>24</v>
      </c>
      <c r="I44" s="177"/>
    </row>
    <row r="45" spans="2:9" ht="15" customHeight="1" x14ac:dyDescent="0.55000000000000004">
      <c r="C45" s="178" t="s">
        <v>25</v>
      </c>
      <c r="D45" s="179"/>
      <c r="E45" s="180"/>
      <c r="F45" s="181"/>
      <c r="G45" s="182"/>
      <c r="H45" s="180"/>
      <c r="I45" s="183"/>
    </row>
    <row r="46" spans="2:9" ht="15" customHeight="1" thickBot="1" x14ac:dyDescent="0.6">
      <c r="C46" s="184" t="s">
        <v>26</v>
      </c>
      <c r="D46" s="185"/>
      <c r="E46" s="186"/>
      <c r="F46" s="187"/>
      <c r="G46" s="188"/>
      <c r="H46" s="187"/>
      <c r="I46" s="189"/>
    </row>
    <row r="47" spans="2:9" ht="15" customHeight="1" thickBot="1" x14ac:dyDescent="0.6">
      <c r="C47" s="190" t="s">
        <v>53</v>
      </c>
      <c r="D47" s="191"/>
      <c r="E47" s="192">
        <v>31</v>
      </c>
      <c r="F47" s="193"/>
      <c r="G47" s="193"/>
      <c r="H47" s="193"/>
      <c r="I47" s="194"/>
    </row>
    <row r="48" spans="2:9" ht="15" customHeight="1" x14ac:dyDescent="0.55000000000000004">
      <c r="C48" s="195" t="s">
        <v>59</v>
      </c>
      <c r="D48" s="195"/>
      <c r="E48" s="196"/>
      <c r="F48" s="196"/>
      <c r="G48" s="196"/>
      <c r="H48" s="196"/>
      <c r="I48" s="196"/>
    </row>
    <row r="49" spans="2:9" ht="15" customHeight="1" x14ac:dyDescent="0.55000000000000004"/>
    <row r="50" spans="2:9" ht="15" customHeight="1" thickBot="1" x14ac:dyDescent="0.6">
      <c r="B50" s="1" t="s">
        <v>27</v>
      </c>
      <c r="C50" s="92" t="s">
        <v>28</v>
      </c>
      <c r="D50" s="92"/>
      <c r="E50" s="92"/>
      <c r="F50" s="92"/>
      <c r="G50" s="92"/>
    </row>
    <row r="51" spans="2:9" ht="15" customHeight="1" x14ac:dyDescent="0.55000000000000004">
      <c r="C51" s="197" t="s">
        <v>29</v>
      </c>
      <c r="D51" s="198" t="s">
        <v>30</v>
      </c>
      <c r="E51" s="199">
        <f>(E16+E20)/(E16+E20+E24+E28)</f>
        <v>0.51672986097252716</v>
      </c>
      <c r="F51" s="199"/>
      <c r="G51" s="199"/>
      <c r="H51" s="199"/>
      <c r="I51" s="200"/>
    </row>
    <row r="52" spans="2:9" ht="15" customHeight="1" thickBot="1" x14ac:dyDescent="0.6">
      <c r="C52" s="201"/>
      <c r="D52" s="202" t="s">
        <v>31</v>
      </c>
      <c r="E52" s="203">
        <f>(E24+E28)/(E16+E20+E24+E28)</f>
        <v>0.4832701390274729</v>
      </c>
      <c r="F52" s="204"/>
      <c r="G52" s="204"/>
      <c r="H52" s="204"/>
      <c r="I52" s="205"/>
    </row>
    <row r="53" spans="2:9" ht="15" customHeight="1" x14ac:dyDescent="0.55000000000000004"/>
    <row r="54" spans="2:9" ht="15" customHeight="1" thickBot="1" x14ac:dyDescent="0.6">
      <c r="B54" s="1" t="s">
        <v>32</v>
      </c>
      <c r="C54" s="92" t="s">
        <v>33</v>
      </c>
      <c r="D54" s="92"/>
      <c r="E54" s="92"/>
      <c r="F54" s="92"/>
      <c r="G54" s="92"/>
      <c r="H54" s="92"/>
      <c r="I54" s="92"/>
    </row>
    <row r="55" spans="2:9" ht="70.150000000000006" customHeight="1" thickBot="1" x14ac:dyDescent="0.6">
      <c r="C55" s="3" t="s">
        <v>34</v>
      </c>
      <c r="D55" s="206"/>
      <c r="E55" s="207"/>
      <c r="F55" s="207"/>
      <c r="G55" s="207"/>
      <c r="H55" s="207"/>
      <c r="I55" s="208"/>
    </row>
  </sheetData>
  <mergeCells count="44">
    <mergeCell ref="C54:I54"/>
    <mergeCell ref="D55:I55"/>
    <mergeCell ref="C47:D47"/>
    <mergeCell ref="E47:I47"/>
    <mergeCell ref="C50:G50"/>
    <mergeCell ref="C51:C52"/>
    <mergeCell ref="E51:I51"/>
    <mergeCell ref="E52:I52"/>
    <mergeCell ref="C45:D45"/>
    <mergeCell ref="E45:G45"/>
    <mergeCell ref="H45:I45"/>
    <mergeCell ref="C46:D46"/>
    <mergeCell ref="E46:G46"/>
    <mergeCell ref="H46:I46"/>
    <mergeCell ref="C38:D38"/>
    <mergeCell ref="C39:D39"/>
    <mergeCell ref="F39:I39"/>
    <mergeCell ref="C43:G43"/>
    <mergeCell ref="E44:G44"/>
    <mergeCell ref="H44:I44"/>
    <mergeCell ref="C37:D37"/>
    <mergeCell ref="C10:D10"/>
    <mergeCell ref="C11:E12"/>
    <mergeCell ref="F11:I11"/>
    <mergeCell ref="C13:C28"/>
    <mergeCell ref="D13:D15"/>
    <mergeCell ref="D17:D19"/>
    <mergeCell ref="D21:D23"/>
    <mergeCell ref="D25:D27"/>
    <mergeCell ref="C29:C34"/>
    <mergeCell ref="D29:D33"/>
    <mergeCell ref="C35:D35"/>
    <mergeCell ref="C36:D36"/>
    <mergeCell ref="F36:I36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2"/>
  <pageMargins left="0.51181102362204722" right="0.11811023622047245" top="0.55118110236220474" bottom="0.19685039370078741" header="0.31496062992125984" footer="0.11811023622047245"/>
  <pageSetup paperSize="9" scale="83" orientation="portrait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834A1-7F59-478A-B44F-5176514C8B93}">
  <dimension ref="A1:J55"/>
  <sheetViews>
    <sheetView view="pageBreakPreview" topLeftCell="C1" zoomScaleNormal="100" zoomScaleSheetLayoutView="100" workbookViewId="0">
      <selection activeCell="P15" sqref="P15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00" customWidth="1"/>
    <col min="4" max="4" width="24.58203125" style="100" customWidth="1"/>
    <col min="5" max="6" width="10.58203125" style="100" customWidth="1"/>
    <col min="7" max="8" width="6.58203125" style="100" customWidth="1"/>
    <col min="9" max="9" width="19.58203125" style="100" customWidth="1"/>
    <col min="10" max="10" width="0.75" style="1" customWidth="1"/>
    <col min="11" max="11" width="9" style="1" customWidth="1"/>
    <col min="12" max="16384" width="9" style="1"/>
  </cols>
  <sheetData>
    <row r="1" spans="1:10" ht="18.75" customHeight="1" x14ac:dyDescent="0.55000000000000004">
      <c r="A1" s="61" t="s">
        <v>57</v>
      </c>
      <c r="B1" s="61"/>
      <c r="C1" s="61"/>
      <c r="D1" s="61"/>
      <c r="E1" s="61"/>
      <c r="F1" s="61"/>
      <c r="G1" s="61"/>
      <c r="H1" s="61"/>
      <c r="I1" s="61"/>
      <c r="J1" s="61"/>
    </row>
    <row r="2" spans="1:10" ht="15" customHeight="1" thickBot="1" x14ac:dyDescent="0.6">
      <c r="B2" s="1" t="s">
        <v>2</v>
      </c>
      <c r="C2" s="92" t="s">
        <v>3</v>
      </c>
      <c r="D2" s="92"/>
      <c r="E2" s="92"/>
      <c r="F2" s="92"/>
      <c r="G2" s="92"/>
      <c r="H2" s="93"/>
      <c r="I2" s="94"/>
    </row>
    <row r="3" spans="1:10" ht="19.5" customHeight="1" thickBot="1" x14ac:dyDescent="0.6">
      <c r="C3" s="95" t="s">
        <v>48</v>
      </c>
      <c r="D3" s="96"/>
      <c r="E3" s="97" t="s">
        <v>63</v>
      </c>
      <c r="F3" s="98"/>
      <c r="G3" s="98"/>
      <c r="H3" s="98"/>
      <c r="I3" s="99"/>
    </row>
    <row r="4" spans="1:10" ht="15" customHeight="1" x14ac:dyDescent="0.55000000000000004"/>
    <row r="5" spans="1:10" ht="15" customHeight="1" thickBot="1" x14ac:dyDescent="0.6">
      <c r="B5" s="1" t="s">
        <v>5</v>
      </c>
      <c r="C5" s="92" t="s">
        <v>6</v>
      </c>
      <c r="D5" s="92"/>
      <c r="E5" s="92"/>
      <c r="F5" s="92"/>
      <c r="G5" s="92"/>
    </row>
    <row r="6" spans="1:10" ht="15" customHeight="1" x14ac:dyDescent="0.55000000000000004">
      <c r="C6" s="101" t="s">
        <v>72</v>
      </c>
      <c r="D6" s="102" t="s">
        <v>8</v>
      </c>
      <c r="E6" s="103">
        <v>7813491</v>
      </c>
      <c r="F6" s="104"/>
      <c r="G6" s="104"/>
      <c r="H6" s="104"/>
      <c r="I6" s="104"/>
    </row>
    <row r="7" spans="1:10" ht="15" customHeight="1" x14ac:dyDescent="0.55000000000000004">
      <c r="C7" s="105"/>
      <c r="D7" s="106" t="s">
        <v>35</v>
      </c>
      <c r="E7" s="107">
        <v>24579894</v>
      </c>
      <c r="F7" s="104"/>
      <c r="G7" s="104"/>
      <c r="H7" s="104"/>
      <c r="I7" s="104"/>
    </row>
    <row r="8" spans="1:10" ht="15" customHeight="1" x14ac:dyDescent="0.55000000000000004">
      <c r="C8" s="105"/>
      <c r="D8" s="106" t="s">
        <v>10</v>
      </c>
      <c r="E8" s="107">
        <v>177639637</v>
      </c>
      <c r="F8" s="104"/>
      <c r="G8" s="104"/>
      <c r="H8" s="104"/>
      <c r="I8" s="104"/>
    </row>
    <row r="9" spans="1:10" ht="15" customHeight="1" x14ac:dyDescent="0.55000000000000004">
      <c r="C9" s="108"/>
      <c r="D9" s="109" t="s">
        <v>36</v>
      </c>
      <c r="E9" s="110">
        <v>0</v>
      </c>
      <c r="F9" s="111"/>
      <c r="G9" s="111"/>
      <c r="H9" s="111"/>
      <c r="I9" s="111"/>
    </row>
    <row r="10" spans="1:10" ht="15" customHeight="1" thickBot="1" x14ac:dyDescent="0.6">
      <c r="C10" s="112" t="s">
        <v>47</v>
      </c>
      <c r="D10" s="113"/>
      <c r="E10" s="114">
        <f>SUM(E6:E9)</f>
        <v>210033022</v>
      </c>
      <c r="F10" s="115"/>
      <c r="G10" s="115"/>
      <c r="H10" s="115"/>
      <c r="I10" s="115"/>
    </row>
    <row r="11" spans="1:10" ht="21" customHeight="1" x14ac:dyDescent="0.55000000000000004">
      <c r="C11" s="116" t="s">
        <v>12</v>
      </c>
      <c r="D11" s="117"/>
      <c r="E11" s="117"/>
      <c r="F11" s="118" t="s">
        <v>58</v>
      </c>
      <c r="G11" s="118"/>
      <c r="H11" s="118"/>
      <c r="I11" s="119"/>
    </row>
    <row r="12" spans="1:10" ht="22.15" customHeight="1" x14ac:dyDescent="0.55000000000000004">
      <c r="C12" s="120"/>
      <c r="D12" s="121"/>
      <c r="E12" s="121"/>
      <c r="F12" s="122" t="s">
        <v>37</v>
      </c>
      <c r="G12" s="122" t="s">
        <v>38</v>
      </c>
      <c r="H12" s="122" t="s">
        <v>39</v>
      </c>
      <c r="I12" s="123" t="s">
        <v>40</v>
      </c>
    </row>
    <row r="13" spans="1:10" ht="15" customHeight="1" x14ac:dyDescent="0.55000000000000004">
      <c r="C13" s="124" t="s">
        <v>41</v>
      </c>
      <c r="D13" s="125" t="s">
        <v>14</v>
      </c>
      <c r="E13" s="126"/>
      <c r="F13" s="127" t="s">
        <v>64</v>
      </c>
      <c r="G13" s="128">
        <v>50</v>
      </c>
      <c r="H13" s="129">
        <v>5000</v>
      </c>
      <c r="I13" s="130" t="s">
        <v>65</v>
      </c>
    </row>
    <row r="14" spans="1:10" ht="15" customHeight="1" x14ac:dyDescent="0.55000000000000004">
      <c r="C14" s="124"/>
      <c r="D14" s="131"/>
      <c r="E14" s="132"/>
      <c r="F14" s="127"/>
      <c r="G14" s="128"/>
      <c r="H14" s="129"/>
      <c r="I14" s="133"/>
    </row>
    <row r="15" spans="1:10" ht="15" customHeight="1" thickBot="1" x14ac:dyDescent="0.6">
      <c r="C15" s="124"/>
      <c r="D15" s="134"/>
      <c r="E15" s="135"/>
      <c r="F15" s="136"/>
      <c r="G15" s="137"/>
      <c r="H15" s="136"/>
      <c r="I15" s="138"/>
    </row>
    <row r="16" spans="1:10" ht="15" customHeight="1" thickBot="1" x14ac:dyDescent="0.6">
      <c r="C16" s="139"/>
      <c r="D16" s="140" t="s">
        <v>43</v>
      </c>
      <c r="E16" s="141">
        <v>2280700</v>
      </c>
      <c r="F16" s="142"/>
      <c r="G16" s="143"/>
      <c r="H16" s="142"/>
      <c r="I16" s="144"/>
    </row>
    <row r="17" spans="3:9" ht="15" customHeight="1" x14ac:dyDescent="0.55000000000000004">
      <c r="C17" s="124"/>
      <c r="D17" s="145" t="s">
        <v>44</v>
      </c>
      <c r="E17" s="146"/>
      <c r="F17" s="127" t="s">
        <v>64</v>
      </c>
      <c r="G17" s="128">
        <v>50</v>
      </c>
      <c r="H17" s="129">
        <v>5000</v>
      </c>
      <c r="I17" s="130" t="s">
        <v>65</v>
      </c>
    </row>
    <row r="18" spans="3:9" ht="15" customHeight="1" x14ac:dyDescent="0.55000000000000004">
      <c r="C18" s="124"/>
      <c r="D18" s="131"/>
      <c r="E18" s="132"/>
      <c r="F18" s="127"/>
      <c r="G18" s="128"/>
      <c r="H18" s="129"/>
      <c r="I18" s="133"/>
    </row>
    <row r="19" spans="3:9" ht="15" customHeight="1" thickBot="1" x14ac:dyDescent="0.6">
      <c r="C19" s="124"/>
      <c r="D19" s="134"/>
      <c r="E19" s="135"/>
      <c r="F19" s="136"/>
      <c r="G19" s="137"/>
      <c r="H19" s="136"/>
      <c r="I19" s="138"/>
    </row>
    <row r="20" spans="3:9" ht="15" customHeight="1" thickBot="1" x14ac:dyDescent="0.6">
      <c r="C20" s="139"/>
      <c r="D20" s="140" t="s">
        <v>43</v>
      </c>
      <c r="E20" s="141">
        <v>12790100</v>
      </c>
      <c r="F20" s="142"/>
      <c r="G20" s="143"/>
      <c r="H20" s="142"/>
      <c r="I20" s="144"/>
    </row>
    <row r="21" spans="3:9" ht="15" customHeight="1" x14ac:dyDescent="0.55000000000000004">
      <c r="C21" s="124"/>
      <c r="D21" s="147" t="s">
        <v>15</v>
      </c>
      <c r="E21" s="146"/>
      <c r="F21" s="127" t="s">
        <v>64</v>
      </c>
      <c r="G21" s="128">
        <v>50</v>
      </c>
      <c r="H21" s="129">
        <v>5000</v>
      </c>
      <c r="I21" s="130" t="s">
        <v>65</v>
      </c>
    </row>
    <row r="22" spans="3:9" ht="15" customHeight="1" x14ac:dyDescent="0.55000000000000004">
      <c r="C22" s="124"/>
      <c r="D22" s="131"/>
      <c r="E22" s="132"/>
      <c r="F22" s="127"/>
      <c r="G22" s="128"/>
      <c r="H22" s="129"/>
      <c r="I22" s="133"/>
    </row>
    <row r="23" spans="3:9" ht="15" customHeight="1" thickBot="1" x14ac:dyDescent="0.6">
      <c r="C23" s="124"/>
      <c r="D23" s="134"/>
      <c r="E23" s="135"/>
      <c r="F23" s="136"/>
      <c r="G23" s="137"/>
      <c r="H23" s="136"/>
      <c r="I23" s="138"/>
    </row>
    <row r="24" spans="3:9" ht="15" customHeight="1" thickBot="1" x14ac:dyDescent="0.6">
      <c r="C24" s="139"/>
      <c r="D24" s="140" t="s">
        <v>43</v>
      </c>
      <c r="E24" s="141">
        <v>41834300</v>
      </c>
      <c r="F24" s="142"/>
      <c r="G24" s="143"/>
      <c r="H24" s="142"/>
      <c r="I24" s="144"/>
    </row>
    <row r="25" spans="3:9" ht="15" customHeight="1" x14ac:dyDescent="0.55000000000000004">
      <c r="C25" s="124"/>
      <c r="D25" s="147" t="s">
        <v>45</v>
      </c>
      <c r="E25" s="146"/>
      <c r="F25" s="127" t="s">
        <v>64</v>
      </c>
      <c r="G25" s="128">
        <v>50</v>
      </c>
      <c r="H25" s="129">
        <v>5000</v>
      </c>
      <c r="I25" s="130" t="s">
        <v>65</v>
      </c>
    </row>
    <row r="26" spans="3:9" ht="15" customHeight="1" x14ac:dyDescent="0.55000000000000004">
      <c r="C26" s="124"/>
      <c r="D26" s="131"/>
      <c r="E26" s="132"/>
      <c r="F26" s="127"/>
      <c r="G26" s="128"/>
      <c r="H26" s="129"/>
      <c r="I26" s="133"/>
    </row>
    <row r="27" spans="3:9" ht="15" customHeight="1" thickBot="1" x14ac:dyDescent="0.6">
      <c r="C27" s="124"/>
      <c r="D27" s="134"/>
      <c r="E27" s="135"/>
      <c r="F27" s="136"/>
      <c r="G27" s="137"/>
      <c r="H27" s="136"/>
      <c r="I27" s="138"/>
    </row>
    <row r="28" spans="3:9" ht="15" customHeight="1" thickBot="1" x14ac:dyDescent="0.6">
      <c r="C28" s="139"/>
      <c r="D28" s="140" t="s">
        <v>43</v>
      </c>
      <c r="E28" s="141">
        <v>0</v>
      </c>
      <c r="F28" s="142"/>
      <c r="G28" s="143"/>
      <c r="H28" s="142"/>
      <c r="I28" s="144"/>
    </row>
    <row r="29" spans="3:9" ht="15" customHeight="1" x14ac:dyDescent="0.55000000000000004">
      <c r="C29" s="148" t="s">
        <v>46</v>
      </c>
      <c r="D29" s="147" t="s">
        <v>17</v>
      </c>
      <c r="E29" s="149"/>
      <c r="F29" s="150">
        <v>2000</v>
      </c>
      <c r="G29" s="151" t="s">
        <v>42</v>
      </c>
      <c r="H29" s="152" t="s">
        <v>42</v>
      </c>
      <c r="I29" s="153" t="s">
        <v>66</v>
      </c>
    </row>
    <row r="30" spans="3:9" ht="15" customHeight="1" x14ac:dyDescent="0.55000000000000004">
      <c r="C30" s="148"/>
      <c r="D30" s="131"/>
      <c r="E30" s="132"/>
      <c r="F30" s="127">
        <v>1500</v>
      </c>
      <c r="G30" s="128" t="s">
        <v>42</v>
      </c>
      <c r="H30" s="129" t="s">
        <v>42</v>
      </c>
      <c r="I30" s="133" t="s">
        <v>67</v>
      </c>
    </row>
    <row r="31" spans="3:9" ht="15" customHeight="1" x14ac:dyDescent="0.55000000000000004">
      <c r="C31" s="148"/>
      <c r="D31" s="131"/>
      <c r="E31" s="132"/>
      <c r="F31" s="127">
        <v>1000</v>
      </c>
      <c r="G31" s="128" t="s">
        <v>42</v>
      </c>
      <c r="H31" s="129" t="s">
        <v>42</v>
      </c>
      <c r="I31" s="133" t="s">
        <v>68</v>
      </c>
    </row>
    <row r="32" spans="3:9" ht="15" customHeight="1" x14ac:dyDescent="0.55000000000000004">
      <c r="C32" s="148"/>
      <c r="D32" s="131"/>
      <c r="E32" s="132"/>
      <c r="F32" s="127"/>
      <c r="G32" s="154"/>
      <c r="H32" s="127"/>
      <c r="I32" s="133"/>
    </row>
    <row r="33" spans="2:9" ht="15" customHeight="1" thickBot="1" x14ac:dyDescent="0.6">
      <c r="C33" s="148"/>
      <c r="D33" s="134"/>
      <c r="E33" s="135"/>
      <c r="F33" s="136"/>
      <c r="G33" s="137"/>
      <c r="H33" s="136"/>
      <c r="I33" s="138"/>
    </row>
    <row r="34" spans="2:9" ht="15" customHeight="1" thickBot="1" x14ac:dyDescent="0.6">
      <c r="C34" s="155"/>
      <c r="D34" s="140" t="s">
        <v>43</v>
      </c>
      <c r="E34" s="141">
        <v>31249000</v>
      </c>
      <c r="F34" s="142"/>
      <c r="G34" s="143"/>
      <c r="H34" s="156"/>
      <c r="I34" s="144"/>
    </row>
    <row r="35" spans="2:9" ht="15" customHeight="1" thickBot="1" x14ac:dyDescent="0.6">
      <c r="C35" s="157" t="s">
        <v>47</v>
      </c>
      <c r="D35" s="158"/>
      <c r="E35" s="159">
        <f>E16+E20+E24+E28+E34</f>
        <v>88154100</v>
      </c>
      <c r="F35" s="160"/>
      <c r="G35" s="161"/>
      <c r="H35" s="162"/>
      <c r="I35" s="163"/>
    </row>
    <row r="36" spans="2:9" ht="15" customHeight="1" x14ac:dyDescent="0.55000000000000004">
      <c r="C36" s="164" t="s">
        <v>49</v>
      </c>
      <c r="D36" s="165"/>
      <c r="E36" s="166">
        <v>11464</v>
      </c>
      <c r="F36" s="167"/>
      <c r="G36" s="167"/>
      <c r="H36" s="167"/>
      <c r="I36" s="167"/>
    </row>
    <row r="37" spans="2:9" ht="15" customHeight="1" thickBot="1" x14ac:dyDescent="0.6">
      <c r="C37" s="168" t="s">
        <v>50</v>
      </c>
      <c r="D37" s="169"/>
      <c r="E37" s="170">
        <v>4219</v>
      </c>
      <c r="F37" s="171"/>
      <c r="G37" s="171"/>
      <c r="H37" s="171"/>
      <c r="I37" s="171"/>
    </row>
    <row r="38" spans="2:9" ht="15" customHeight="1" x14ac:dyDescent="0.55000000000000004">
      <c r="C38" s="172" t="s">
        <v>19</v>
      </c>
      <c r="D38" s="173"/>
      <c r="E38" s="174">
        <f>(E6+E8)/E36</f>
        <v>16177</v>
      </c>
      <c r="F38" s="171"/>
      <c r="G38" s="171"/>
      <c r="H38" s="171"/>
      <c r="I38" s="171"/>
    </row>
    <row r="39" spans="2:9" ht="15" customHeight="1" thickBot="1" x14ac:dyDescent="0.6">
      <c r="C39" s="168" t="s">
        <v>20</v>
      </c>
      <c r="D39" s="169"/>
      <c r="E39" s="175">
        <f>(E7+E9)/E37</f>
        <v>5826</v>
      </c>
      <c r="F39" s="104"/>
      <c r="G39" s="104"/>
      <c r="H39" s="104"/>
      <c r="I39" s="104"/>
    </row>
    <row r="40" spans="2:9" ht="15" customHeight="1" x14ac:dyDescent="0.55000000000000004">
      <c r="C40" s="176" t="s">
        <v>51</v>
      </c>
      <c r="D40" s="176"/>
      <c r="E40" s="176"/>
      <c r="F40" s="176"/>
      <c r="G40" s="176"/>
      <c r="H40" s="176"/>
      <c r="I40" s="176"/>
    </row>
    <row r="41" spans="2:9" ht="15" customHeight="1" x14ac:dyDescent="0.55000000000000004">
      <c r="C41" s="176" t="s">
        <v>55</v>
      </c>
      <c r="D41" s="176"/>
      <c r="E41" s="176"/>
      <c r="F41" s="176"/>
      <c r="G41" s="176"/>
      <c r="H41" s="176"/>
      <c r="I41" s="176"/>
    </row>
    <row r="42" spans="2:9" ht="15" customHeight="1" x14ac:dyDescent="0.55000000000000004"/>
    <row r="43" spans="2:9" ht="15" customHeight="1" x14ac:dyDescent="0.55000000000000004">
      <c r="B43" s="1" t="s">
        <v>21</v>
      </c>
      <c r="C43" s="92" t="s">
        <v>22</v>
      </c>
      <c r="D43" s="92"/>
      <c r="E43" s="92"/>
      <c r="F43" s="92"/>
      <c r="G43" s="92"/>
    </row>
    <row r="44" spans="2:9" ht="12.5" thickBot="1" x14ac:dyDescent="0.6">
      <c r="C44" s="93"/>
      <c r="D44" s="93"/>
      <c r="E44" s="177" t="s">
        <v>23</v>
      </c>
      <c r="F44" s="177"/>
      <c r="G44" s="177"/>
      <c r="H44" s="177" t="s">
        <v>24</v>
      </c>
      <c r="I44" s="177"/>
    </row>
    <row r="45" spans="2:9" ht="15" customHeight="1" x14ac:dyDescent="0.55000000000000004">
      <c r="C45" s="178" t="s">
        <v>25</v>
      </c>
      <c r="D45" s="179"/>
      <c r="E45" s="180"/>
      <c r="F45" s="181"/>
      <c r="G45" s="182"/>
      <c r="H45" s="180"/>
      <c r="I45" s="183"/>
    </row>
    <row r="46" spans="2:9" ht="15" customHeight="1" thickBot="1" x14ac:dyDescent="0.6">
      <c r="C46" s="184" t="s">
        <v>26</v>
      </c>
      <c r="D46" s="185"/>
      <c r="E46" s="186"/>
      <c r="F46" s="187"/>
      <c r="G46" s="188"/>
      <c r="H46" s="187"/>
      <c r="I46" s="189"/>
    </row>
    <row r="47" spans="2:9" ht="15" customHeight="1" thickBot="1" x14ac:dyDescent="0.6">
      <c r="C47" s="190" t="s">
        <v>53</v>
      </c>
      <c r="D47" s="191"/>
      <c r="E47" s="192">
        <v>28</v>
      </c>
      <c r="F47" s="193"/>
      <c r="G47" s="193"/>
      <c r="H47" s="193"/>
      <c r="I47" s="194"/>
    </row>
    <row r="48" spans="2:9" ht="15" customHeight="1" x14ac:dyDescent="0.55000000000000004">
      <c r="C48" s="195" t="s">
        <v>59</v>
      </c>
      <c r="D48" s="195"/>
      <c r="E48" s="196"/>
      <c r="F48" s="196"/>
      <c r="G48" s="196"/>
      <c r="H48" s="196"/>
      <c r="I48" s="196"/>
    </row>
    <row r="49" spans="2:9" ht="15" customHeight="1" x14ac:dyDescent="0.55000000000000004"/>
    <row r="50" spans="2:9" ht="15" customHeight="1" thickBot="1" x14ac:dyDescent="0.6">
      <c r="B50" s="1" t="s">
        <v>27</v>
      </c>
      <c r="C50" s="92" t="s">
        <v>28</v>
      </c>
      <c r="D50" s="92"/>
      <c r="E50" s="92"/>
      <c r="F50" s="92"/>
      <c r="G50" s="92"/>
    </row>
    <row r="51" spans="2:9" ht="15" customHeight="1" x14ac:dyDescent="0.55000000000000004">
      <c r="C51" s="197" t="s">
        <v>29</v>
      </c>
      <c r="D51" s="198" t="s">
        <v>30</v>
      </c>
      <c r="E51" s="199">
        <f>(E16+E20)/(E16+E20+E24+E28)</f>
        <v>0.2648409369283245</v>
      </c>
      <c r="F51" s="199"/>
      <c r="G51" s="199"/>
      <c r="H51" s="199"/>
      <c r="I51" s="200"/>
    </row>
    <row r="52" spans="2:9" ht="15" customHeight="1" thickBot="1" x14ac:dyDescent="0.6">
      <c r="C52" s="201"/>
      <c r="D52" s="202" t="s">
        <v>31</v>
      </c>
      <c r="E52" s="203">
        <f>(E24+E28)/(E16+E20+E24+E28)</f>
        <v>0.73515906307167544</v>
      </c>
      <c r="F52" s="204"/>
      <c r="G52" s="204"/>
      <c r="H52" s="204"/>
      <c r="I52" s="205"/>
    </row>
    <row r="53" spans="2:9" ht="15" customHeight="1" x14ac:dyDescent="0.55000000000000004"/>
    <row r="54" spans="2:9" ht="15" customHeight="1" thickBot="1" x14ac:dyDescent="0.6">
      <c r="B54" s="1" t="s">
        <v>32</v>
      </c>
      <c r="C54" s="92" t="s">
        <v>33</v>
      </c>
      <c r="D54" s="92"/>
      <c r="E54" s="92"/>
      <c r="F54" s="92"/>
      <c r="G54" s="92"/>
      <c r="H54" s="92"/>
      <c r="I54" s="92"/>
    </row>
    <row r="55" spans="2:9" ht="70.150000000000006" customHeight="1" thickBot="1" x14ac:dyDescent="0.6">
      <c r="C55" s="3" t="s">
        <v>34</v>
      </c>
      <c r="D55" s="206"/>
      <c r="E55" s="207"/>
      <c r="F55" s="207"/>
      <c r="G55" s="207"/>
      <c r="H55" s="207"/>
      <c r="I55" s="208"/>
    </row>
  </sheetData>
  <mergeCells count="44">
    <mergeCell ref="C54:I54"/>
    <mergeCell ref="D55:I55"/>
    <mergeCell ref="C47:D47"/>
    <mergeCell ref="E47:I47"/>
    <mergeCell ref="C50:G50"/>
    <mergeCell ref="C51:C52"/>
    <mergeCell ref="E51:I51"/>
    <mergeCell ref="E52:I52"/>
    <mergeCell ref="C45:D45"/>
    <mergeCell ref="E45:G45"/>
    <mergeCell ref="H45:I45"/>
    <mergeCell ref="C46:D46"/>
    <mergeCell ref="E46:G46"/>
    <mergeCell ref="H46:I46"/>
    <mergeCell ref="C38:D38"/>
    <mergeCell ref="C39:D39"/>
    <mergeCell ref="F39:I39"/>
    <mergeCell ref="C43:G43"/>
    <mergeCell ref="E44:G44"/>
    <mergeCell ref="H44:I44"/>
    <mergeCell ref="C37:D37"/>
    <mergeCell ref="C10:D10"/>
    <mergeCell ref="C11:E12"/>
    <mergeCell ref="F11:I11"/>
    <mergeCell ref="C13:C28"/>
    <mergeCell ref="D13:D15"/>
    <mergeCell ref="D17:D19"/>
    <mergeCell ref="D21:D23"/>
    <mergeCell ref="D25:D27"/>
    <mergeCell ref="C29:C34"/>
    <mergeCell ref="D29:D33"/>
    <mergeCell ref="C35:D35"/>
    <mergeCell ref="C36:D36"/>
    <mergeCell ref="F36:I36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2"/>
  <pageMargins left="0.51181102362204722" right="0.11811023622047245" top="0.55118110236220474" bottom="0.19685039370078741" header="0.31496062992125984" footer="0.11811023622047245"/>
  <pageSetup paperSize="9" scale="83" orientation="portrait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1A2BB-65A7-4C21-BC6B-532544FE3985}">
  <dimension ref="A1:J55"/>
  <sheetViews>
    <sheetView view="pageBreakPreview" topLeftCell="C1" zoomScaleNormal="100" zoomScaleSheetLayoutView="100" workbookViewId="0">
      <selection activeCell="O12" sqref="O12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00" customWidth="1"/>
    <col min="4" max="4" width="24.58203125" style="100" customWidth="1"/>
    <col min="5" max="6" width="10.58203125" style="100" customWidth="1"/>
    <col min="7" max="8" width="6.58203125" style="100" customWidth="1"/>
    <col min="9" max="9" width="19.58203125" style="100" customWidth="1"/>
    <col min="10" max="10" width="0.75" style="1" customWidth="1"/>
    <col min="11" max="11" width="9" style="1" customWidth="1"/>
    <col min="12" max="16384" width="9" style="1"/>
  </cols>
  <sheetData>
    <row r="1" spans="1:10" ht="18.75" customHeight="1" x14ac:dyDescent="0.55000000000000004">
      <c r="A1" s="61" t="s">
        <v>57</v>
      </c>
      <c r="B1" s="61"/>
      <c r="C1" s="61"/>
      <c r="D1" s="61"/>
      <c r="E1" s="61"/>
      <c r="F1" s="61"/>
      <c r="G1" s="61"/>
      <c r="H1" s="61"/>
      <c r="I1" s="61"/>
      <c r="J1" s="61"/>
    </row>
    <row r="2" spans="1:10" ht="15" customHeight="1" thickBot="1" x14ac:dyDescent="0.6">
      <c r="B2" s="1" t="s">
        <v>2</v>
      </c>
      <c r="C2" s="92" t="s">
        <v>3</v>
      </c>
      <c r="D2" s="92"/>
      <c r="E2" s="92"/>
      <c r="F2" s="92"/>
      <c r="G2" s="92"/>
      <c r="H2" s="93"/>
      <c r="I2" s="94"/>
    </row>
    <row r="3" spans="1:10" ht="19.5" customHeight="1" thickBot="1" x14ac:dyDescent="0.6">
      <c r="C3" s="95" t="s">
        <v>48</v>
      </c>
      <c r="D3" s="96"/>
      <c r="E3" s="97" t="s">
        <v>63</v>
      </c>
      <c r="F3" s="98"/>
      <c r="G3" s="98"/>
      <c r="H3" s="98"/>
      <c r="I3" s="99"/>
    </row>
    <row r="4" spans="1:10" ht="15" customHeight="1" x14ac:dyDescent="0.55000000000000004"/>
    <row r="5" spans="1:10" ht="15" customHeight="1" thickBot="1" x14ac:dyDescent="0.6">
      <c r="B5" s="1" t="s">
        <v>5</v>
      </c>
      <c r="C5" s="92" t="s">
        <v>6</v>
      </c>
      <c r="D5" s="92"/>
      <c r="E5" s="92"/>
      <c r="F5" s="92"/>
      <c r="G5" s="92"/>
    </row>
    <row r="6" spans="1:10" ht="15" customHeight="1" x14ac:dyDescent="0.55000000000000004">
      <c r="C6" s="101" t="s">
        <v>72</v>
      </c>
      <c r="D6" s="102" t="s">
        <v>8</v>
      </c>
      <c r="E6" s="103">
        <v>8314978</v>
      </c>
      <c r="F6" s="104"/>
      <c r="G6" s="104"/>
      <c r="H6" s="104"/>
      <c r="I6" s="104"/>
    </row>
    <row r="7" spans="1:10" ht="15" customHeight="1" x14ac:dyDescent="0.55000000000000004">
      <c r="C7" s="105"/>
      <c r="D7" s="106" t="s">
        <v>35</v>
      </c>
      <c r="E7" s="107">
        <v>54111888</v>
      </c>
      <c r="F7" s="104"/>
      <c r="G7" s="104"/>
      <c r="H7" s="104"/>
      <c r="I7" s="104"/>
    </row>
    <row r="8" spans="1:10" ht="15" customHeight="1" x14ac:dyDescent="0.55000000000000004">
      <c r="C8" s="105"/>
      <c r="D8" s="106" t="s">
        <v>10</v>
      </c>
      <c r="E8" s="107">
        <v>155687448</v>
      </c>
      <c r="F8" s="104"/>
      <c r="G8" s="104"/>
      <c r="H8" s="104"/>
      <c r="I8" s="104"/>
    </row>
    <row r="9" spans="1:10" ht="15" customHeight="1" x14ac:dyDescent="0.55000000000000004">
      <c r="C9" s="108"/>
      <c r="D9" s="109" t="s">
        <v>36</v>
      </c>
      <c r="E9" s="110">
        <v>0</v>
      </c>
      <c r="F9" s="111"/>
      <c r="G9" s="111"/>
      <c r="H9" s="111"/>
      <c r="I9" s="111"/>
    </row>
    <row r="10" spans="1:10" ht="15" customHeight="1" thickBot="1" x14ac:dyDescent="0.6">
      <c r="C10" s="112" t="s">
        <v>47</v>
      </c>
      <c r="D10" s="113"/>
      <c r="E10" s="114">
        <f>SUM(E6:E9)</f>
        <v>218114314</v>
      </c>
      <c r="F10" s="115"/>
      <c r="G10" s="115"/>
      <c r="H10" s="115"/>
      <c r="I10" s="115"/>
    </row>
    <row r="11" spans="1:10" ht="21" customHeight="1" x14ac:dyDescent="0.55000000000000004">
      <c r="C11" s="116" t="s">
        <v>12</v>
      </c>
      <c r="D11" s="117"/>
      <c r="E11" s="117"/>
      <c r="F11" s="118" t="s">
        <v>58</v>
      </c>
      <c r="G11" s="118"/>
      <c r="H11" s="118"/>
      <c r="I11" s="119"/>
    </row>
    <row r="12" spans="1:10" ht="22.15" customHeight="1" x14ac:dyDescent="0.55000000000000004">
      <c r="C12" s="120"/>
      <c r="D12" s="121"/>
      <c r="E12" s="121"/>
      <c r="F12" s="122" t="s">
        <v>37</v>
      </c>
      <c r="G12" s="122" t="s">
        <v>38</v>
      </c>
      <c r="H12" s="122" t="s">
        <v>39</v>
      </c>
      <c r="I12" s="123" t="s">
        <v>40</v>
      </c>
    </row>
    <row r="13" spans="1:10" ht="15" customHeight="1" x14ac:dyDescent="0.55000000000000004">
      <c r="C13" s="124" t="s">
        <v>41</v>
      </c>
      <c r="D13" s="125" t="s">
        <v>14</v>
      </c>
      <c r="E13" s="126"/>
      <c r="F13" s="127" t="s">
        <v>64</v>
      </c>
      <c r="G13" s="128">
        <v>50</v>
      </c>
      <c r="H13" s="129">
        <v>5000</v>
      </c>
      <c r="I13" s="130" t="s">
        <v>65</v>
      </c>
    </row>
    <row r="14" spans="1:10" ht="15" customHeight="1" x14ac:dyDescent="0.55000000000000004">
      <c r="C14" s="124"/>
      <c r="D14" s="131"/>
      <c r="E14" s="132"/>
      <c r="F14" s="127"/>
      <c r="G14" s="128"/>
      <c r="H14" s="129"/>
      <c r="I14" s="133"/>
    </row>
    <row r="15" spans="1:10" ht="15" customHeight="1" thickBot="1" x14ac:dyDescent="0.6">
      <c r="C15" s="124"/>
      <c r="D15" s="134"/>
      <c r="E15" s="135"/>
      <c r="F15" s="136"/>
      <c r="G15" s="137"/>
      <c r="H15" s="136"/>
      <c r="I15" s="138"/>
    </row>
    <row r="16" spans="1:10" ht="15" customHeight="1" thickBot="1" x14ac:dyDescent="0.6">
      <c r="C16" s="139"/>
      <c r="D16" s="140" t="s">
        <v>43</v>
      </c>
      <c r="E16" s="141">
        <v>2146000</v>
      </c>
      <c r="F16" s="142"/>
      <c r="G16" s="143"/>
      <c r="H16" s="142"/>
      <c r="I16" s="144"/>
    </row>
    <row r="17" spans="3:9" ht="15" customHeight="1" x14ac:dyDescent="0.55000000000000004">
      <c r="C17" s="124"/>
      <c r="D17" s="145" t="s">
        <v>44</v>
      </c>
      <c r="E17" s="146"/>
      <c r="F17" s="127" t="s">
        <v>64</v>
      </c>
      <c r="G17" s="128">
        <v>50</v>
      </c>
      <c r="H17" s="129">
        <v>5000</v>
      </c>
      <c r="I17" s="130" t="s">
        <v>65</v>
      </c>
    </row>
    <row r="18" spans="3:9" ht="15" customHeight="1" x14ac:dyDescent="0.55000000000000004">
      <c r="C18" s="124"/>
      <c r="D18" s="131"/>
      <c r="E18" s="132"/>
      <c r="F18" s="127"/>
      <c r="G18" s="128"/>
      <c r="H18" s="129"/>
      <c r="I18" s="133"/>
    </row>
    <row r="19" spans="3:9" ht="15" customHeight="1" thickBot="1" x14ac:dyDescent="0.6">
      <c r="C19" s="124"/>
      <c r="D19" s="134"/>
      <c r="E19" s="135"/>
      <c r="F19" s="136"/>
      <c r="G19" s="137"/>
      <c r="H19" s="136"/>
      <c r="I19" s="138"/>
    </row>
    <row r="20" spans="3:9" ht="15" customHeight="1" thickBot="1" x14ac:dyDescent="0.6">
      <c r="C20" s="139"/>
      <c r="D20" s="140" t="s">
        <v>43</v>
      </c>
      <c r="E20" s="141">
        <v>24453500</v>
      </c>
      <c r="F20" s="142"/>
      <c r="G20" s="143"/>
      <c r="H20" s="142"/>
      <c r="I20" s="144"/>
    </row>
    <row r="21" spans="3:9" ht="15" customHeight="1" x14ac:dyDescent="0.55000000000000004">
      <c r="C21" s="124"/>
      <c r="D21" s="147" t="s">
        <v>15</v>
      </c>
      <c r="E21" s="146"/>
      <c r="F21" s="127" t="s">
        <v>64</v>
      </c>
      <c r="G21" s="128">
        <v>50</v>
      </c>
      <c r="H21" s="129">
        <v>5000</v>
      </c>
      <c r="I21" s="130" t="s">
        <v>65</v>
      </c>
    </row>
    <row r="22" spans="3:9" ht="15" customHeight="1" x14ac:dyDescent="0.55000000000000004">
      <c r="C22" s="124"/>
      <c r="D22" s="131"/>
      <c r="E22" s="132"/>
      <c r="F22" s="127"/>
      <c r="G22" s="128"/>
      <c r="H22" s="129"/>
      <c r="I22" s="133"/>
    </row>
    <row r="23" spans="3:9" ht="15" customHeight="1" thickBot="1" x14ac:dyDescent="0.6">
      <c r="C23" s="124"/>
      <c r="D23" s="134"/>
      <c r="E23" s="135"/>
      <c r="F23" s="136"/>
      <c r="G23" s="137"/>
      <c r="H23" s="136"/>
      <c r="I23" s="138"/>
    </row>
    <row r="24" spans="3:9" ht="15" customHeight="1" thickBot="1" x14ac:dyDescent="0.6">
      <c r="C24" s="139"/>
      <c r="D24" s="140" t="s">
        <v>43</v>
      </c>
      <c r="E24" s="141">
        <v>37335400</v>
      </c>
      <c r="F24" s="142"/>
      <c r="G24" s="143"/>
      <c r="H24" s="142"/>
      <c r="I24" s="144"/>
    </row>
    <row r="25" spans="3:9" ht="15" customHeight="1" x14ac:dyDescent="0.55000000000000004">
      <c r="C25" s="124"/>
      <c r="D25" s="147" t="s">
        <v>45</v>
      </c>
      <c r="E25" s="146"/>
      <c r="F25" s="127" t="s">
        <v>64</v>
      </c>
      <c r="G25" s="128">
        <v>50</v>
      </c>
      <c r="H25" s="129">
        <v>5000</v>
      </c>
      <c r="I25" s="130" t="s">
        <v>65</v>
      </c>
    </row>
    <row r="26" spans="3:9" ht="15" customHeight="1" x14ac:dyDescent="0.55000000000000004">
      <c r="C26" s="124"/>
      <c r="D26" s="131"/>
      <c r="E26" s="132"/>
      <c r="F26" s="127"/>
      <c r="G26" s="128"/>
      <c r="H26" s="129"/>
      <c r="I26" s="133"/>
    </row>
    <row r="27" spans="3:9" ht="15" customHeight="1" thickBot="1" x14ac:dyDescent="0.6">
      <c r="C27" s="124"/>
      <c r="D27" s="134"/>
      <c r="E27" s="135"/>
      <c r="F27" s="136"/>
      <c r="G27" s="137"/>
      <c r="H27" s="136"/>
      <c r="I27" s="138"/>
    </row>
    <row r="28" spans="3:9" ht="15" customHeight="1" thickBot="1" x14ac:dyDescent="0.6">
      <c r="C28" s="139"/>
      <c r="D28" s="140" t="s">
        <v>43</v>
      </c>
      <c r="E28" s="141">
        <v>0</v>
      </c>
      <c r="F28" s="142"/>
      <c r="G28" s="143"/>
      <c r="H28" s="142"/>
      <c r="I28" s="144"/>
    </row>
    <row r="29" spans="3:9" ht="15" customHeight="1" x14ac:dyDescent="0.55000000000000004">
      <c r="C29" s="148" t="s">
        <v>46</v>
      </c>
      <c r="D29" s="147" t="s">
        <v>17</v>
      </c>
      <c r="E29" s="149"/>
      <c r="F29" s="150">
        <v>2000</v>
      </c>
      <c r="G29" s="151" t="s">
        <v>42</v>
      </c>
      <c r="H29" s="152" t="s">
        <v>42</v>
      </c>
      <c r="I29" s="153" t="s">
        <v>66</v>
      </c>
    </row>
    <row r="30" spans="3:9" ht="15" customHeight="1" x14ac:dyDescent="0.55000000000000004">
      <c r="C30" s="148"/>
      <c r="D30" s="131"/>
      <c r="E30" s="132"/>
      <c r="F30" s="127">
        <v>1500</v>
      </c>
      <c r="G30" s="128" t="s">
        <v>42</v>
      </c>
      <c r="H30" s="129" t="s">
        <v>42</v>
      </c>
      <c r="I30" s="133" t="s">
        <v>67</v>
      </c>
    </row>
    <row r="31" spans="3:9" ht="15" customHeight="1" x14ac:dyDescent="0.55000000000000004">
      <c r="C31" s="148"/>
      <c r="D31" s="131"/>
      <c r="E31" s="132"/>
      <c r="F31" s="127">
        <v>1000</v>
      </c>
      <c r="G31" s="128" t="s">
        <v>42</v>
      </c>
      <c r="H31" s="129" t="s">
        <v>42</v>
      </c>
      <c r="I31" s="133" t="s">
        <v>68</v>
      </c>
    </row>
    <row r="32" spans="3:9" ht="15" customHeight="1" x14ac:dyDescent="0.55000000000000004">
      <c r="C32" s="148"/>
      <c r="D32" s="131"/>
      <c r="E32" s="132"/>
      <c r="F32" s="127"/>
      <c r="G32" s="154"/>
      <c r="H32" s="127"/>
      <c r="I32" s="133"/>
    </row>
    <row r="33" spans="2:9" ht="15" customHeight="1" thickBot="1" x14ac:dyDescent="0.6">
      <c r="C33" s="148"/>
      <c r="D33" s="134"/>
      <c r="E33" s="135"/>
      <c r="F33" s="136"/>
      <c r="G33" s="137"/>
      <c r="H33" s="136"/>
      <c r="I33" s="138"/>
    </row>
    <row r="34" spans="2:9" ht="15" customHeight="1" thickBot="1" x14ac:dyDescent="0.6">
      <c r="C34" s="155"/>
      <c r="D34" s="140" t="s">
        <v>43</v>
      </c>
      <c r="E34" s="141">
        <v>34101000</v>
      </c>
      <c r="F34" s="142"/>
      <c r="G34" s="143"/>
      <c r="H34" s="156"/>
      <c r="I34" s="144"/>
    </row>
    <row r="35" spans="2:9" ht="15" customHeight="1" thickBot="1" x14ac:dyDescent="0.6">
      <c r="C35" s="157" t="s">
        <v>47</v>
      </c>
      <c r="D35" s="158"/>
      <c r="E35" s="159">
        <f>E16+E20+E24+E28+E34</f>
        <v>98035900</v>
      </c>
      <c r="F35" s="160"/>
      <c r="G35" s="161"/>
      <c r="H35" s="162"/>
      <c r="I35" s="163"/>
    </row>
    <row r="36" spans="2:9" ht="15" customHeight="1" x14ac:dyDescent="0.55000000000000004">
      <c r="C36" s="164" t="s">
        <v>49</v>
      </c>
      <c r="D36" s="165"/>
      <c r="E36" s="166">
        <v>10138</v>
      </c>
      <c r="F36" s="167"/>
      <c r="G36" s="167"/>
      <c r="H36" s="167"/>
      <c r="I36" s="167"/>
    </row>
    <row r="37" spans="2:9" ht="15" customHeight="1" thickBot="1" x14ac:dyDescent="0.6">
      <c r="C37" s="168" t="s">
        <v>50</v>
      </c>
      <c r="D37" s="169"/>
      <c r="E37" s="170">
        <v>9288</v>
      </c>
      <c r="F37" s="171"/>
      <c r="G37" s="171"/>
      <c r="H37" s="171"/>
      <c r="I37" s="171"/>
    </row>
    <row r="38" spans="2:9" ht="15" customHeight="1" x14ac:dyDescent="0.55000000000000004">
      <c r="C38" s="172" t="s">
        <v>19</v>
      </c>
      <c r="D38" s="173"/>
      <c r="E38" s="174">
        <f>(E6+E8)/E36</f>
        <v>16177</v>
      </c>
      <c r="F38" s="171"/>
      <c r="G38" s="171"/>
      <c r="H38" s="171"/>
      <c r="I38" s="171"/>
    </row>
    <row r="39" spans="2:9" ht="15" customHeight="1" thickBot="1" x14ac:dyDescent="0.6">
      <c r="C39" s="168" t="s">
        <v>20</v>
      </c>
      <c r="D39" s="169"/>
      <c r="E39" s="175">
        <f>(E7+E9)/E37</f>
        <v>5826</v>
      </c>
      <c r="F39" s="104"/>
      <c r="G39" s="104"/>
      <c r="H39" s="104"/>
      <c r="I39" s="104"/>
    </row>
    <row r="40" spans="2:9" ht="15" customHeight="1" x14ac:dyDescent="0.55000000000000004">
      <c r="C40" s="176" t="s">
        <v>51</v>
      </c>
      <c r="D40" s="176"/>
      <c r="E40" s="176"/>
      <c r="F40" s="176"/>
      <c r="G40" s="176"/>
      <c r="H40" s="176"/>
      <c r="I40" s="176"/>
    </row>
    <row r="41" spans="2:9" ht="15" customHeight="1" x14ac:dyDescent="0.55000000000000004">
      <c r="C41" s="176" t="s">
        <v>55</v>
      </c>
      <c r="D41" s="176"/>
      <c r="E41" s="176"/>
      <c r="F41" s="176"/>
      <c r="G41" s="176"/>
      <c r="H41" s="176"/>
      <c r="I41" s="176"/>
    </row>
    <row r="42" spans="2:9" ht="15" customHeight="1" x14ac:dyDescent="0.55000000000000004"/>
    <row r="43" spans="2:9" ht="15" customHeight="1" x14ac:dyDescent="0.55000000000000004">
      <c r="B43" s="1" t="s">
        <v>21</v>
      </c>
      <c r="C43" s="92" t="s">
        <v>22</v>
      </c>
      <c r="D43" s="92"/>
      <c r="E43" s="92"/>
      <c r="F43" s="92"/>
      <c r="G43" s="92"/>
    </row>
    <row r="44" spans="2:9" ht="12.5" thickBot="1" x14ac:dyDescent="0.6">
      <c r="C44" s="93"/>
      <c r="D44" s="93"/>
      <c r="E44" s="177" t="s">
        <v>23</v>
      </c>
      <c r="F44" s="177"/>
      <c r="G44" s="177"/>
      <c r="H44" s="177" t="s">
        <v>24</v>
      </c>
      <c r="I44" s="177"/>
    </row>
    <row r="45" spans="2:9" ht="15" customHeight="1" x14ac:dyDescent="0.55000000000000004">
      <c r="C45" s="178" t="s">
        <v>25</v>
      </c>
      <c r="D45" s="179"/>
      <c r="E45" s="180"/>
      <c r="F45" s="181"/>
      <c r="G45" s="182"/>
      <c r="H45" s="180"/>
      <c r="I45" s="183"/>
    </row>
    <row r="46" spans="2:9" ht="15" customHeight="1" thickBot="1" x14ac:dyDescent="0.6">
      <c r="C46" s="184" t="s">
        <v>26</v>
      </c>
      <c r="D46" s="185"/>
      <c r="E46" s="186"/>
      <c r="F46" s="187"/>
      <c r="G46" s="188"/>
      <c r="H46" s="187"/>
      <c r="I46" s="189"/>
    </row>
    <row r="47" spans="2:9" ht="15" customHeight="1" thickBot="1" x14ac:dyDescent="0.6">
      <c r="C47" s="190" t="s">
        <v>53</v>
      </c>
      <c r="D47" s="191"/>
      <c r="E47" s="192">
        <v>23</v>
      </c>
      <c r="F47" s="193"/>
      <c r="G47" s="193"/>
      <c r="H47" s="193"/>
      <c r="I47" s="194"/>
    </row>
    <row r="48" spans="2:9" ht="15" customHeight="1" x14ac:dyDescent="0.55000000000000004">
      <c r="C48" s="195" t="s">
        <v>59</v>
      </c>
      <c r="D48" s="195"/>
      <c r="E48" s="196"/>
      <c r="F48" s="196"/>
      <c r="G48" s="196"/>
      <c r="H48" s="196"/>
      <c r="I48" s="196"/>
    </row>
    <row r="49" spans="2:9" ht="15" customHeight="1" x14ac:dyDescent="0.55000000000000004"/>
    <row r="50" spans="2:9" ht="15" customHeight="1" thickBot="1" x14ac:dyDescent="0.6">
      <c r="B50" s="1" t="s">
        <v>27</v>
      </c>
      <c r="C50" s="92" t="s">
        <v>28</v>
      </c>
      <c r="D50" s="92"/>
      <c r="E50" s="92"/>
      <c r="F50" s="92"/>
      <c r="G50" s="92"/>
    </row>
    <row r="51" spans="2:9" ht="15" customHeight="1" x14ac:dyDescent="0.55000000000000004">
      <c r="C51" s="197" t="s">
        <v>29</v>
      </c>
      <c r="D51" s="198" t="s">
        <v>30</v>
      </c>
      <c r="E51" s="199">
        <f>(E16+E20)/(E16+E20+E24+E28)</f>
        <v>0.41604037857257931</v>
      </c>
      <c r="F51" s="199"/>
      <c r="G51" s="199"/>
      <c r="H51" s="199"/>
      <c r="I51" s="200"/>
    </row>
    <row r="52" spans="2:9" ht="15" customHeight="1" thickBot="1" x14ac:dyDescent="0.6">
      <c r="C52" s="201"/>
      <c r="D52" s="202" t="s">
        <v>31</v>
      </c>
      <c r="E52" s="203">
        <f>(E24+E28)/(E16+E20+E24+E28)</f>
        <v>0.58395962142742075</v>
      </c>
      <c r="F52" s="204"/>
      <c r="G52" s="204"/>
      <c r="H52" s="204"/>
      <c r="I52" s="205"/>
    </row>
    <row r="53" spans="2:9" ht="15" customHeight="1" x14ac:dyDescent="0.55000000000000004"/>
    <row r="54" spans="2:9" ht="15" customHeight="1" thickBot="1" x14ac:dyDescent="0.6">
      <c r="B54" s="1" t="s">
        <v>32</v>
      </c>
      <c r="C54" s="92" t="s">
        <v>33</v>
      </c>
      <c r="D54" s="92"/>
      <c r="E54" s="92"/>
      <c r="F54" s="92"/>
      <c r="G54" s="92"/>
      <c r="H54" s="92"/>
      <c r="I54" s="92"/>
    </row>
    <row r="55" spans="2:9" ht="70.150000000000006" customHeight="1" thickBot="1" x14ac:dyDescent="0.6">
      <c r="C55" s="3" t="s">
        <v>34</v>
      </c>
      <c r="D55" s="206"/>
      <c r="E55" s="207"/>
      <c r="F55" s="207"/>
      <c r="G55" s="207"/>
      <c r="H55" s="207"/>
      <c r="I55" s="208"/>
    </row>
  </sheetData>
  <mergeCells count="44">
    <mergeCell ref="C54:I54"/>
    <mergeCell ref="D55:I55"/>
    <mergeCell ref="C47:D47"/>
    <mergeCell ref="E47:I47"/>
    <mergeCell ref="C50:G50"/>
    <mergeCell ref="C51:C52"/>
    <mergeCell ref="E51:I51"/>
    <mergeCell ref="E52:I52"/>
    <mergeCell ref="C45:D45"/>
    <mergeCell ref="E45:G45"/>
    <mergeCell ref="H45:I45"/>
    <mergeCell ref="C46:D46"/>
    <mergeCell ref="E46:G46"/>
    <mergeCell ref="H46:I46"/>
    <mergeCell ref="C38:D38"/>
    <mergeCell ref="C39:D39"/>
    <mergeCell ref="F39:I39"/>
    <mergeCell ref="C43:G43"/>
    <mergeCell ref="E44:G44"/>
    <mergeCell ref="H44:I44"/>
    <mergeCell ref="C37:D37"/>
    <mergeCell ref="C10:D10"/>
    <mergeCell ref="C11:E12"/>
    <mergeCell ref="F11:I11"/>
    <mergeCell ref="C13:C28"/>
    <mergeCell ref="D13:D15"/>
    <mergeCell ref="D17:D19"/>
    <mergeCell ref="D21:D23"/>
    <mergeCell ref="D25:D27"/>
    <mergeCell ref="C29:C34"/>
    <mergeCell ref="D29:D33"/>
    <mergeCell ref="C35:D35"/>
    <mergeCell ref="C36:D36"/>
    <mergeCell ref="F36:I36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2"/>
  <pageMargins left="0.51181102362204722" right="0.11811023622047245" top="0.55118110236220474" bottom="0.19685039370078741" header="0.31496062992125984" footer="0.11811023622047245"/>
  <pageSetup paperSize="9" scale="83" orientation="portrait" r:id="rId1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CE43F-68F1-41EF-AF96-243226089F25}">
  <dimension ref="A1:J55"/>
  <sheetViews>
    <sheetView view="pageBreakPreview" topLeftCell="C1" zoomScaleNormal="100" zoomScaleSheetLayoutView="100" workbookViewId="0">
      <selection activeCell="M13" sqref="M13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00" customWidth="1"/>
    <col min="4" max="4" width="24.58203125" style="100" customWidth="1"/>
    <col min="5" max="6" width="10.58203125" style="100" customWidth="1"/>
    <col min="7" max="8" width="6.58203125" style="100" customWidth="1"/>
    <col min="9" max="9" width="19.58203125" style="100" customWidth="1"/>
    <col min="10" max="10" width="0.75" style="1" customWidth="1"/>
    <col min="11" max="11" width="9" style="1" customWidth="1"/>
    <col min="12" max="16384" width="9" style="1"/>
  </cols>
  <sheetData>
    <row r="1" spans="1:10" ht="18.75" customHeight="1" x14ac:dyDescent="0.55000000000000004">
      <c r="A1" s="61" t="s">
        <v>57</v>
      </c>
      <c r="B1" s="61"/>
      <c r="C1" s="61"/>
      <c r="D1" s="61"/>
      <c r="E1" s="61"/>
      <c r="F1" s="61"/>
      <c r="G1" s="61"/>
      <c r="H1" s="61"/>
      <c r="I1" s="61"/>
      <c r="J1" s="61"/>
    </row>
    <row r="2" spans="1:10" ht="15" customHeight="1" thickBot="1" x14ac:dyDescent="0.6">
      <c r="B2" s="1" t="s">
        <v>2</v>
      </c>
      <c r="C2" s="92" t="s">
        <v>3</v>
      </c>
      <c r="D2" s="92"/>
      <c r="E2" s="92"/>
      <c r="F2" s="92"/>
      <c r="G2" s="92"/>
      <c r="H2" s="93"/>
      <c r="I2" s="94"/>
    </row>
    <row r="3" spans="1:10" ht="19.5" customHeight="1" thickBot="1" x14ac:dyDescent="0.6">
      <c r="C3" s="95" t="s">
        <v>48</v>
      </c>
      <c r="D3" s="96"/>
      <c r="E3" s="97" t="s">
        <v>63</v>
      </c>
      <c r="F3" s="98"/>
      <c r="G3" s="98"/>
      <c r="H3" s="98"/>
      <c r="I3" s="99"/>
    </row>
    <row r="4" spans="1:10" ht="15" customHeight="1" x14ac:dyDescent="0.55000000000000004"/>
    <row r="5" spans="1:10" ht="15" customHeight="1" thickBot="1" x14ac:dyDescent="0.6">
      <c r="B5" s="1" t="s">
        <v>5</v>
      </c>
      <c r="C5" s="92" t="s">
        <v>6</v>
      </c>
      <c r="D5" s="92"/>
      <c r="E5" s="92"/>
      <c r="F5" s="92"/>
      <c r="G5" s="92"/>
    </row>
    <row r="6" spans="1:10" ht="15" customHeight="1" x14ac:dyDescent="0.55000000000000004">
      <c r="C6" s="101" t="s">
        <v>72</v>
      </c>
      <c r="D6" s="102" t="s">
        <v>8</v>
      </c>
      <c r="E6" s="103">
        <v>87197715</v>
      </c>
      <c r="F6" s="104"/>
      <c r="G6" s="104"/>
      <c r="H6" s="104"/>
      <c r="I6" s="104"/>
    </row>
    <row r="7" spans="1:10" ht="15" customHeight="1" x14ac:dyDescent="0.55000000000000004">
      <c r="C7" s="105"/>
      <c r="D7" s="106" t="s">
        <v>35</v>
      </c>
      <c r="E7" s="107">
        <v>59779875</v>
      </c>
      <c r="F7" s="104"/>
      <c r="G7" s="104"/>
      <c r="H7" s="104"/>
      <c r="I7" s="104"/>
    </row>
    <row r="8" spans="1:10" ht="15" customHeight="1" x14ac:dyDescent="0.55000000000000004">
      <c r="C8" s="105"/>
      <c r="D8" s="106" t="s">
        <v>10</v>
      </c>
      <c r="E8" s="107">
        <v>286905795</v>
      </c>
      <c r="F8" s="104"/>
      <c r="G8" s="104"/>
      <c r="H8" s="104"/>
      <c r="I8" s="104"/>
    </row>
    <row r="9" spans="1:10" ht="15" customHeight="1" x14ac:dyDescent="0.55000000000000004">
      <c r="C9" s="108"/>
      <c r="D9" s="109" t="s">
        <v>36</v>
      </c>
      <c r="E9" s="110">
        <v>0</v>
      </c>
      <c r="F9" s="111"/>
      <c r="G9" s="111"/>
      <c r="H9" s="111"/>
      <c r="I9" s="111"/>
    </row>
    <row r="10" spans="1:10" ht="15" customHeight="1" thickBot="1" x14ac:dyDescent="0.6">
      <c r="C10" s="112" t="s">
        <v>47</v>
      </c>
      <c r="D10" s="113"/>
      <c r="E10" s="114">
        <f>SUM(E6:E9)</f>
        <v>433883385</v>
      </c>
      <c r="F10" s="115"/>
      <c r="G10" s="115"/>
      <c r="H10" s="115"/>
      <c r="I10" s="115"/>
    </row>
    <row r="11" spans="1:10" ht="21" customHeight="1" x14ac:dyDescent="0.55000000000000004">
      <c r="C11" s="116" t="s">
        <v>12</v>
      </c>
      <c r="D11" s="117"/>
      <c r="E11" s="117"/>
      <c r="F11" s="118" t="s">
        <v>58</v>
      </c>
      <c r="G11" s="118"/>
      <c r="H11" s="118"/>
      <c r="I11" s="119"/>
    </row>
    <row r="12" spans="1:10" ht="22.15" customHeight="1" x14ac:dyDescent="0.55000000000000004">
      <c r="C12" s="120"/>
      <c r="D12" s="121"/>
      <c r="E12" s="121"/>
      <c r="F12" s="122" t="s">
        <v>37</v>
      </c>
      <c r="G12" s="122" t="s">
        <v>38</v>
      </c>
      <c r="H12" s="122" t="s">
        <v>39</v>
      </c>
      <c r="I12" s="123" t="s">
        <v>40</v>
      </c>
    </row>
    <row r="13" spans="1:10" ht="15" customHeight="1" x14ac:dyDescent="0.55000000000000004">
      <c r="C13" s="124" t="s">
        <v>41</v>
      </c>
      <c r="D13" s="125" t="s">
        <v>14</v>
      </c>
      <c r="E13" s="126"/>
      <c r="F13" s="127" t="s">
        <v>64</v>
      </c>
      <c r="G13" s="128">
        <v>50</v>
      </c>
      <c r="H13" s="129">
        <v>5000</v>
      </c>
      <c r="I13" s="130" t="s">
        <v>65</v>
      </c>
    </row>
    <row r="14" spans="1:10" ht="15" customHeight="1" x14ac:dyDescent="0.55000000000000004">
      <c r="C14" s="124"/>
      <c r="D14" s="131"/>
      <c r="E14" s="132"/>
      <c r="F14" s="127"/>
      <c r="G14" s="128"/>
      <c r="H14" s="129"/>
      <c r="I14" s="133"/>
    </row>
    <row r="15" spans="1:10" ht="15" customHeight="1" thickBot="1" x14ac:dyDescent="0.6">
      <c r="C15" s="124"/>
      <c r="D15" s="134"/>
      <c r="E15" s="135"/>
      <c r="F15" s="136"/>
      <c r="G15" s="137"/>
      <c r="H15" s="136"/>
      <c r="I15" s="138"/>
    </row>
    <row r="16" spans="1:10" ht="15" customHeight="1" thickBot="1" x14ac:dyDescent="0.6">
      <c r="C16" s="139"/>
      <c r="D16" s="140" t="s">
        <v>43</v>
      </c>
      <c r="E16" s="141">
        <v>19738900</v>
      </c>
      <c r="F16" s="142"/>
      <c r="G16" s="143"/>
      <c r="H16" s="142"/>
      <c r="I16" s="144"/>
    </row>
    <row r="17" spans="3:9" ht="15" customHeight="1" x14ac:dyDescent="0.55000000000000004">
      <c r="C17" s="124"/>
      <c r="D17" s="145" t="s">
        <v>44</v>
      </c>
      <c r="E17" s="146"/>
      <c r="F17" s="127" t="s">
        <v>64</v>
      </c>
      <c r="G17" s="128">
        <v>50</v>
      </c>
      <c r="H17" s="129">
        <v>5000</v>
      </c>
      <c r="I17" s="130" t="s">
        <v>65</v>
      </c>
    </row>
    <row r="18" spans="3:9" ht="15" customHeight="1" x14ac:dyDescent="0.55000000000000004">
      <c r="C18" s="124"/>
      <c r="D18" s="131"/>
      <c r="E18" s="132"/>
      <c r="F18" s="127"/>
      <c r="G18" s="128"/>
      <c r="H18" s="129"/>
      <c r="I18" s="133"/>
    </row>
    <row r="19" spans="3:9" ht="15" customHeight="1" thickBot="1" x14ac:dyDescent="0.6">
      <c r="C19" s="124"/>
      <c r="D19" s="134"/>
      <c r="E19" s="135"/>
      <c r="F19" s="136"/>
      <c r="G19" s="137"/>
      <c r="H19" s="136"/>
      <c r="I19" s="138"/>
    </row>
    <row r="20" spans="3:9" ht="15" customHeight="1" thickBot="1" x14ac:dyDescent="0.6">
      <c r="C20" s="139"/>
      <c r="D20" s="140" t="s">
        <v>43</v>
      </c>
      <c r="E20" s="141">
        <v>35384100</v>
      </c>
      <c r="F20" s="142"/>
      <c r="G20" s="143"/>
      <c r="H20" s="142"/>
      <c r="I20" s="144"/>
    </row>
    <row r="21" spans="3:9" ht="15" customHeight="1" x14ac:dyDescent="0.55000000000000004">
      <c r="C21" s="124"/>
      <c r="D21" s="147" t="s">
        <v>15</v>
      </c>
      <c r="E21" s="146"/>
      <c r="F21" s="127" t="s">
        <v>64</v>
      </c>
      <c r="G21" s="128">
        <v>50</v>
      </c>
      <c r="H21" s="129">
        <v>5000</v>
      </c>
      <c r="I21" s="130" t="s">
        <v>65</v>
      </c>
    </row>
    <row r="22" spans="3:9" ht="15" customHeight="1" x14ac:dyDescent="0.55000000000000004">
      <c r="C22" s="124"/>
      <c r="D22" s="131"/>
      <c r="E22" s="132"/>
      <c r="F22" s="127"/>
      <c r="G22" s="128"/>
      <c r="H22" s="129"/>
      <c r="I22" s="133"/>
    </row>
    <row r="23" spans="3:9" ht="15" customHeight="1" thickBot="1" x14ac:dyDescent="0.6">
      <c r="C23" s="124"/>
      <c r="D23" s="134"/>
      <c r="E23" s="135"/>
      <c r="F23" s="136"/>
      <c r="G23" s="137"/>
      <c r="H23" s="136"/>
      <c r="I23" s="138"/>
    </row>
    <row r="24" spans="3:9" ht="15" customHeight="1" thickBot="1" x14ac:dyDescent="0.6">
      <c r="C24" s="139"/>
      <c r="D24" s="140" t="s">
        <v>43</v>
      </c>
      <c r="E24" s="141">
        <v>65158200</v>
      </c>
      <c r="F24" s="142"/>
      <c r="G24" s="143"/>
      <c r="H24" s="142"/>
      <c r="I24" s="144"/>
    </row>
    <row r="25" spans="3:9" ht="15" customHeight="1" x14ac:dyDescent="0.55000000000000004">
      <c r="C25" s="124"/>
      <c r="D25" s="147" t="s">
        <v>45</v>
      </c>
      <c r="E25" s="146"/>
      <c r="F25" s="127" t="s">
        <v>64</v>
      </c>
      <c r="G25" s="128">
        <v>50</v>
      </c>
      <c r="H25" s="129">
        <v>5000</v>
      </c>
      <c r="I25" s="130" t="s">
        <v>65</v>
      </c>
    </row>
    <row r="26" spans="3:9" ht="15" customHeight="1" x14ac:dyDescent="0.55000000000000004">
      <c r="C26" s="124"/>
      <c r="D26" s="131"/>
      <c r="E26" s="132"/>
      <c r="F26" s="127"/>
      <c r="G26" s="128"/>
      <c r="H26" s="129"/>
      <c r="I26" s="133"/>
    </row>
    <row r="27" spans="3:9" ht="15" customHeight="1" thickBot="1" x14ac:dyDescent="0.6">
      <c r="C27" s="124"/>
      <c r="D27" s="134"/>
      <c r="E27" s="135"/>
      <c r="F27" s="136"/>
      <c r="G27" s="137"/>
      <c r="H27" s="136"/>
      <c r="I27" s="138"/>
    </row>
    <row r="28" spans="3:9" ht="15" customHeight="1" thickBot="1" x14ac:dyDescent="0.6">
      <c r="C28" s="139"/>
      <c r="D28" s="140" t="s">
        <v>43</v>
      </c>
      <c r="E28" s="141">
        <v>0</v>
      </c>
      <c r="F28" s="142"/>
      <c r="G28" s="143"/>
      <c r="H28" s="142"/>
      <c r="I28" s="144"/>
    </row>
    <row r="29" spans="3:9" ht="15" customHeight="1" x14ac:dyDescent="0.55000000000000004">
      <c r="C29" s="148" t="s">
        <v>46</v>
      </c>
      <c r="D29" s="147" t="s">
        <v>17</v>
      </c>
      <c r="E29" s="149"/>
      <c r="F29" s="150">
        <v>2000</v>
      </c>
      <c r="G29" s="151" t="s">
        <v>42</v>
      </c>
      <c r="H29" s="152" t="s">
        <v>42</v>
      </c>
      <c r="I29" s="153" t="s">
        <v>66</v>
      </c>
    </row>
    <row r="30" spans="3:9" ht="15" customHeight="1" x14ac:dyDescent="0.55000000000000004">
      <c r="C30" s="148"/>
      <c r="D30" s="131"/>
      <c r="E30" s="132"/>
      <c r="F30" s="127">
        <v>1500</v>
      </c>
      <c r="G30" s="128" t="s">
        <v>42</v>
      </c>
      <c r="H30" s="129" t="s">
        <v>42</v>
      </c>
      <c r="I30" s="133" t="s">
        <v>67</v>
      </c>
    </row>
    <row r="31" spans="3:9" ht="15" customHeight="1" x14ac:dyDescent="0.55000000000000004">
      <c r="C31" s="148"/>
      <c r="D31" s="131"/>
      <c r="E31" s="132"/>
      <c r="F31" s="127">
        <v>1000</v>
      </c>
      <c r="G31" s="128" t="s">
        <v>42</v>
      </c>
      <c r="H31" s="129" t="s">
        <v>42</v>
      </c>
      <c r="I31" s="133" t="s">
        <v>68</v>
      </c>
    </row>
    <row r="32" spans="3:9" ht="15" customHeight="1" x14ac:dyDescent="0.55000000000000004">
      <c r="C32" s="148"/>
      <c r="D32" s="131"/>
      <c r="E32" s="132"/>
      <c r="F32" s="127"/>
      <c r="G32" s="154"/>
      <c r="H32" s="127"/>
      <c r="I32" s="133"/>
    </row>
    <row r="33" spans="2:9" ht="15" customHeight="1" thickBot="1" x14ac:dyDescent="0.6">
      <c r="C33" s="148"/>
      <c r="D33" s="134"/>
      <c r="E33" s="135"/>
      <c r="F33" s="136"/>
      <c r="G33" s="137"/>
      <c r="H33" s="136"/>
      <c r="I33" s="138"/>
    </row>
    <row r="34" spans="2:9" ht="15" customHeight="1" thickBot="1" x14ac:dyDescent="0.6">
      <c r="C34" s="155"/>
      <c r="D34" s="140" t="s">
        <v>43</v>
      </c>
      <c r="E34" s="141">
        <v>59233500</v>
      </c>
      <c r="F34" s="142"/>
      <c r="G34" s="143"/>
      <c r="H34" s="156"/>
      <c r="I34" s="144"/>
    </row>
    <row r="35" spans="2:9" ht="15" customHeight="1" thickBot="1" x14ac:dyDescent="0.6">
      <c r="C35" s="157" t="s">
        <v>47</v>
      </c>
      <c r="D35" s="158"/>
      <c r="E35" s="159">
        <f>E16+E20+E24+E28+E34</f>
        <v>179514700</v>
      </c>
      <c r="F35" s="160"/>
      <c r="G35" s="161"/>
      <c r="H35" s="162"/>
      <c r="I35" s="163"/>
    </row>
    <row r="36" spans="2:9" ht="15" customHeight="1" x14ac:dyDescent="0.55000000000000004">
      <c r="C36" s="164" t="s">
        <v>49</v>
      </c>
      <c r="D36" s="165"/>
      <c r="E36" s="166">
        <v>21430</v>
      </c>
      <c r="F36" s="167"/>
      <c r="G36" s="167"/>
      <c r="H36" s="167"/>
      <c r="I36" s="167"/>
    </row>
    <row r="37" spans="2:9" ht="15" customHeight="1" thickBot="1" x14ac:dyDescent="0.6">
      <c r="C37" s="168" t="s">
        <v>50</v>
      </c>
      <c r="D37" s="169"/>
      <c r="E37" s="170">
        <v>10875</v>
      </c>
      <c r="F37" s="171"/>
      <c r="G37" s="171"/>
      <c r="H37" s="171"/>
      <c r="I37" s="171"/>
    </row>
    <row r="38" spans="2:9" ht="15" customHeight="1" x14ac:dyDescent="0.55000000000000004">
      <c r="C38" s="172" t="s">
        <v>19</v>
      </c>
      <c r="D38" s="173"/>
      <c r="E38" s="174">
        <f>(E6+E8)/E36</f>
        <v>17457</v>
      </c>
      <c r="F38" s="171"/>
      <c r="G38" s="171"/>
      <c r="H38" s="171"/>
      <c r="I38" s="171"/>
    </row>
    <row r="39" spans="2:9" ht="15" customHeight="1" thickBot="1" x14ac:dyDescent="0.6">
      <c r="C39" s="168" t="s">
        <v>20</v>
      </c>
      <c r="D39" s="169"/>
      <c r="E39" s="175">
        <f>(E7+E9)/E37</f>
        <v>5497</v>
      </c>
      <c r="F39" s="104"/>
      <c r="G39" s="104"/>
      <c r="H39" s="104"/>
      <c r="I39" s="104"/>
    </row>
    <row r="40" spans="2:9" ht="15" customHeight="1" x14ac:dyDescent="0.55000000000000004">
      <c r="C40" s="176" t="s">
        <v>51</v>
      </c>
      <c r="D40" s="176"/>
      <c r="E40" s="176"/>
      <c r="F40" s="176"/>
      <c r="G40" s="176"/>
      <c r="H40" s="176"/>
      <c r="I40" s="176"/>
    </row>
    <row r="41" spans="2:9" ht="15" customHeight="1" x14ac:dyDescent="0.55000000000000004">
      <c r="C41" s="176" t="s">
        <v>55</v>
      </c>
      <c r="D41" s="176"/>
      <c r="E41" s="176"/>
      <c r="F41" s="176"/>
      <c r="G41" s="176"/>
      <c r="H41" s="176"/>
      <c r="I41" s="176"/>
    </row>
    <row r="42" spans="2:9" ht="15" customHeight="1" x14ac:dyDescent="0.55000000000000004"/>
    <row r="43" spans="2:9" ht="15" customHeight="1" x14ac:dyDescent="0.55000000000000004">
      <c r="B43" s="1" t="s">
        <v>21</v>
      </c>
      <c r="C43" s="92" t="s">
        <v>22</v>
      </c>
      <c r="D43" s="92"/>
      <c r="E43" s="92"/>
      <c r="F43" s="92"/>
      <c r="G43" s="92"/>
    </row>
    <row r="44" spans="2:9" ht="12.5" thickBot="1" x14ac:dyDescent="0.6">
      <c r="C44" s="93"/>
      <c r="D44" s="93"/>
      <c r="E44" s="177" t="s">
        <v>23</v>
      </c>
      <c r="F44" s="177"/>
      <c r="G44" s="177"/>
      <c r="H44" s="177" t="s">
        <v>24</v>
      </c>
      <c r="I44" s="177"/>
    </row>
    <row r="45" spans="2:9" ht="15" customHeight="1" x14ac:dyDescent="0.55000000000000004">
      <c r="C45" s="178" t="s">
        <v>25</v>
      </c>
      <c r="D45" s="179"/>
      <c r="E45" s="180"/>
      <c r="F45" s="181"/>
      <c r="G45" s="182"/>
      <c r="H45" s="180"/>
      <c r="I45" s="183"/>
    </row>
    <row r="46" spans="2:9" ht="15" customHeight="1" thickBot="1" x14ac:dyDescent="0.6">
      <c r="C46" s="184" t="s">
        <v>26</v>
      </c>
      <c r="D46" s="185"/>
      <c r="E46" s="186"/>
      <c r="F46" s="187"/>
      <c r="G46" s="188"/>
      <c r="H46" s="187"/>
      <c r="I46" s="189"/>
    </row>
    <row r="47" spans="2:9" ht="15" customHeight="1" thickBot="1" x14ac:dyDescent="0.6">
      <c r="C47" s="190" t="s">
        <v>53</v>
      </c>
      <c r="D47" s="191"/>
      <c r="E47" s="192">
        <v>30</v>
      </c>
      <c r="F47" s="193"/>
      <c r="G47" s="193"/>
      <c r="H47" s="193"/>
      <c r="I47" s="194"/>
    </row>
    <row r="48" spans="2:9" ht="15" customHeight="1" x14ac:dyDescent="0.55000000000000004">
      <c r="C48" s="195" t="s">
        <v>59</v>
      </c>
      <c r="D48" s="195"/>
      <c r="E48" s="196"/>
      <c r="F48" s="196"/>
      <c r="G48" s="196"/>
      <c r="H48" s="196"/>
      <c r="I48" s="196"/>
    </row>
    <row r="49" spans="2:9" ht="15" customHeight="1" x14ac:dyDescent="0.55000000000000004"/>
    <row r="50" spans="2:9" ht="15" customHeight="1" thickBot="1" x14ac:dyDescent="0.6">
      <c r="B50" s="1" t="s">
        <v>27</v>
      </c>
      <c r="C50" s="92" t="s">
        <v>28</v>
      </c>
      <c r="D50" s="92"/>
      <c r="E50" s="92"/>
      <c r="F50" s="92"/>
      <c r="G50" s="92"/>
    </row>
    <row r="51" spans="2:9" ht="15" customHeight="1" x14ac:dyDescent="0.55000000000000004">
      <c r="C51" s="197" t="s">
        <v>29</v>
      </c>
      <c r="D51" s="198" t="s">
        <v>30</v>
      </c>
      <c r="E51" s="199">
        <f>(E16+E20)/(E16+E20+E24+E28)</f>
        <v>0.45828442017538901</v>
      </c>
      <c r="F51" s="199"/>
      <c r="G51" s="199"/>
      <c r="H51" s="199"/>
      <c r="I51" s="200"/>
    </row>
    <row r="52" spans="2:9" ht="15" customHeight="1" thickBot="1" x14ac:dyDescent="0.6">
      <c r="C52" s="201"/>
      <c r="D52" s="202" t="s">
        <v>31</v>
      </c>
      <c r="E52" s="203">
        <f>(E24+E28)/(E16+E20+E24+E28)</f>
        <v>0.54171557982461105</v>
      </c>
      <c r="F52" s="204"/>
      <c r="G52" s="204"/>
      <c r="H52" s="204"/>
      <c r="I52" s="205"/>
    </row>
    <row r="53" spans="2:9" ht="15" customHeight="1" x14ac:dyDescent="0.55000000000000004"/>
    <row r="54" spans="2:9" ht="15" customHeight="1" thickBot="1" x14ac:dyDescent="0.6">
      <c r="B54" s="1" t="s">
        <v>32</v>
      </c>
      <c r="C54" s="92" t="s">
        <v>33</v>
      </c>
      <c r="D54" s="92"/>
      <c r="E54" s="92"/>
      <c r="F54" s="92"/>
      <c r="G54" s="92"/>
      <c r="H54" s="92"/>
      <c r="I54" s="92"/>
    </row>
    <row r="55" spans="2:9" ht="70.150000000000006" customHeight="1" thickBot="1" x14ac:dyDescent="0.6">
      <c r="C55" s="3" t="s">
        <v>34</v>
      </c>
      <c r="D55" s="206"/>
      <c r="E55" s="207"/>
      <c r="F55" s="207"/>
      <c r="G55" s="207"/>
      <c r="H55" s="207"/>
      <c r="I55" s="208"/>
    </row>
  </sheetData>
  <mergeCells count="44">
    <mergeCell ref="C54:I54"/>
    <mergeCell ref="D55:I55"/>
    <mergeCell ref="C47:D47"/>
    <mergeCell ref="E47:I47"/>
    <mergeCell ref="C50:G50"/>
    <mergeCell ref="C51:C52"/>
    <mergeCell ref="E51:I51"/>
    <mergeCell ref="E52:I52"/>
    <mergeCell ref="C45:D45"/>
    <mergeCell ref="E45:G45"/>
    <mergeCell ref="H45:I45"/>
    <mergeCell ref="C46:D46"/>
    <mergeCell ref="E46:G46"/>
    <mergeCell ref="H46:I46"/>
    <mergeCell ref="C38:D38"/>
    <mergeCell ref="C39:D39"/>
    <mergeCell ref="F39:I39"/>
    <mergeCell ref="C43:G43"/>
    <mergeCell ref="E44:G44"/>
    <mergeCell ref="H44:I44"/>
    <mergeCell ref="C37:D37"/>
    <mergeCell ref="C10:D10"/>
    <mergeCell ref="C11:E12"/>
    <mergeCell ref="F11:I11"/>
    <mergeCell ref="C13:C28"/>
    <mergeCell ref="D13:D15"/>
    <mergeCell ref="D17:D19"/>
    <mergeCell ref="D21:D23"/>
    <mergeCell ref="D25:D27"/>
    <mergeCell ref="C29:C34"/>
    <mergeCell ref="D29:D33"/>
    <mergeCell ref="C35:D35"/>
    <mergeCell ref="C36:D36"/>
    <mergeCell ref="F36:I36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2"/>
  <pageMargins left="0.51181102362204722" right="0.11811023622047245" top="0.55118110236220474" bottom="0.19685039370078741" header="0.31496062992125984" footer="0.11811023622047245"/>
  <pageSetup paperSize="9" scale="83" orientation="portrait" r:id="rId1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65441-3834-4130-AD05-F1FABFD6D878}">
  <dimension ref="A1:J55"/>
  <sheetViews>
    <sheetView view="pageBreakPreview" topLeftCell="C1" zoomScaleNormal="100" zoomScaleSheetLayoutView="100" workbookViewId="0">
      <selection activeCell="O19" sqref="O19:O20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00" customWidth="1"/>
    <col min="4" max="4" width="24.58203125" style="100" customWidth="1"/>
    <col min="5" max="6" width="10.58203125" style="100" customWidth="1"/>
    <col min="7" max="8" width="6.58203125" style="100" customWidth="1"/>
    <col min="9" max="9" width="19.58203125" style="100" customWidth="1"/>
    <col min="10" max="10" width="0.75" style="1" customWidth="1"/>
    <col min="11" max="11" width="9" style="1" customWidth="1"/>
    <col min="12" max="16384" width="9" style="1"/>
  </cols>
  <sheetData>
    <row r="1" spans="1:10" ht="18.75" customHeight="1" x14ac:dyDescent="0.55000000000000004">
      <c r="A1" s="61" t="s">
        <v>57</v>
      </c>
      <c r="B1" s="61"/>
      <c r="C1" s="61"/>
      <c r="D1" s="61"/>
      <c r="E1" s="61"/>
      <c r="F1" s="61"/>
      <c r="G1" s="61"/>
      <c r="H1" s="61"/>
      <c r="I1" s="61"/>
      <c r="J1" s="61"/>
    </row>
    <row r="2" spans="1:10" ht="15" customHeight="1" thickBot="1" x14ac:dyDescent="0.6">
      <c r="B2" s="1" t="s">
        <v>2</v>
      </c>
      <c r="C2" s="92" t="s">
        <v>3</v>
      </c>
      <c r="D2" s="92"/>
      <c r="E2" s="92"/>
      <c r="F2" s="92"/>
      <c r="G2" s="92"/>
      <c r="H2" s="93"/>
      <c r="I2" s="94"/>
    </row>
    <row r="3" spans="1:10" ht="19.5" customHeight="1" thickBot="1" x14ac:dyDescent="0.6">
      <c r="C3" s="95" t="s">
        <v>48</v>
      </c>
      <c r="D3" s="96"/>
      <c r="E3" s="97" t="s">
        <v>63</v>
      </c>
      <c r="F3" s="98"/>
      <c r="G3" s="98"/>
      <c r="H3" s="98"/>
      <c r="I3" s="99"/>
    </row>
    <row r="4" spans="1:10" ht="15" customHeight="1" x14ac:dyDescent="0.55000000000000004"/>
    <row r="5" spans="1:10" ht="15" customHeight="1" thickBot="1" x14ac:dyDescent="0.6">
      <c r="B5" s="1" t="s">
        <v>5</v>
      </c>
      <c r="C5" s="92" t="s">
        <v>6</v>
      </c>
      <c r="D5" s="92"/>
      <c r="E5" s="92"/>
      <c r="F5" s="92"/>
      <c r="G5" s="92"/>
    </row>
    <row r="6" spans="1:10" ht="15" customHeight="1" x14ac:dyDescent="0.55000000000000004">
      <c r="C6" s="101" t="s">
        <v>72</v>
      </c>
      <c r="D6" s="102" t="s">
        <v>8</v>
      </c>
      <c r="E6" s="103">
        <v>18797394</v>
      </c>
      <c r="F6" s="104"/>
      <c r="G6" s="104"/>
      <c r="H6" s="104"/>
      <c r="I6" s="104"/>
    </row>
    <row r="7" spans="1:10" ht="15" customHeight="1" x14ac:dyDescent="0.55000000000000004">
      <c r="C7" s="105"/>
      <c r="D7" s="106" t="s">
        <v>35</v>
      </c>
      <c r="E7" s="107">
        <v>34501600</v>
      </c>
      <c r="F7" s="104"/>
      <c r="G7" s="104"/>
      <c r="H7" s="104"/>
      <c r="I7" s="104"/>
    </row>
    <row r="8" spans="1:10" ht="15" customHeight="1" x14ac:dyDescent="0.55000000000000004">
      <c r="C8" s="105"/>
      <c r="D8" s="106" t="s">
        <v>10</v>
      </c>
      <c r="E8" s="107">
        <v>228899726</v>
      </c>
      <c r="F8" s="104"/>
      <c r="G8" s="104"/>
      <c r="H8" s="104"/>
      <c r="I8" s="104"/>
    </row>
    <row r="9" spans="1:10" ht="15" customHeight="1" x14ac:dyDescent="0.55000000000000004">
      <c r="C9" s="108"/>
      <c r="D9" s="109" t="s">
        <v>36</v>
      </c>
      <c r="E9" s="110">
        <v>0</v>
      </c>
      <c r="F9" s="111"/>
      <c r="G9" s="111"/>
      <c r="H9" s="111"/>
      <c r="I9" s="111"/>
    </row>
    <row r="10" spans="1:10" ht="15" customHeight="1" thickBot="1" x14ac:dyDescent="0.6">
      <c r="C10" s="112" t="s">
        <v>47</v>
      </c>
      <c r="D10" s="113"/>
      <c r="E10" s="114">
        <f>SUM(E6:E9)</f>
        <v>282198720</v>
      </c>
      <c r="F10" s="115"/>
      <c r="G10" s="115"/>
      <c r="H10" s="115"/>
      <c r="I10" s="115"/>
    </row>
    <row r="11" spans="1:10" ht="21" customHeight="1" x14ac:dyDescent="0.55000000000000004">
      <c r="C11" s="116" t="s">
        <v>12</v>
      </c>
      <c r="D11" s="117"/>
      <c r="E11" s="117"/>
      <c r="F11" s="118" t="s">
        <v>58</v>
      </c>
      <c r="G11" s="118"/>
      <c r="H11" s="118"/>
      <c r="I11" s="119"/>
    </row>
    <row r="12" spans="1:10" ht="22.15" customHeight="1" x14ac:dyDescent="0.55000000000000004">
      <c r="C12" s="120"/>
      <c r="D12" s="121"/>
      <c r="E12" s="121"/>
      <c r="F12" s="122" t="s">
        <v>37</v>
      </c>
      <c r="G12" s="122" t="s">
        <v>38</v>
      </c>
      <c r="H12" s="122" t="s">
        <v>39</v>
      </c>
      <c r="I12" s="123" t="s">
        <v>40</v>
      </c>
    </row>
    <row r="13" spans="1:10" ht="15" customHeight="1" x14ac:dyDescent="0.55000000000000004">
      <c r="C13" s="124" t="s">
        <v>41</v>
      </c>
      <c r="D13" s="125" t="s">
        <v>14</v>
      </c>
      <c r="E13" s="126"/>
      <c r="F13" s="127" t="s">
        <v>64</v>
      </c>
      <c r="G13" s="128">
        <v>50</v>
      </c>
      <c r="H13" s="129">
        <v>5000</v>
      </c>
      <c r="I13" s="130" t="s">
        <v>65</v>
      </c>
    </row>
    <row r="14" spans="1:10" ht="15" customHeight="1" x14ac:dyDescent="0.55000000000000004">
      <c r="C14" s="124"/>
      <c r="D14" s="131"/>
      <c r="E14" s="132"/>
      <c r="F14" s="127"/>
      <c r="G14" s="128"/>
      <c r="H14" s="129"/>
      <c r="I14" s="133"/>
    </row>
    <row r="15" spans="1:10" ht="15" customHeight="1" thickBot="1" x14ac:dyDescent="0.6">
      <c r="C15" s="124"/>
      <c r="D15" s="134"/>
      <c r="E15" s="135"/>
      <c r="F15" s="136"/>
      <c r="G15" s="137"/>
      <c r="H15" s="136"/>
      <c r="I15" s="138"/>
    </row>
    <row r="16" spans="1:10" ht="15" customHeight="1" thickBot="1" x14ac:dyDescent="0.6">
      <c r="C16" s="139"/>
      <c r="D16" s="140" t="s">
        <v>43</v>
      </c>
      <c r="E16" s="141">
        <v>5581300</v>
      </c>
      <c r="F16" s="142"/>
      <c r="G16" s="143"/>
      <c r="H16" s="142"/>
      <c r="I16" s="144"/>
    </row>
    <row r="17" spans="3:9" ht="15" customHeight="1" x14ac:dyDescent="0.55000000000000004">
      <c r="C17" s="124"/>
      <c r="D17" s="145" t="s">
        <v>44</v>
      </c>
      <c r="E17" s="146"/>
      <c r="F17" s="127" t="s">
        <v>64</v>
      </c>
      <c r="G17" s="128">
        <v>50</v>
      </c>
      <c r="H17" s="129">
        <v>5000</v>
      </c>
      <c r="I17" s="130" t="s">
        <v>65</v>
      </c>
    </row>
    <row r="18" spans="3:9" ht="15" customHeight="1" x14ac:dyDescent="0.55000000000000004">
      <c r="C18" s="124"/>
      <c r="D18" s="131"/>
      <c r="E18" s="132"/>
      <c r="F18" s="127"/>
      <c r="G18" s="128"/>
      <c r="H18" s="129"/>
      <c r="I18" s="133"/>
    </row>
    <row r="19" spans="3:9" ht="15" customHeight="1" thickBot="1" x14ac:dyDescent="0.6">
      <c r="C19" s="124"/>
      <c r="D19" s="134"/>
      <c r="E19" s="135"/>
      <c r="F19" s="136"/>
      <c r="G19" s="137"/>
      <c r="H19" s="136"/>
      <c r="I19" s="138"/>
    </row>
    <row r="20" spans="3:9" ht="15" customHeight="1" thickBot="1" x14ac:dyDescent="0.6">
      <c r="C20" s="139"/>
      <c r="D20" s="140" t="s">
        <v>43</v>
      </c>
      <c r="E20" s="141">
        <v>19729500</v>
      </c>
      <c r="F20" s="142"/>
      <c r="G20" s="143"/>
      <c r="H20" s="142"/>
      <c r="I20" s="144"/>
    </row>
    <row r="21" spans="3:9" ht="15" customHeight="1" x14ac:dyDescent="0.55000000000000004">
      <c r="C21" s="124"/>
      <c r="D21" s="147" t="s">
        <v>15</v>
      </c>
      <c r="E21" s="146"/>
      <c r="F21" s="127" t="s">
        <v>64</v>
      </c>
      <c r="G21" s="128">
        <v>50</v>
      </c>
      <c r="H21" s="129">
        <v>5000</v>
      </c>
      <c r="I21" s="130" t="s">
        <v>65</v>
      </c>
    </row>
    <row r="22" spans="3:9" ht="15" customHeight="1" x14ac:dyDescent="0.55000000000000004">
      <c r="C22" s="124"/>
      <c r="D22" s="131"/>
      <c r="E22" s="132"/>
      <c r="F22" s="127"/>
      <c r="G22" s="128"/>
      <c r="H22" s="129"/>
      <c r="I22" s="133"/>
    </row>
    <row r="23" spans="3:9" ht="15" customHeight="1" thickBot="1" x14ac:dyDescent="0.6">
      <c r="C23" s="124"/>
      <c r="D23" s="134"/>
      <c r="E23" s="135"/>
      <c r="F23" s="136"/>
      <c r="G23" s="137"/>
      <c r="H23" s="136"/>
      <c r="I23" s="138"/>
    </row>
    <row r="24" spans="3:9" ht="15" customHeight="1" thickBot="1" x14ac:dyDescent="0.6">
      <c r="C24" s="139"/>
      <c r="D24" s="140" t="s">
        <v>43</v>
      </c>
      <c r="E24" s="141">
        <v>61202800</v>
      </c>
      <c r="F24" s="142"/>
      <c r="G24" s="143"/>
      <c r="H24" s="142"/>
      <c r="I24" s="144"/>
    </row>
    <row r="25" spans="3:9" ht="15" customHeight="1" x14ac:dyDescent="0.55000000000000004">
      <c r="C25" s="124"/>
      <c r="D25" s="147" t="s">
        <v>45</v>
      </c>
      <c r="E25" s="146"/>
      <c r="F25" s="127" t="s">
        <v>64</v>
      </c>
      <c r="G25" s="128">
        <v>50</v>
      </c>
      <c r="H25" s="129">
        <v>5000</v>
      </c>
      <c r="I25" s="130" t="s">
        <v>65</v>
      </c>
    </row>
    <row r="26" spans="3:9" ht="15" customHeight="1" x14ac:dyDescent="0.55000000000000004">
      <c r="C26" s="124"/>
      <c r="D26" s="131"/>
      <c r="E26" s="132"/>
      <c r="F26" s="127"/>
      <c r="G26" s="128"/>
      <c r="H26" s="129"/>
      <c r="I26" s="133"/>
    </row>
    <row r="27" spans="3:9" ht="15" customHeight="1" thickBot="1" x14ac:dyDescent="0.6">
      <c r="C27" s="124"/>
      <c r="D27" s="134"/>
      <c r="E27" s="135"/>
      <c r="F27" s="136"/>
      <c r="G27" s="137"/>
      <c r="H27" s="136"/>
      <c r="I27" s="138"/>
    </row>
    <row r="28" spans="3:9" ht="15" customHeight="1" thickBot="1" x14ac:dyDescent="0.6">
      <c r="C28" s="139"/>
      <c r="D28" s="140" t="s">
        <v>43</v>
      </c>
      <c r="E28" s="141">
        <v>0</v>
      </c>
      <c r="F28" s="142"/>
      <c r="G28" s="143"/>
      <c r="H28" s="142"/>
      <c r="I28" s="144"/>
    </row>
    <row r="29" spans="3:9" ht="15" customHeight="1" x14ac:dyDescent="0.55000000000000004">
      <c r="C29" s="148" t="s">
        <v>46</v>
      </c>
      <c r="D29" s="147" t="s">
        <v>17</v>
      </c>
      <c r="E29" s="149"/>
      <c r="F29" s="150">
        <v>2000</v>
      </c>
      <c r="G29" s="151" t="s">
        <v>42</v>
      </c>
      <c r="H29" s="152" t="s">
        <v>42</v>
      </c>
      <c r="I29" s="153" t="s">
        <v>66</v>
      </c>
    </row>
    <row r="30" spans="3:9" ht="15" customHeight="1" x14ac:dyDescent="0.55000000000000004">
      <c r="C30" s="148"/>
      <c r="D30" s="131"/>
      <c r="E30" s="132"/>
      <c r="F30" s="127">
        <v>1500</v>
      </c>
      <c r="G30" s="128" t="s">
        <v>42</v>
      </c>
      <c r="H30" s="129" t="s">
        <v>42</v>
      </c>
      <c r="I30" s="133" t="s">
        <v>67</v>
      </c>
    </row>
    <row r="31" spans="3:9" ht="15" customHeight="1" x14ac:dyDescent="0.55000000000000004">
      <c r="C31" s="148"/>
      <c r="D31" s="131"/>
      <c r="E31" s="132"/>
      <c r="F31" s="127">
        <v>1000</v>
      </c>
      <c r="G31" s="128" t="s">
        <v>42</v>
      </c>
      <c r="H31" s="129" t="s">
        <v>42</v>
      </c>
      <c r="I31" s="133" t="s">
        <v>68</v>
      </c>
    </row>
    <row r="32" spans="3:9" ht="15" customHeight="1" x14ac:dyDescent="0.55000000000000004">
      <c r="C32" s="148"/>
      <c r="D32" s="131"/>
      <c r="E32" s="132"/>
      <c r="F32" s="127"/>
      <c r="G32" s="154"/>
      <c r="H32" s="127"/>
      <c r="I32" s="133"/>
    </row>
    <row r="33" spans="2:9" ht="15" customHeight="1" thickBot="1" x14ac:dyDescent="0.6">
      <c r="C33" s="148"/>
      <c r="D33" s="134"/>
      <c r="E33" s="135"/>
      <c r="F33" s="136"/>
      <c r="G33" s="137"/>
      <c r="H33" s="136"/>
      <c r="I33" s="138"/>
    </row>
    <row r="34" spans="2:9" ht="15" customHeight="1" thickBot="1" x14ac:dyDescent="0.6">
      <c r="C34" s="155"/>
      <c r="D34" s="140" t="s">
        <v>43</v>
      </c>
      <c r="E34" s="141">
        <v>46928500</v>
      </c>
      <c r="F34" s="142"/>
      <c r="G34" s="143"/>
      <c r="H34" s="156"/>
      <c r="I34" s="144"/>
    </row>
    <row r="35" spans="2:9" ht="15" customHeight="1" thickBot="1" x14ac:dyDescent="0.6">
      <c r="C35" s="157" t="s">
        <v>47</v>
      </c>
      <c r="D35" s="158"/>
      <c r="E35" s="159">
        <f>E16+E20+E24+E28+E34</f>
        <v>133442100</v>
      </c>
      <c r="F35" s="160"/>
      <c r="G35" s="161"/>
      <c r="H35" s="162"/>
      <c r="I35" s="163"/>
    </row>
    <row r="36" spans="2:9" ht="15" customHeight="1" x14ac:dyDescent="0.55000000000000004">
      <c r="C36" s="164" t="s">
        <v>49</v>
      </c>
      <c r="D36" s="165"/>
      <c r="E36" s="166">
        <v>16880</v>
      </c>
      <c r="F36" s="167"/>
      <c r="G36" s="167"/>
      <c r="H36" s="167"/>
      <c r="I36" s="167"/>
    </row>
    <row r="37" spans="2:9" ht="15" customHeight="1" thickBot="1" x14ac:dyDescent="0.6">
      <c r="C37" s="168" t="s">
        <v>50</v>
      </c>
      <c r="D37" s="169"/>
      <c r="E37" s="170">
        <v>6161</v>
      </c>
      <c r="F37" s="171"/>
      <c r="G37" s="171"/>
      <c r="H37" s="171"/>
      <c r="I37" s="171"/>
    </row>
    <row r="38" spans="2:9" ht="15" customHeight="1" x14ac:dyDescent="0.55000000000000004">
      <c r="C38" s="172" t="s">
        <v>19</v>
      </c>
      <c r="D38" s="173"/>
      <c r="E38" s="174">
        <f>(E6+E8)/E36</f>
        <v>14674</v>
      </c>
      <c r="F38" s="171"/>
      <c r="G38" s="171"/>
      <c r="H38" s="171"/>
      <c r="I38" s="171"/>
    </row>
    <row r="39" spans="2:9" ht="15" customHeight="1" thickBot="1" x14ac:dyDescent="0.6">
      <c r="C39" s="168" t="s">
        <v>20</v>
      </c>
      <c r="D39" s="169"/>
      <c r="E39" s="175">
        <f>(E7+E9)/E37</f>
        <v>5600</v>
      </c>
      <c r="F39" s="104"/>
      <c r="G39" s="104"/>
      <c r="H39" s="104"/>
      <c r="I39" s="104"/>
    </row>
    <row r="40" spans="2:9" ht="15" customHeight="1" x14ac:dyDescent="0.55000000000000004">
      <c r="C40" s="176" t="s">
        <v>51</v>
      </c>
      <c r="D40" s="176"/>
      <c r="E40" s="176"/>
      <c r="F40" s="176"/>
      <c r="G40" s="176"/>
      <c r="H40" s="176"/>
      <c r="I40" s="176"/>
    </row>
    <row r="41" spans="2:9" ht="15" customHeight="1" x14ac:dyDescent="0.55000000000000004">
      <c r="C41" s="176" t="s">
        <v>55</v>
      </c>
      <c r="D41" s="176"/>
      <c r="E41" s="176"/>
      <c r="F41" s="176"/>
      <c r="G41" s="176"/>
      <c r="H41" s="176"/>
      <c r="I41" s="176"/>
    </row>
    <row r="42" spans="2:9" ht="15" customHeight="1" x14ac:dyDescent="0.55000000000000004"/>
    <row r="43" spans="2:9" ht="15" customHeight="1" x14ac:dyDescent="0.55000000000000004">
      <c r="B43" s="1" t="s">
        <v>21</v>
      </c>
      <c r="C43" s="92" t="s">
        <v>22</v>
      </c>
      <c r="D43" s="92"/>
      <c r="E43" s="92"/>
      <c r="F43" s="92"/>
      <c r="G43" s="92"/>
    </row>
    <row r="44" spans="2:9" ht="12.5" thickBot="1" x14ac:dyDescent="0.6">
      <c r="C44" s="93"/>
      <c r="D44" s="93"/>
      <c r="E44" s="177" t="s">
        <v>23</v>
      </c>
      <c r="F44" s="177"/>
      <c r="G44" s="177"/>
      <c r="H44" s="177" t="s">
        <v>24</v>
      </c>
      <c r="I44" s="177"/>
    </row>
    <row r="45" spans="2:9" ht="15" customHeight="1" x14ac:dyDescent="0.55000000000000004">
      <c r="C45" s="178" t="s">
        <v>25</v>
      </c>
      <c r="D45" s="179"/>
      <c r="E45" s="180"/>
      <c r="F45" s="181"/>
      <c r="G45" s="182"/>
      <c r="H45" s="180"/>
      <c r="I45" s="183"/>
    </row>
    <row r="46" spans="2:9" ht="15" customHeight="1" thickBot="1" x14ac:dyDescent="0.6">
      <c r="C46" s="184" t="s">
        <v>26</v>
      </c>
      <c r="D46" s="185"/>
      <c r="E46" s="186"/>
      <c r="F46" s="187"/>
      <c r="G46" s="188"/>
      <c r="H46" s="187"/>
      <c r="I46" s="189"/>
    </row>
    <row r="47" spans="2:9" ht="15" customHeight="1" thickBot="1" x14ac:dyDescent="0.6">
      <c r="C47" s="190" t="s">
        <v>53</v>
      </c>
      <c r="D47" s="191"/>
      <c r="E47" s="192">
        <v>31</v>
      </c>
      <c r="F47" s="193"/>
      <c r="G47" s="193"/>
      <c r="H47" s="193"/>
      <c r="I47" s="194"/>
    </row>
    <row r="48" spans="2:9" ht="15" customHeight="1" x14ac:dyDescent="0.55000000000000004">
      <c r="C48" s="195" t="s">
        <v>59</v>
      </c>
      <c r="D48" s="195"/>
      <c r="E48" s="196"/>
      <c r="F48" s="196"/>
      <c r="G48" s="196"/>
      <c r="H48" s="196"/>
      <c r="I48" s="196"/>
    </row>
    <row r="49" spans="2:9" ht="15" customHeight="1" x14ac:dyDescent="0.55000000000000004"/>
    <row r="50" spans="2:9" ht="15" customHeight="1" thickBot="1" x14ac:dyDescent="0.6">
      <c r="B50" s="1" t="s">
        <v>27</v>
      </c>
      <c r="C50" s="92" t="s">
        <v>28</v>
      </c>
      <c r="D50" s="92"/>
      <c r="E50" s="92"/>
      <c r="F50" s="92"/>
      <c r="G50" s="92"/>
    </row>
    <row r="51" spans="2:9" ht="15" customHeight="1" x14ac:dyDescent="0.55000000000000004">
      <c r="C51" s="197" t="s">
        <v>29</v>
      </c>
      <c r="D51" s="198" t="s">
        <v>30</v>
      </c>
      <c r="E51" s="199">
        <f>(E16+E20)/(E16+E20+E24+E28)</f>
        <v>0.2925644060587006</v>
      </c>
      <c r="F51" s="199"/>
      <c r="G51" s="199"/>
      <c r="H51" s="199"/>
      <c r="I51" s="200"/>
    </row>
    <row r="52" spans="2:9" ht="15" customHeight="1" thickBot="1" x14ac:dyDescent="0.6">
      <c r="C52" s="201"/>
      <c r="D52" s="202" t="s">
        <v>31</v>
      </c>
      <c r="E52" s="203">
        <f>(E24+E28)/(E16+E20+E24+E28)</f>
        <v>0.7074355939412994</v>
      </c>
      <c r="F52" s="204"/>
      <c r="G52" s="204"/>
      <c r="H52" s="204"/>
      <c r="I52" s="205"/>
    </row>
    <row r="53" spans="2:9" ht="15" customHeight="1" x14ac:dyDescent="0.55000000000000004"/>
    <row r="54" spans="2:9" ht="15" customHeight="1" thickBot="1" x14ac:dyDescent="0.6">
      <c r="B54" s="1" t="s">
        <v>32</v>
      </c>
      <c r="C54" s="92" t="s">
        <v>33</v>
      </c>
      <c r="D54" s="92"/>
      <c r="E54" s="92"/>
      <c r="F54" s="92"/>
      <c r="G54" s="92"/>
      <c r="H54" s="92"/>
      <c r="I54" s="92"/>
    </row>
    <row r="55" spans="2:9" ht="70.150000000000006" customHeight="1" thickBot="1" x14ac:dyDescent="0.6">
      <c r="C55" s="3" t="s">
        <v>34</v>
      </c>
      <c r="D55" s="206"/>
      <c r="E55" s="207"/>
      <c r="F55" s="207"/>
      <c r="G55" s="207"/>
      <c r="H55" s="207"/>
      <c r="I55" s="208"/>
    </row>
  </sheetData>
  <mergeCells count="44">
    <mergeCell ref="C54:I54"/>
    <mergeCell ref="D55:I55"/>
    <mergeCell ref="C47:D47"/>
    <mergeCell ref="E47:I47"/>
    <mergeCell ref="C50:G50"/>
    <mergeCell ref="C51:C52"/>
    <mergeCell ref="E51:I51"/>
    <mergeCell ref="E52:I52"/>
    <mergeCell ref="C45:D45"/>
    <mergeCell ref="E45:G45"/>
    <mergeCell ref="H45:I45"/>
    <mergeCell ref="C46:D46"/>
    <mergeCell ref="E46:G46"/>
    <mergeCell ref="H46:I46"/>
    <mergeCell ref="C38:D38"/>
    <mergeCell ref="C39:D39"/>
    <mergeCell ref="F39:I39"/>
    <mergeCell ref="C43:G43"/>
    <mergeCell ref="E44:G44"/>
    <mergeCell ref="H44:I44"/>
    <mergeCell ref="C37:D37"/>
    <mergeCell ref="C10:D10"/>
    <mergeCell ref="C11:E12"/>
    <mergeCell ref="F11:I11"/>
    <mergeCell ref="C13:C28"/>
    <mergeCell ref="D13:D15"/>
    <mergeCell ref="D17:D19"/>
    <mergeCell ref="D21:D23"/>
    <mergeCell ref="D25:D27"/>
    <mergeCell ref="C29:C34"/>
    <mergeCell ref="D29:D33"/>
    <mergeCell ref="C35:D35"/>
    <mergeCell ref="C36:D36"/>
    <mergeCell ref="F36:I36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2"/>
  <pageMargins left="0.51181102362204722" right="0.11811023622047245" top="0.55118110236220474" bottom="0.19685039370078741" header="0.31496062992125984" footer="0.11811023622047245"/>
  <pageSetup paperSize="9" scale="83" orientation="portrait" r:id="rId1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51E4A-438A-4C38-B184-FE7F88C37735}">
  <dimension ref="A1:J55"/>
  <sheetViews>
    <sheetView view="pageBreakPreview" topLeftCell="C1" zoomScaleNormal="100" zoomScaleSheetLayoutView="100" workbookViewId="0">
      <selection activeCell="N12" sqref="N12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00" customWidth="1"/>
    <col min="4" max="4" width="24.58203125" style="100" customWidth="1"/>
    <col min="5" max="6" width="10.58203125" style="100" customWidth="1"/>
    <col min="7" max="8" width="6.58203125" style="100" customWidth="1"/>
    <col min="9" max="9" width="19.58203125" style="100" customWidth="1"/>
    <col min="10" max="10" width="0.75" style="1" customWidth="1"/>
    <col min="11" max="11" width="9" style="1" customWidth="1"/>
    <col min="12" max="16384" width="9" style="1"/>
  </cols>
  <sheetData>
    <row r="1" spans="1:10" ht="18.75" customHeight="1" x14ac:dyDescent="0.55000000000000004">
      <c r="A1" s="61" t="s">
        <v>57</v>
      </c>
      <c r="B1" s="61"/>
      <c r="C1" s="61"/>
      <c r="D1" s="61"/>
      <c r="E1" s="61"/>
      <c r="F1" s="61"/>
      <c r="G1" s="61"/>
      <c r="H1" s="61"/>
      <c r="I1" s="61"/>
      <c r="J1" s="61"/>
    </row>
    <row r="2" spans="1:10" ht="15" customHeight="1" thickBot="1" x14ac:dyDescent="0.6">
      <c r="B2" s="1" t="s">
        <v>2</v>
      </c>
      <c r="C2" s="92" t="s">
        <v>3</v>
      </c>
      <c r="D2" s="92"/>
      <c r="E2" s="92"/>
      <c r="F2" s="92"/>
      <c r="G2" s="92"/>
      <c r="H2" s="93"/>
      <c r="I2" s="94"/>
    </row>
    <row r="3" spans="1:10" ht="19.5" customHeight="1" thickBot="1" x14ac:dyDescent="0.6">
      <c r="C3" s="95" t="s">
        <v>48</v>
      </c>
      <c r="D3" s="96"/>
      <c r="E3" s="97" t="s">
        <v>63</v>
      </c>
      <c r="F3" s="98"/>
      <c r="G3" s="98"/>
      <c r="H3" s="98"/>
      <c r="I3" s="99"/>
    </row>
    <row r="4" spans="1:10" ht="15" customHeight="1" x14ac:dyDescent="0.55000000000000004"/>
    <row r="5" spans="1:10" ht="15" customHeight="1" thickBot="1" x14ac:dyDescent="0.6">
      <c r="B5" s="1" t="s">
        <v>5</v>
      </c>
      <c r="C5" s="92" t="s">
        <v>6</v>
      </c>
      <c r="D5" s="92"/>
      <c r="E5" s="92"/>
      <c r="F5" s="92"/>
      <c r="G5" s="92"/>
    </row>
    <row r="6" spans="1:10" ht="15" customHeight="1" x14ac:dyDescent="0.55000000000000004">
      <c r="C6" s="101" t="s">
        <v>72</v>
      </c>
      <c r="D6" s="102" t="s">
        <v>8</v>
      </c>
      <c r="E6" s="103">
        <v>20611315</v>
      </c>
      <c r="F6" s="104"/>
      <c r="G6" s="104"/>
      <c r="H6" s="104"/>
      <c r="I6" s="104"/>
    </row>
    <row r="7" spans="1:10" ht="15" customHeight="1" x14ac:dyDescent="0.55000000000000004">
      <c r="C7" s="105"/>
      <c r="D7" s="106" t="s">
        <v>35</v>
      </c>
      <c r="E7" s="107">
        <v>35203065</v>
      </c>
      <c r="F7" s="104"/>
      <c r="G7" s="104"/>
      <c r="H7" s="104"/>
      <c r="I7" s="104"/>
    </row>
    <row r="8" spans="1:10" ht="15" customHeight="1" x14ac:dyDescent="0.55000000000000004">
      <c r="C8" s="105"/>
      <c r="D8" s="106" t="s">
        <v>10</v>
      </c>
      <c r="E8" s="107">
        <v>318010575</v>
      </c>
      <c r="F8" s="104"/>
      <c r="G8" s="104"/>
      <c r="H8" s="104"/>
      <c r="I8" s="104"/>
    </row>
    <row r="9" spans="1:10" ht="15" customHeight="1" x14ac:dyDescent="0.55000000000000004">
      <c r="C9" s="108"/>
      <c r="D9" s="109" t="s">
        <v>36</v>
      </c>
      <c r="E9" s="110">
        <v>0</v>
      </c>
      <c r="F9" s="111"/>
      <c r="G9" s="111"/>
      <c r="H9" s="111"/>
      <c r="I9" s="111"/>
    </row>
    <row r="10" spans="1:10" ht="15" customHeight="1" thickBot="1" x14ac:dyDescent="0.6">
      <c r="C10" s="112" t="s">
        <v>47</v>
      </c>
      <c r="D10" s="113"/>
      <c r="E10" s="114">
        <f>SUM(E6:E9)</f>
        <v>373824955</v>
      </c>
      <c r="F10" s="115"/>
      <c r="G10" s="115"/>
      <c r="H10" s="115"/>
      <c r="I10" s="115"/>
    </row>
    <row r="11" spans="1:10" ht="21" customHeight="1" x14ac:dyDescent="0.55000000000000004">
      <c r="C11" s="116" t="s">
        <v>12</v>
      </c>
      <c r="D11" s="117"/>
      <c r="E11" s="117"/>
      <c r="F11" s="118" t="s">
        <v>58</v>
      </c>
      <c r="G11" s="118"/>
      <c r="H11" s="118"/>
      <c r="I11" s="119"/>
    </row>
    <row r="12" spans="1:10" ht="22.15" customHeight="1" x14ac:dyDescent="0.55000000000000004">
      <c r="C12" s="120"/>
      <c r="D12" s="121"/>
      <c r="E12" s="121"/>
      <c r="F12" s="122" t="s">
        <v>37</v>
      </c>
      <c r="G12" s="122" t="s">
        <v>38</v>
      </c>
      <c r="H12" s="122" t="s">
        <v>39</v>
      </c>
      <c r="I12" s="123" t="s">
        <v>40</v>
      </c>
    </row>
    <row r="13" spans="1:10" ht="15" customHeight="1" x14ac:dyDescent="0.55000000000000004">
      <c r="C13" s="124" t="s">
        <v>41</v>
      </c>
      <c r="D13" s="125" t="s">
        <v>14</v>
      </c>
      <c r="E13" s="126"/>
      <c r="F13" s="127" t="s">
        <v>64</v>
      </c>
      <c r="G13" s="128">
        <v>50</v>
      </c>
      <c r="H13" s="129">
        <v>5000</v>
      </c>
      <c r="I13" s="130" t="s">
        <v>65</v>
      </c>
    </row>
    <row r="14" spans="1:10" ht="15" customHeight="1" x14ac:dyDescent="0.55000000000000004">
      <c r="C14" s="124"/>
      <c r="D14" s="131"/>
      <c r="E14" s="132"/>
      <c r="F14" s="127"/>
      <c r="G14" s="128"/>
      <c r="H14" s="129"/>
      <c r="I14" s="133"/>
    </row>
    <row r="15" spans="1:10" ht="15" customHeight="1" thickBot="1" x14ac:dyDescent="0.6">
      <c r="C15" s="124"/>
      <c r="D15" s="134"/>
      <c r="E15" s="135"/>
      <c r="F15" s="136"/>
      <c r="G15" s="137"/>
      <c r="H15" s="136"/>
      <c r="I15" s="138"/>
    </row>
    <row r="16" spans="1:10" ht="15" customHeight="1" thickBot="1" x14ac:dyDescent="0.6">
      <c r="C16" s="139"/>
      <c r="D16" s="140" t="s">
        <v>43</v>
      </c>
      <c r="E16" s="141">
        <v>5458900</v>
      </c>
      <c r="F16" s="142"/>
      <c r="G16" s="143"/>
      <c r="H16" s="142"/>
      <c r="I16" s="144"/>
    </row>
    <row r="17" spans="3:9" ht="15" customHeight="1" x14ac:dyDescent="0.55000000000000004">
      <c r="C17" s="124"/>
      <c r="D17" s="145" t="s">
        <v>44</v>
      </c>
      <c r="E17" s="146"/>
      <c r="F17" s="127" t="s">
        <v>64</v>
      </c>
      <c r="G17" s="128">
        <v>50</v>
      </c>
      <c r="H17" s="129">
        <v>5000</v>
      </c>
      <c r="I17" s="130" t="s">
        <v>65</v>
      </c>
    </row>
    <row r="18" spans="3:9" ht="15" customHeight="1" x14ac:dyDescent="0.55000000000000004">
      <c r="C18" s="124"/>
      <c r="D18" s="131"/>
      <c r="E18" s="132"/>
      <c r="F18" s="127"/>
      <c r="G18" s="128"/>
      <c r="H18" s="129"/>
      <c r="I18" s="133"/>
    </row>
    <row r="19" spans="3:9" ht="15" customHeight="1" thickBot="1" x14ac:dyDescent="0.6">
      <c r="C19" s="124"/>
      <c r="D19" s="134"/>
      <c r="E19" s="135"/>
      <c r="F19" s="136"/>
      <c r="G19" s="137"/>
      <c r="H19" s="136"/>
      <c r="I19" s="138"/>
    </row>
    <row r="20" spans="3:9" ht="15" customHeight="1" thickBot="1" x14ac:dyDescent="0.6">
      <c r="C20" s="139"/>
      <c r="D20" s="140" t="s">
        <v>43</v>
      </c>
      <c r="E20" s="141">
        <v>18413300</v>
      </c>
      <c r="F20" s="142"/>
      <c r="G20" s="143"/>
      <c r="H20" s="142"/>
      <c r="I20" s="144"/>
    </row>
    <row r="21" spans="3:9" ht="15" customHeight="1" x14ac:dyDescent="0.55000000000000004">
      <c r="C21" s="124"/>
      <c r="D21" s="147" t="s">
        <v>15</v>
      </c>
      <c r="E21" s="146"/>
      <c r="F21" s="127" t="s">
        <v>64</v>
      </c>
      <c r="G21" s="128">
        <v>50</v>
      </c>
      <c r="H21" s="129">
        <v>5000</v>
      </c>
      <c r="I21" s="130" t="s">
        <v>65</v>
      </c>
    </row>
    <row r="22" spans="3:9" ht="15" customHeight="1" x14ac:dyDescent="0.55000000000000004">
      <c r="C22" s="124"/>
      <c r="D22" s="131"/>
      <c r="E22" s="132"/>
      <c r="F22" s="127"/>
      <c r="G22" s="128"/>
      <c r="H22" s="129"/>
      <c r="I22" s="133"/>
    </row>
    <row r="23" spans="3:9" ht="15" customHeight="1" thickBot="1" x14ac:dyDescent="0.6">
      <c r="C23" s="124"/>
      <c r="D23" s="134"/>
      <c r="E23" s="135"/>
      <c r="F23" s="136"/>
      <c r="G23" s="137"/>
      <c r="H23" s="136"/>
      <c r="I23" s="138"/>
    </row>
    <row r="24" spans="3:9" ht="15" customHeight="1" thickBot="1" x14ac:dyDescent="0.6">
      <c r="C24" s="139"/>
      <c r="D24" s="140" t="s">
        <v>43</v>
      </c>
      <c r="E24" s="141">
        <v>73948500</v>
      </c>
      <c r="F24" s="142"/>
      <c r="G24" s="143"/>
      <c r="H24" s="142"/>
      <c r="I24" s="144"/>
    </row>
    <row r="25" spans="3:9" ht="15" customHeight="1" x14ac:dyDescent="0.55000000000000004">
      <c r="C25" s="124"/>
      <c r="D25" s="147" t="s">
        <v>45</v>
      </c>
      <c r="E25" s="146"/>
      <c r="F25" s="127" t="s">
        <v>64</v>
      </c>
      <c r="G25" s="128">
        <v>50</v>
      </c>
      <c r="H25" s="129">
        <v>5000</v>
      </c>
      <c r="I25" s="130" t="s">
        <v>65</v>
      </c>
    </row>
    <row r="26" spans="3:9" ht="15" customHeight="1" x14ac:dyDescent="0.55000000000000004">
      <c r="C26" s="124"/>
      <c r="D26" s="131"/>
      <c r="E26" s="132"/>
      <c r="F26" s="127"/>
      <c r="G26" s="128"/>
      <c r="H26" s="129"/>
      <c r="I26" s="133"/>
    </row>
    <row r="27" spans="3:9" ht="15" customHeight="1" thickBot="1" x14ac:dyDescent="0.6">
      <c r="C27" s="124"/>
      <c r="D27" s="134"/>
      <c r="E27" s="135"/>
      <c r="F27" s="136"/>
      <c r="G27" s="137"/>
      <c r="H27" s="136"/>
      <c r="I27" s="138"/>
    </row>
    <row r="28" spans="3:9" ht="15" customHeight="1" thickBot="1" x14ac:dyDescent="0.6">
      <c r="C28" s="139"/>
      <c r="D28" s="140" t="s">
        <v>43</v>
      </c>
      <c r="E28" s="141">
        <v>0</v>
      </c>
      <c r="F28" s="142"/>
      <c r="G28" s="143"/>
      <c r="H28" s="142"/>
      <c r="I28" s="144"/>
    </row>
    <row r="29" spans="3:9" ht="15" customHeight="1" x14ac:dyDescent="0.55000000000000004">
      <c r="C29" s="148" t="s">
        <v>46</v>
      </c>
      <c r="D29" s="147" t="s">
        <v>17</v>
      </c>
      <c r="E29" s="149"/>
      <c r="F29" s="150">
        <v>2000</v>
      </c>
      <c r="G29" s="151" t="s">
        <v>42</v>
      </c>
      <c r="H29" s="152" t="s">
        <v>42</v>
      </c>
      <c r="I29" s="153" t="s">
        <v>66</v>
      </c>
    </row>
    <row r="30" spans="3:9" ht="15" customHeight="1" x14ac:dyDescent="0.55000000000000004">
      <c r="C30" s="148"/>
      <c r="D30" s="131"/>
      <c r="E30" s="132"/>
      <c r="F30" s="127">
        <v>1500</v>
      </c>
      <c r="G30" s="128" t="s">
        <v>42</v>
      </c>
      <c r="H30" s="129" t="s">
        <v>42</v>
      </c>
      <c r="I30" s="133" t="s">
        <v>67</v>
      </c>
    </row>
    <row r="31" spans="3:9" ht="15" customHeight="1" x14ac:dyDescent="0.55000000000000004">
      <c r="C31" s="148"/>
      <c r="D31" s="131"/>
      <c r="E31" s="132"/>
      <c r="F31" s="127">
        <v>1000</v>
      </c>
      <c r="G31" s="128" t="s">
        <v>42</v>
      </c>
      <c r="H31" s="129" t="s">
        <v>42</v>
      </c>
      <c r="I31" s="133" t="s">
        <v>68</v>
      </c>
    </row>
    <row r="32" spans="3:9" ht="15" customHeight="1" x14ac:dyDescent="0.55000000000000004">
      <c r="C32" s="148"/>
      <c r="D32" s="131"/>
      <c r="E32" s="132"/>
      <c r="F32" s="127"/>
      <c r="G32" s="154"/>
      <c r="H32" s="127"/>
      <c r="I32" s="133"/>
    </row>
    <row r="33" spans="2:9" ht="15" customHeight="1" thickBot="1" x14ac:dyDescent="0.6">
      <c r="C33" s="148"/>
      <c r="D33" s="134"/>
      <c r="E33" s="135"/>
      <c r="F33" s="136"/>
      <c r="G33" s="137"/>
      <c r="H33" s="136"/>
      <c r="I33" s="138"/>
    </row>
    <row r="34" spans="2:9" ht="15" customHeight="1" thickBot="1" x14ac:dyDescent="0.6">
      <c r="C34" s="155"/>
      <c r="D34" s="140" t="s">
        <v>43</v>
      </c>
      <c r="E34" s="141">
        <v>51239500</v>
      </c>
      <c r="F34" s="142"/>
      <c r="G34" s="143"/>
      <c r="H34" s="156"/>
      <c r="I34" s="144"/>
    </row>
    <row r="35" spans="2:9" ht="15" customHeight="1" thickBot="1" x14ac:dyDescent="0.6">
      <c r="C35" s="157" t="s">
        <v>47</v>
      </c>
      <c r="D35" s="158"/>
      <c r="E35" s="159">
        <f>E16+E20+E24+E28+E34</f>
        <v>149060200</v>
      </c>
      <c r="F35" s="160"/>
      <c r="G35" s="161"/>
      <c r="H35" s="162"/>
      <c r="I35" s="163"/>
    </row>
    <row r="36" spans="2:9" ht="15" customHeight="1" x14ac:dyDescent="0.55000000000000004">
      <c r="C36" s="164" t="s">
        <v>49</v>
      </c>
      <c r="D36" s="165"/>
      <c r="E36" s="166">
        <v>19534</v>
      </c>
      <c r="F36" s="167"/>
      <c r="G36" s="167"/>
      <c r="H36" s="167"/>
      <c r="I36" s="167"/>
    </row>
    <row r="37" spans="2:9" ht="15" customHeight="1" thickBot="1" x14ac:dyDescent="0.6">
      <c r="C37" s="168" t="s">
        <v>50</v>
      </c>
      <c r="D37" s="169"/>
      <c r="E37" s="170">
        <v>5637</v>
      </c>
      <c r="F37" s="171"/>
      <c r="G37" s="171"/>
      <c r="H37" s="171"/>
      <c r="I37" s="171"/>
    </row>
    <row r="38" spans="2:9" ht="15" customHeight="1" x14ac:dyDescent="0.55000000000000004">
      <c r="C38" s="172" t="s">
        <v>19</v>
      </c>
      <c r="D38" s="173"/>
      <c r="E38" s="174">
        <f>(E6+E8)/E36</f>
        <v>17335</v>
      </c>
      <c r="F38" s="171"/>
      <c r="G38" s="171"/>
      <c r="H38" s="171"/>
      <c r="I38" s="171"/>
    </row>
    <row r="39" spans="2:9" ht="15" customHeight="1" thickBot="1" x14ac:dyDescent="0.6">
      <c r="C39" s="168" t="s">
        <v>20</v>
      </c>
      <c r="D39" s="169"/>
      <c r="E39" s="175">
        <f>(E7+E9)/E37</f>
        <v>6245</v>
      </c>
      <c r="F39" s="104"/>
      <c r="G39" s="104"/>
      <c r="H39" s="104"/>
      <c r="I39" s="104"/>
    </row>
    <row r="40" spans="2:9" ht="15" customHeight="1" x14ac:dyDescent="0.55000000000000004">
      <c r="C40" s="176" t="s">
        <v>51</v>
      </c>
      <c r="D40" s="176"/>
      <c r="E40" s="176"/>
      <c r="F40" s="176"/>
      <c r="G40" s="176"/>
      <c r="H40" s="176"/>
      <c r="I40" s="176"/>
    </row>
    <row r="41" spans="2:9" ht="15" customHeight="1" x14ac:dyDescent="0.55000000000000004">
      <c r="C41" s="176" t="s">
        <v>55</v>
      </c>
      <c r="D41" s="176"/>
      <c r="E41" s="176"/>
      <c r="F41" s="176"/>
      <c r="G41" s="176"/>
      <c r="H41" s="176"/>
      <c r="I41" s="176"/>
    </row>
    <row r="42" spans="2:9" ht="15" customHeight="1" x14ac:dyDescent="0.55000000000000004"/>
    <row r="43" spans="2:9" ht="15" customHeight="1" x14ac:dyDescent="0.55000000000000004">
      <c r="B43" s="1" t="s">
        <v>21</v>
      </c>
      <c r="C43" s="92" t="s">
        <v>22</v>
      </c>
      <c r="D43" s="92"/>
      <c r="E43" s="92"/>
      <c r="F43" s="92"/>
      <c r="G43" s="92"/>
    </row>
    <row r="44" spans="2:9" ht="12.5" thickBot="1" x14ac:dyDescent="0.6">
      <c r="C44" s="93"/>
      <c r="D44" s="93"/>
      <c r="E44" s="177" t="s">
        <v>23</v>
      </c>
      <c r="F44" s="177"/>
      <c r="G44" s="177"/>
      <c r="H44" s="177" t="s">
        <v>24</v>
      </c>
      <c r="I44" s="177"/>
    </row>
    <row r="45" spans="2:9" ht="15" customHeight="1" x14ac:dyDescent="0.55000000000000004">
      <c r="C45" s="178" t="s">
        <v>25</v>
      </c>
      <c r="D45" s="179"/>
      <c r="E45" s="180"/>
      <c r="F45" s="181"/>
      <c r="G45" s="182"/>
      <c r="H45" s="180"/>
      <c r="I45" s="183"/>
    </row>
    <row r="46" spans="2:9" ht="15" customHeight="1" thickBot="1" x14ac:dyDescent="0.6">
      <c r="C46" s="184" t="s">
        <v>26</v>
      </c>
      <c r="D46" s="185"/>
      <c r="E46" s="186"/>
      <c r="F46" s="187"/>
      <c r="G46" s="188"/>
      <c r="H46" s="187"/>
      <c r="I46" s="189"/>
    </row>
    <row r="47" spans="2:9" ht="15" customHeight="1" thickBot="1" x14ac:dyDescent="0.6">
      <c r="C47" s="190" t="s">
        <v>53</v>
      </c>
      <c r="D47" s="191"/>
      <c r="E47" s="192">
        <v>31</v>
      </c>
      <c r="F47" s="193"/>
      <c r="G47" s="193"/>
      <c r="H47" s="193"/>
      <c r="I47" s="194"/>
    </row>
    <row r="48" spans="2:9" ht="15" customHeight="1" x14ac:dyDescent="0.55000000000000004">
      <c r="C48" s="195" t="s">
        <v>59</v>
      </c>
      <c r="D48" s="195"/>
      <c r="E48" s="196"/>
      <c r="F48" s="196"/>
      <c r="G48" s="196"/>
      <c r="H48" s="196"/>
      <c r="I48" s="196"/>
    </row>
    <row r="49" spans="2:9" ht="15" customHeight="1" x14ac:dyDescent="0.55000000000000004"/>
    <row r="50" spans="2:9" ht="15" customHeight="1" thickBot="1" x14ac:dyDescent="0.6">
      <c r="B50" s="1" t="s">
        <v>27</v>
      </c>
      <c r="C50" s="92" t="s">
        <v>28</v>
      </c>
      <c r="D50" s="92"/>
      <c r="E50" s="92"/>
      <c r="F50" s="92"/>
      <c r="G50" s="92"/>
    </row>
    <row r="51" spans="2:9" ht="15" customHeight="1" x14ac:dyDescent="0.55000000000000004">
      <c r="C51" s="197" t="s">
        <v>29</v>
      </c>
      <c r="D51" s="198" t="s">
        <v>30</v>
      </c>
      <c r="E51" s="199">
        <f>(E16+E20)/(E16+E20+E24+E28)</f>
        <v>0.24404037182314173</v>
      </c>
      <c r="F51" s="199"/>
      <c r="G51" s="199"/>
      <c r="H51" s="199"/>
      <c r="I51" s="200"/>
    </row>
    <row r="52" spans="2:9" ht="15" customHeight="1" thickBot="1" x14ac:dyDescent="0.6">
      <c r="C52" s="201"/>
      <c r="D52" s="202" t="s">
        <v>31</v>
      </c>
      <c r="E52" s="203">
        <f>(E24+E28)/(E16+E20+E24+E28)</f>
        <v>0.75595962817685824</v>
      </c>
      <c r="F52" s="204"/>
      <c r="G52" s="204"/>
      <c r="H52" s="204"/>
      <c r="I52" s="205"/>
    </row>
    <row r="53" spans="2:9" ht="15" customHeight="1" x14ac:dyDescent="0.55000000000000004"/>
    <row r="54" spans="2:9" ht="15" customHeight="1" thickBot="1" x14ac:dyDescent="0.6">
      <c r="B54" s="1" t="s">
        <v>32</v>
      </c>
      <c r="C54" s="92" t="s">
        <v>33</v>
      </c>
      <c r="D54" s="92"/>
      <c r="E54" s="92"/>
      <c r="F54" s="92"/>
      <c r="G54" s="92"/>
      <c r="H54" s="92"/>
      <c r="I54" s="92"/>
    </row>
    <row r="55" spans="2:9" ht="70.150000000000006" customHeight="1" thickBot="1" x14ac:dyDescent="0.6">
      <c r="C55" s="3" t="s">
        <v>34</v>
      </c>
      <c r="D55" s="206"/>
      <c r="E55" s="207"/>
      <c r="F55" s="207"/>
      <c r="G55" s="207"/>
      <c r="H55" s="207"/>
      <c r="I55" s="208"/>
    </row>
  </sheetData>
  <mergeCells count="44">
    <mergeCell ref="C54:I54"/>
    <mergeCell ref="D55:I55"/>
    <mergeCell ref="C47:D47"/>
    <mergeCell ref="E47:I47"/>
    <mergeCell ref="C50:G50"/>
    <mergeCell ref="C51:C52"/>
    <mergeCell ref="E51:I51"/>
    <mergeCell ref="E52:I52"/>
    <mergeCell ref="C45:D45"/>
    <mergeCell ref="E45:G45"/>
    <mergeCell ref="H45:I45"/>
    <mergeCell ref="C46:D46"/>
    <mergeCell ref="E46:G46"/>
    <mergeCell ref="H46:I46"/>
    <mergeCell ref="C38:D38"/>
    <mergeCell ref="C39:D39"/>
    <mergeCell ref="F39:I39"/>
    <mergeCell ref="C43:G43"/>
    <mergeCell ref="E44:G44"/>
    <mergeCell ref="H44:I44"/>
    <mergeCell ref="C37:D37"/>
    <mergeCell ref="C10:D10"/>
    <mergeCell ref="C11:E12"/>
    <mergeCell ref="F11:I11"/>
    <mergeCell ref="C13:C28"/>
    <mergeCell ref="D13:D15"/>
    <mergeCell ref="D17:D19"/>
    <mergeCell ref="D21:D23"/>
    <mergeCell ref="D25:D27"/>
    <mergeCell ref="C29:C34"/>
    <mergeCell ref="D29:D33"/>
    <mergeCell ref="C35:D35"/>
    <mergeCell ref="C36:D36"/>
    <mergeCell ref="F36:I36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2"/>
  <pageMargins left="0.51181102362204722" right="0.11811023622047245" top="0.55118110236220474" bottom="0.19685039370078741" header="0.31496062992125984" footer="0.11811023622047245"/>
  <pageSetup paperSize="9" scale="83" orientation="portrait" r:id="rId1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9359B-63C6-4D4D-AB14-6F2DBEBD5739}">
  <dimension ref="A1:J55"/>
  <sheetViews>
    <sheetView view="pageBreakPreview" topLeftCell="C1" zoomScaleNormal="100" zoomScaleSheetLayoutView="100" workbookViewId="0">
      <selection activeCell="L13" sqref="L13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00" customWidth="1"/>
    <col min="4" max="4" width="24.58203125" style="100" customWidth="1"/>
    <col min="5" max="6" width="10.58203125" style="100" customWidth="1"/>
    <col min="7" max="8" width="6.58203125" style="100" customWidth="1"/>
    <col min="9" max="9" width="19.58203125" style="100" customWidth="1"/>
    <col min="10" max="10" width="0.75" style="1" customWidth="1"/>
    <col min="11" max="11" width="9" style="1" customWidth="1"/>
    <col min="12" max="16384" width="9" style="1"/>
  </cols>
  <sheetData>
    <row r="1" spans="1:10" ht="18.75" customHeight="1" x14ac:dyDescent="0.55000000000000004">
      <c r="A1" s="61" t="s">
        <v>57</v>
      </c>
      <c r="B1" s="61"/>
      <c r="C1" s="61"/>
      <c r="D1" s="61"/>
      <c r="E1" s="61"/>
      <c r="F1" s="61"/>
      <c r="G1" s="61"/>
      <c r="H1" s="61"/>
      <c r="I1" s="61"/>
      <c r="J1" s="61"/>
    </row>
    <row r="2" spans="1:10" ht="15" customHeight="1" thickBot="1" x14ac:dyDescent="0.6">
      <c r="B2" s="1" t="s">
        <v>2</v>
      </c>
      <c r="C2" s="92" t="s">
        <v>3</v>
      </c>
      <c r="D2" s="92"/>
      <c r="E2" s="92"/>
      <c r="F2" s="92"/>
      <c r="G2" s="92"/>
      <c r="H2" s="93"/>
      <c r="I2" s="94"/>
    </row>
    <row r="3" spans="1:10" ht="19.5" customHeight="1" thickBot="1" x14ac:dyDescent="0.6">
      <c r="C3" s="95" t="s">
        <v>48</v>
      </c>
      <c r="D3" s="96"/>
      <c r="E3" s="97" t="s">
        <v>63</v>
      </c>
      <c r="F3" s="98"/>
      <c r="G3" s="98"/>
      <c r="H3" s="98"/>
      <c r="I3" s="99"/>
    </row>
    <row r="4" spans="1:10" ht="15" customHeight="1" x14ac:dyDescent="0.55000000000000004"/>
    <row r="5" spans="1:10" ht="15" customHeight="1" thickBot="1" x14ac:dyDescent="0.6">
      <c r="B5" s="1" t="s">
        <v>5</v>
      </c>
      <c r="C5" s="92" t="s">
        <v>6</v>
      </c>
      <c r="D5" s="92"/>
      <c r="E5" s="92"/>
      <c r="F5" s="92"/>
      <c r="G5" s="92"/>
    </row>
    <row r="6" spans="1:10" ht="15" customHeight="1" x14ac:dyDescent="0.55000000000000004">
      <c r="C6" s="101" t="s">
        <v>72</v>
      </c>
      <c r="D6" s="102" t="s">
        <v>8</v>
      </c>
      <c r="E6" s="103">
        <v>14033290</v>
      </c>
      <c r="F6" s="104"/>
      <c r="G6" s="104"/>
      <c r="H6" s="104"/>
      <c r="I6" s="104"/>
    </row>
    <row r="7" spans="1:10" ht="15" customHeight="1" x14ac:dyDescent="0.55000000000000004">
      <c r="C7" s="105"/>
      <c r="D7" s="106" t="s">
        <v>35</v>
      </c>
      <c r="E7" s="107">
        <v>53688388</v>
      </c>
      <c r="F7" s="104"/>
      <c r="G7" s="104"/>
      <c r="H7" s="104"/>
      <c r="I7" s="104"/>
    </row>
    <row r="8" spans="1:10" ht="15" customHeight="1" x14ac:dyDescent="0.55000000000000004">
      <c r="C8" s="105"/>
      <c r="D8" s="106" t="s">
        <v>10</v>
      </c>
      <c r="E8" s="107">
        <v>272241805</v>
      </c>
      <c r="F8" s="104"/>
      <c r="G8" s="104"/>
      <c r="H8" s="104"/>
      <c r="I8" s="104"/>
    </row>
    <row r="9" spans="1:10" ht="15" customHeight="1" x14ac:dyDescent="0.55000000000000004">
      <c r="C9" s="108"/>
      <c r="D9" s="109" t="s">
        <v>36</v>
      </c>
      <c r="E9" s="110">
        <v>0</v>
      </c>
      <c r="F9" s="111"/>
      <c r="G9" s="111"/>
      <c r="H9" s="111"/>
      <c r="I9" s="111"/>
    </row>
    <row r="10" spans="1:10" ht="15" customHeight="1" thickBot="1" x14ac:dyDescent="0.6">
      <c r="C10" s="112" t="s">
        <v>47</v>
      </c>
      <c r="D10" s="113"/>
      <c r="E10" s="114">
        <f>SUM(E6:E9)</f>
        <v>339963483</v>
      </c>
      <c r="F10" s="115"/>
      <c r="G10" s="115"/>
      <c r="H10" s="115"/>
      <c r="I10" s="115"/>
    </row>
    <row r="11" spans="1:10" ht="21" customHeight="1" x14ac:dyDescent="0.55000000000000004">
      <c r="C11" s="116" t="s">
        <v>12</v>
      </c>
      <c r="D11" s="117"/>
      <c r="E11" s="117"/>
      <c r="F11" s="118" t="s">
        <v>58</v>
      </c>
      <c r="G11" s="118"/>
      <c r="H11" s="118"/>
      <c r="I11" s="119"/>
    </row>
    <row r="12" spans="1:10" ht="22.15" customHeight="1" x14ac:dyDescent="0.55000000000000004">
      <c r="C12" s="120"/>
      <c r="D12" s="121"/>
      <c r="E12" s="121"/>
      <c r="F12" s="122" t="s">
        <v>37</v>
      </c>
      <c r="G12" s="122" t="s">
        <v>38</v>
      </c>
      <c r="H12" s="122" t="s">
        <v>39</v>
      </c>
      <c r="I12" s="123" t="s">
        <v>40</v>
      </c>
    </row>
    <row r="13" spans="1:10" ht="15" customHeight="1" x14ac:dyDescent="0.55000000000000004">
      <c r="C13" s="124" t="s">
        <v>41</v>
      </c>
      <c r="D13" s="125" t="s">
        <v>14</v>
      </c>
      <c r="E13" s="126"/>
      <c r="F13" s="127" t="s">
        <v>64</v>
      </c>
      <c r="G13" s="128">
        <v>50</v>
      </c>
      <c r="H13" s="129">
        <v>5000</v>
      </c>
      <c r="I13" s="130" t="s">
        <v>65</v>
      </c>
    </row>
    <row r="14" spans="1:10" ht="15" customHeight="1" x14ac:dyDescent="0.55000000000000004">
      <c r="C14" s="124"/>
      <c r="D14" s="131"/>
      <c r="E14" s="132"/>
      <c r="F14" s="127"/>
      <c r="G14" s="128"/>
      <c r="H14" s="129"/>
      <c r="I14" s="133"/>
    </row>
    <row r="15" spans="1:10" ht="15" customHeight="1" thickBot="1" x14ac:dyDescent="0.6">
      <c r="C15" s="124"/>
      <c r="D15" s="134"/>
      <c r="E15" s="135"/>
      <c r="F15" s="136"/>
      <c r="G15" s="137"/>
      <c r="H15" s="136"/>
      <c r="I15" s="138"/>
    </row>
    <row r="16" spans="1:10" ht="15" customHeight="1" thickBot="1" x14ac:dyDescent="0.6">
      <c r="C16" s="139"/>
      <c r="D16" s="140" t="s">
        <v>43</v>
      </c>
      <c r="E16" s="141">
        <v>3240500</v>
      </c>
      <c r="F16" s="142"/>
      <c r="G16" s="143"/>
      <c r="H16" s="142"/>
      <c r="I16" s="144"/>
    </row>
    <row r="17" spans="3:9" ht="15" customHeight="1" x14ac:dyDescent="0.55000000000000004">
      <c r="C17" s="124"/>
      <c r="D17" s="145" t="s">
        <v>44</v>
      </c>
      <c r="E17" s="146"/>
      <c r="F17" s="127" t="s">
        <v>64</v>
      </c>
      <c r="G17" s="128">
        <v>50</v>
      </c>
      <c r="H17" s="129">
        <v>5000</v>
      </c>
      <c r="I17" s="130" t="s">
        <v>65</v>
      </c>
    </row>
    <row r="18" spans="3:9" ht="15" customHeight="1" x14ac:dyDescent="0.55000000000000004">
      <c r="C18" s="124"/>
      <c r="D18" s="131"/>
      <c r="E18" s="132"/>
      <c r="F18" s="127"/>
      <c r="G18" s="128"/>
      <c r="H18" s="129"/>
      <c r="I18" s="133"/>
    </row>
    <row r="19" spans="3:9" ht="15" customHeight="1" thickBot="1" x14ac:dyDescent="0.6">
      <c r="C19" s="124"/>
      <c r="D19" s="134"/>
      <c r="E19" s="135"/>
      <c r="F19" s="136"/>
      <c r="G19" s="137"/>
      <c r="H19" s="136"/>
      <c r="I19" s="138"/>
    </row>
    <row r="20" spans="3:9" ht="15" customHeight="1" thickBot="1" x14ac:dyDescent="0.6">
      <c r="C20" s="139"/>
      <c r="D20" s="140" t="s">
        <v>43</v>
      </c>
      <c r="E20" s="141">
        <v>22860300</v>
      </c>
      <c r="F20" s="142"/>
      <c r="G20" s="143"/>
      <c r="H20" s="142"/>
      <c r="I20" s="144"/>
    </row>
    <row r="21" spans="3:9" ht="15" customHeight="1" x14ac:dyDescent="0.55000000000000004">
      <c r="C21" s="124"/>
      <c r="D21" s="147" t="s">
        <v>15</v>
      </c>
      <c r="E21" s="146"/>
      <c r="F21" s="127" t="s">
        <v>64</v>
      </c>
      <c r="G21" s="128">
        <v>50</v>
      </c>
      <c r="H21" s="129">
        <v>5000</v>
      </c>
      <c r="I21" s="130" t="s">
        <v>65</v>
      </c>
    </row>
    <row r="22" spans="3:9" ht="15" customHeight="1" x14ac:dyDescent="0.55000000000000004">
      <c r="C22" s="124"/>
      <c r="D22" s="131"/>
      <c r="E22" s="132"/>
      <c r="F22" s="127"/>
      <c r="G22" s="128"/>
      <c r="H22" s="129"/>
      <c r="I22" s="133"/>
    </row>
    <row r="23" spans="3:9" ht="15" customHeight="1" thickBot="1" x14ac:dyDescent="0.6">
      <c r="C23" s="124"/>
      <c r="D23" s="134"/>
      <c r="E23" s="135"/>
      <c r="F23" s="136"/>
      <c r="G23" s="137"/>
      <c r="H23" s="136"/>
      <c r="I23" s="138"/>
    </row>
    <row r="24" spans="3:9" ht="15" customHeight="1" thickBot="1" x14ac:dyDescent="0.6">
      <c r="C24" s="139"/>
      <c r="D24" s="140" t="s">
        <v>43</v>
      </c>
      <c r="E24" s="141">
        <v>52275300</v>
      </c>
      <c r="F24" s="142"/>
      <c r="G24" s="143"/>
      <c r="H24" s="142"/>
      <c r="I24" s="144"/>
    </row>
    <row r="25" spans="3:9" ht="15" customHeight="1" x14ac:dyDescent="0.55000000000000004">
      <c r="C25" s="124"/>
      <c r="D25" s="147" t="s">
        <v>45</v>
      </c>
      <c r="E25" s="146"/>
      <c r="F25" s="127" t="s">
        <v>64</v>
      </c>
      <c r="G25" s="128">
        <v>50</v>
      </c>
      <c r="H25" s="129">
        <v>5000</v>
      </c>
      <c r="I25" s="130" t="s">
        <v>65</v>
      </c>
    </row>
    <row r="26" spans="3:9" ht="15" customHeight="1" x14ac:dyDescent="0.55000000000000004">
      <c r="C26" s="124"/>
      <c r="D26" s="131"/>
      <c r="E26" s="132"/>
      <c r="F26" s="127"/>
      <c r="G26" s="128"/>
      <c r="H26" s="129"/>
      <c r="I26" s="133"/>
    </row>
    <row r="27" spans="3:9" ht="15" customHeight="1" thickBot="1" x14ac:dyDescent="0.6">
      <c r="C27" s="124"/>
      <c r="D27" s="134"/>
      <c r="E27" s="135"/>
      <c r="F27" s="136"/>
      <c r="G27" s="137"/>
      <c r="H27" s="136"/>
      <c r="I27" s="138"/>
    </row>
    <row r="28" spans="3:9" ht="15" customHeight="1" thickBot="1" x14ac:dyDescent="0.6">
      <c r="C28" s="139"/>
      <c r="D28" s="140" t="s">
        <v>43</v>
      </c>
      <c r="E28" s="141">
        <v>0</v>
      </c>
      <c r="F28" s="142"/>
      <c r="G28" s="143"/>
      <c r="H28" s="142"/>
      <c r="I28" s="144"/>
    </row>
    <row r="29" spans="3:9" ht="15" customHeight="1" x14ac:dyDescent="0.55000000000000004">
      <c r="C29" s="148" t="s">
        <v>46</v>
      </c>
      <c r="D29" s="147" t="s">
        <v>17</v>
      </c>
      <c r="E29" s="149"/>
      <c r="F29" s="150">
        <v>2000</v>
      </c>
      <c r="G29" s="151" t="s">
        <v>42</v>
      </c>
      <c r="H29" s="152" t="s">
        <v>42</v>
      </c>
      <c r="I29" s="153" t="s">
        <v>66</v>
      </c>
    </row>
    <row r="30" spans="3:9" ht="15" customHeight="1" x14ac:dyDescent="0.55000000000000004">
      <c r="C30" s="148"/>
      <c r="D30" s="131"/>
      <c r="E30" s="132"/>
      <c r="F30" s="127">
        <v>1500</v>
      </c>
      <c r="G30" s="128" t="s">
        <v>42</v>
      </c>
      <c r="H30" s="129" t="s">
        <v>42</v>
      </c>
      <c r="I30" s="133" t="s">
        <v>67</v>
      </c>
    </row>
    <row r="31" spans="3:9" ht="15" customHeight="1" x14ac:dyDescent="0.55000000000000004">
      <c r="C31" s="148"/>
      <c r="D31" s="131"/>
      <c r="E31" s="132"/>
      <c r="F31" s="127">
        <v>1000</v>
      </c>
      <c r="G31" s="128" t="s">
        <v>42</v>
      </c>
      <c r="H31" s="129" t="s">
        <v>42</v>
      </c>
      <c r="I31" s="133" t="s">
        <v>68</v>
      </c>
    </row>
    <row r="32" spans="3:9" ht="15" customHeight="1" x14ac:dyDescent="0.55000000000000004">
      <c r="C32" s="148"/>
      <c r="D32" s="131"/>
      <c r="E32" s="132"/>
      <c r="F32" s="127"/>
      <c r="G32" s="154"/>
      <c r="H32" s="127"/>
      <c r="I32" s="133"/>
    </row>
    <row r="33" spans="2:9" ht="15" customHeight="1" thickBot="1" x14ac:dyDescent="0.6">
      <c r="C33" s="148"/>
      <c r="D33" s="134"/>
      <c r="E33" s="135"/>
      <c r="F33" s="136"/>
      <c r="G33" s="137"/>
      <c r="H33" s="136"/>
      <c r="I33" s="138"/>
    </row>
    <row r="34" spans="2:9" ht="15" customHeight="1" thickBot="1" x14ac:dyDescent="0.6">
      <c r="C34" s="155"/>
      <c r="D34" s="140" t="s">
        <v>43</v>
      </c>
      <c r="E34" s="141">
        <v>42273500</v>
      </c>
      <c r="F34" s="142"/>
      <c r="G34" s="143"/>
      <c r="H34" s="156"/>
      <c r="I34" s="144"/>
    </row>
    <row r="35" spans="2:9" ht="15" customHeight="1" thickBot="1" x14ac:dyDescent="0.6">
      <c r="C35" s="157" t="s">
        <v>47</v>
      </c>
      <c r="D35" s="158"/>
      <c r="E35" s="159">
        <f>E16+E20+E24+E28+E34</f>
        <v>120649600</v>
      </c>
      <c r="F35" s="160"/>
      <c r="G35" s="161"/>
      <c r="H35" s="162"/>
      <c r="I35" s="163"/>
    </row>
    <row r="36" spans="2:9" ht="15" customHeight="1" x14ac:dyDescent="0.55000000000000004">
      <c r="C36" s="164" t="s">
        <v>49</v>
      </c>
      <c r="D36" s="165"/>
      <c r="E36" s="166">
        <v>14239</v>
      </c>
      <c r="F36" s="167"/>
      <c r="G36" s="167"/>
      <c r="H36" s="167"/>
      <c r="I36" s="167"/>
    </row>
    <row r="37" spans="2:9" ht="15" customHeight="1" thickBot="1" x14ac:dyDescent="0.6">
      <c r="C37" s="168" t="s">
        <v>50</v>
      </c>
      <c r="D37" s="169"/>
      <c r="E37" s="170">
        <v>8242</v>
      </c>
      <c r="F37" s="171"/>
      <c r="G37" s="171"/>
      <c r="H37" s="171"/>
      <c r="I37" s="171"/>
    </row>
    <row r="38" spans="2:9" ht="15" customHeight="1" x14ac:dyDescent="0.55000000000000004">
      <c r="C38" s="172" t="s">
        <v>19</v>
      </c>
      <c r="D38" s="173"/>
      <c r="E38" s="174">
        <f>(E6+E8)/E36</f>
        <v>20105</v>
      </c>
      <c r="F38" s="171"/>
      <c r="G38" s="171"/>
      <c r="H38" s="171"/>
      <c r="I38" s="171"/>
    </row>
    <row r="39" spans="2:9" ht="15" customHeight="1" thickBot="1" x14ac:dyDescent="0.6">
      <c r="C39" s="168" t="s">
        <v>20</v>
      </c>
      <c r="D39" s="169"/>
      <c r="E39" s="175">
        <f>(E7+E9)/E37</f>
        <v>6514</v>
      </c>
      <c r="F39" s="104"/>
      <c r="G39" s="104"/>
      <c r="H39" s="104"/>
      <c r="I39" s="104"/>
    </row>
    <row r="40" spans="2:9" ht="15" customHeight="1" x14ac:dyDescent="0.55000000000000004">
      <c r="C40" s="176" t="s">
        <v>51</v>
      </c>
      <c r="D40" s="176"/>
      <c r="E40" s="176"/>
      <c r="F40" s="176"/>
      <c r="G40" s="176"/>
      <c r="H40" s="176"/>
      <c r="I40" s="176"/>
    </row>
    <row r="41" spans="2:9" ht="15" customHeight="1" x14ac:dyDescent="0.55000000000000004">
      <c r="C41" s="176" t="s">
        <v>55</v>
      </c>
      <c r="D41" s="176"/>
      <c r="E41" s="176"/>
      <c r="F41" s="176"/>
      <c r="G41" s="176"/>
      <c r="H41" s="176"/>
      <c r="I41" s="176"/>
    </row>
    <row r="42" spans="2:9" ht="15" customHeight="1" x14ac:dyDescent="0.55000000000000004"/>
    <row r="43" spans="2:9" ht="15" customHeight="1" x14ac:dyDescent="0.55000000000000004">
      <c r="B43" s="1" t="s">
        <v>21</v>
      </c>
      <c r="C43" s="92" t="s">
        <v>22</v>
      </c>
      <c r="D43" s="92"/>
      <c r="E43" s="92"/>
      <c r="F43" s="92"/>
      <c r="G43" s="92"/>
    </row>
    <row r="44" spans="2:9" ht="12.5" thickBot="1" x14ac:dyDescent="0.6">
      <c r="C44" s="93"/>
      <c r="D44" s="93"/>
      <c r="E44" s="177" t="s">
        <v>23</v>
      </c>
      <c r="F44" s="177"/>
      <c r="G44" s="177"/>
      <c r="H44" s="177" t="s">
        <v>24</v>
      </c>
      <c r="I44" s="177"/>
    </row>
    <row r="45" spans="2:9" ht="15" customHeight="1" x14ac:dyDescent="0.55000000000000004">
      <c r="C45" s="178" t="s">
        <v>25</v>
      </c>
      <c r="D45" s="179"/>
      <c r="E45" s="180"/>
      <c r="F45" s="181"/>
      <c r="G45" s="182"/>
      <c r="H45" s="180"/>
      <c r="I45" s="183"/>
    </row>
    <row r="46" spans="2:9" ht="15" customHeight="1" thickBot="1" x14ac:dyDescent="0.6">
      <c r="C46" s="184" t="s">
        <v>26</v>
      </c>
      <c r="D46" s="185"/>
      <c r="E46" s="186"/>
      <c r="F46" s="187"/>
      <c r="G46" s="188"/>
      <c r="H46" s="187"/>
      <c r="I46" s="189"/>
    </row>
    <row r="47" spans="2:9" ht="15" customHeight="1" thickBot="1" x14ac:dyDescent="0.6">
      <c r="C47" s="190" t="s">
        <v>53</v>
      </c>
      <c r="D47" s="191"/>
      <c r="E47" s="192">
        <v>30</v>
      </c>
      <c r="F47" s="193"/>
      <c r="G47" s="193"/>
      <c r="H47" s="193"/>
      <c r="I47" s="194"/>
    </row>
    <row r="48" spans="2:9" ht="15" customHeight="1" x14ac:dyDescent="0.55000000000000004">
      <c r="C48" s="195" t="s">
        <v>59</v>
      </c>
      <c r="D48" s="195"/>
      <c r="E48" s="196"/>
      <c r="F48" s="196"/>
      <c r="G48" s="196"/>
      <c r="H48" s="196"/>
      <c r="I48" s="196"/>
    </row>
    <row r="49" spans="2:9" ht="15" customHeight="1" x14ac:dyDescent="0.55000000000000004"/>
    <row r="50" spans="2:9" ht="15" customHeight="1" thickBot="1" x14ac:dyDescent="0.6">
      <c r="B50" s="1" t="s">
        <v>27</v>
      </c>
      <c r="C50" s="92" t="s">
        <v>28</v>
      </c>
      <c r="D50" s="92"/>
      <c r="E50" s="92"/>
      <c r="F50" s="92"/>
      <c r="G50" s="92"/>
    </row>
    <row r="51" spans="2:9" ht="15" customHeight="1" x14ac:dyDescent="0.55000000000000004">
      <c r="C51" s="197" t="s">
        <v>29</v>
      </c>
      <c r="D51" s="198" t="s">
        <v>30</v>
      </c>
      <c r="E51" s="199">
        <f>(E16+E20)/(E16+E20+E24+E28)</f>
        <v>0.3330198874401763</v>
      </c>
      <c r="F51" s="199"/>
      <c r="G51" s="199"/>
      <c r="H51" s="199"/>
      <c r="I51" s="200"/>
    </row>
    <row r="52" spans="2:9" ht="15" customHeight="1" thickBot="1" x14ac:dyDescent="0.6">
      <c r="C52" s="201"/>
      <c r="D52" s="202" t="s">
        <v>31</v>
      </c>
      <c r="E52" s="203">
        <f>(E24+E28)/(E16+E20+E24+E28)</f>
        <v>0.6669801125598237</v>
      </c>
      <c r="F52" s="204"/>
      <c r="G52" s="204"/>
      <c r="H52" s="204"/>
      <c r="I52" s="205"/>
    </row>
    <row r="53" spans="2:9" ht="15" customHeight="1" x14ac:dyDescent="0.55000000000000004"/>
    <row r="54" spans="2:9" ht="15" customHeight="1" thickBot="1" x14ac:dyDescent="0.6">
      <c r="B54" s="1" t="s">
        <v>32</v>
      </c>
      <c r="C54" s="92" t="s">
        <v>33</v>
      </c>
      <c r="D54" s="92"/>
      <c r="E54" s="92"/>
      <c r="F54" s="92"/>
      <c r="G54" s="92"/>
      <c r="H54" s="92"/>
      <c r="I54" s="92"/>
    </row>
    <row r="55" spans="2:9" ht="70.150000000000006" customHeight="1" thickBot="1" x14ac:dyDescent="0.6">
      <c r="C55" s="3" t="s">
        <v>34</v>
      </c>
      <c r="D55" s="206"/>
      <c r="E55" s="207"/>
      <c r="F55" s="207"/>
      <c r="G55" s="207"/>
      <c r="H55" s="207"/>
      <c r="I55" s="208"/>
    </row>
  </sheetData>
  <mergeCells count="44">
    <mergeCell ref="C54:I54"/>
    <mergeCell ref="D55:I55"/>
    <mergeCell ref="C47:D47"/>
    <mergeCell ref="E47:I47"/>
    <mergeCell ref="C50:G50"/>
    <mergeCell ref="C51:C52"/>
    <mergeCell ref="E51:I51"/>
    <mergeCell ref="E52:I52"/>
    <mergeCell ref="C45:D45"/>
    <mergeCell ref="E45:G45"/>
    <mergeCell ref="H45:I45"/>
    <mergeCell ref="C46:D46"/>
    <mergeCell ref="E46:G46"/>
    <mergeCell ref="H46:I46"/>
    <mergeCell ref="C38:D38"/>
    <mergeCell ref="C39:D39"/>
    <mergeCell ref="F39:I39"/>
    <mergeCell ref="C43:G43"/>
    <mergeCell ref="E44:G44"/>
    <mergeCell ref="H44:I44"/>
    <mergeCell ref="C37:D37"/>
    <mergeCell ref="C10:D10"/>
    <mergeCell ref="C11:E12"/>
    <mergeCell ref="F11:I11"/>
    <mergeCell ref="C13:C28"/>
    <mergeCell ref="D13:D15"/>
    <mergeCell ref="D17:D19"/>
    <mergeCell ref="D21:D23"/>
    <mergeCell ref="D25:D27"/>
    <mergeCell ref="C29:C34"/>
    <mergeCell ref="D29:D33"/>
    <mergeCell ref="C35:D35"/>
    <mergeCell ref="C36:D36"/>
    <mergeCell ref="F36:I36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2"/>
  <pageMargins left="0.51181102362204722" right="0.11811023622047245" top="0.55118110236220474" bottom="0.19685039370078741" header="0.31496062992125984" footer="0.11811023622047245"/>
  <pageSetup paperSize="9" scale="83" orientation="portrait" r:id="rId1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091E6-E1DB-457F-BA82-3A96ADA4623A}">
  <dimension ref="A1:J55"/>
  <sheetViews>
    <sheetView view="pageBreakPreview" topLeftCell="C1" zoomScaleNormal="100" zoomScaleSheetLayoutView="100" workbookViewId="0">
      <selection activeCell="O31" sqref="O31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00" customWidth="1"/>
    <col min="4" max="4" width="24.58203125" style="100" customWidth="1"/>
    <col min="5" max="6" width="10.58203125" style="100" customWidth="1"/>
    <col min="7" max="8" width="6.58203125" style="100" customWidth="1"/>
    <col min="9" max="9" width="19.58203125" style="100" customWidth="1"/>
    <col min="10" max="10" width="0.75" style="1" customWidth="1"/>
    <col min="11" max="11" width="9" style="1" customWidth="1"/>
    <col min="12" max="16384" width="9" style="1"/>
  </cols>
  <sheetData>
    <row r="1" spans="1:10" ht="18.75" customHeight="1" x14ac:dyDescent="0.55000000000000004">
      <c r="A1" s="61" t="s">
        <v>57</v>
      </c>
      <c r="B1" s="61"/>
      <c r="C1" s="61"/>
      <c r="D1" s="61"/>
      <c r="E1" s="61"/>
      <c r="F1" s="61"/>
      <c r="G1" s="61"/>
      <c r="H1" s="61"/>
      <c r="I1" s="61"/>
      <c r="J1" s="61"/>
    </row>
    <row r="2" spans="1:10" ht="15" customHeight="1" thickBot="1" x14ac:dyDescent="0.6">
      <c r="B2" s="1" t="s">
        <v>2</v>
      </c>
      <c r="C2" s="92" t="s">
        <v>3</v>
      </c>
      <c r="D2" s="92"/>
      <c r="E2" s="92"/>
      <c r="F2" s="92"/>
      <c r="G2" s="92"/>
      <c r="H2" s="93"/>
      <c r="I2" s="94"/>
    </row>
    <row r="3" spans="1:10" ht="19.5" customHeight="1" thickBot="1" x14ac:dyDescent="0.6">
      <c r="C3" s="95" t="s">
        <v>48</v>
      </c>
      <c r="D3" s="96"/>
      <c r="E3" s="97" t="s">
        <v>63</v>
      </c>
      <c r="F3" s="98"/>
      <c r="G3" s="98"/>
      <c r="H3" s="98"/>
      <c r="I3" s="99"/>
    </row>
    <row r="4" spans="1:10" ht="15" customHeight="1" x14ac:dyDescent="0.55000000000000004"/>
    <row r="5" spans="1:10" ht="15" customHeight="1" thickBot="1" x14ac:dyDescent="0.6">
      <c r="B5" s="1" t="s">
        <v>5</v>
      </c>
      <c r="C5" s="92" t="s">
        <v>6</v>
      </c>
      <c r="D5" s="92"/>
      <c r="E5" s="92"/>
      <c r="F5" s="92"/>
      <c r="G5" s="92"/>
    </row>
    <row r="6" spans="1:10" ht="15" customHeight="1" x14ac:dyDescent="0.55000000000000004">
      <c r="C6" s="101" t="s">
        <v>72</v>
      </c>
      <c r="D6" s="102" t="s">
        <v>8</v>
      </c>
      <c r="E6" s="103">
        <v>2180850</v>
      </c>
      <c r="F6" s="104"/>
      <c r="G6" s="104"/>
      <c r="H6" s="104"/>
      <c r="I6" s="104"/>
    </row>
    <row r="7" spans="1:10" ht="15" customHeight="1" x14ac:dyDescent="0.55000000000000004">
      <c r="C7" s="105"/>
      <c r="D7" s="106" t="s">
        <v>35</v>
      </c>
      <c r="E7" s="107">
        <v>17284095</v>
      </c>
      <c r="F7" s="104"/>
      <c r="G7" s="104"/>
      <c r="H7" s="104"/>
      <c r="I7" s="104"/>
    </row>
    <row r="8" spans="1:10" ht="15" customHeight="1" x14ac:dyDescent="0.55000000000000004">
      <c r="C8" s="105"/>
      <c r="D8" s="106" t="s">
        <v>10</v>
      </c>
      <c r="E8" s="107">
        <v>95147370</v>
      </c>
      <c r="F8" s="104"/>
      <c r="G8" s="104"/>
      <c r="H8" s="104"/>
      <c r="I8" s="104"/>
    </row>
    <row r="9" spans="1:10" ht="15" customHeight="1" x14ac:dyDescent="0.55000000000000004">
      <c r="C9" s="108"/>
      <c r="D9" s="109" t="s">
        <v>36</v>
      </c>
      <c r="E9" s="110">
        <v>0</v>
      </c>
      <c r="F9" s="111"/>
      <c r="G9" s="111"/>
      <c r="H9" s="111"/>
      <c r="I9" s="111"/>
    </row>
    <row r="10" spans="1:10" ht="15" customHeight="1" thickBot="1" x14ac:dyDescent="0.6">
      <c r="C10" s="112" t="s">
        <v>47</v>
      </c>
      <c r="D10" s="113"/>
      <c r="E10" s="114">
        <f>SUM(E6:E9)</f>
        <v>114612315</v>
      </c>
      <c r="F10" s="115"/>
      <c r="G10" s="115"/>
      <c r="H10" s="115"/>
      <c r="I10" s="115"/>
    </row>
    <row r="11" spans="1:10" ht="21" customHeight="1" x14ac:dyDescent="0.55000000000000004">
      <c r="C11" s="116" t="s">
        <v>12</v>
      </c>
      <c r="D11" s="117"/>
      <c r="E11" s="117"/>
      <c r="F11" s="118" t="s">
        <v>58</v>
      </c>
      <c r="G11" s="118"/>
      <c r="H11" s="118"/>
      <c r="I11" s="119"/>
    </row>
    <row r="12" spans="1:10" ht="22.15" customHeight="1" x14ac:dyDescent="0.55000000000000004">
      <c r="C12" s="120"/>
      <c r="D12" s="121"/>
      <c r="E12" s="121"/>
      <c r="F12" s="122" t="s">
        <v>37</v>
      </c>
      <c r="G12" s="122" t="s">
        <v>38</v>
      </c>
      <c r="H12" s="122" t="s">
        <v>39</v>
      </c>
      <c r="I12" s="123" t="s">
        <v>40</v>
      </c>
    </row>
    <row r="13" spans="1:10" ht="15" customHeight="1" x14ac:dyDescent="0.55000000000000004">
      <c r="C13" s="124" t="s">
        <v>41</v>
      </c>
      <c r="D13" s="125" t="s">
        <v>14</v>
      </c>
      <c r="E13" s="126"/>
      <c r="F13" s="127" t="s">
        <v>64</v>
      </c>
      <c r="G13" s="128">
        <v>50</v>
      </c>
      <c r="H13" s="129">
        <v>5000</v>
      </c>
      <c r="I13" s="130" t="s">
        <v>65</v>
      </c>
    </row>
    <row r="14" spans="1:10" ht="15" customHeight="1" x14ac:dyDescent="0.55000000000000004">
      <c r="C14" s="124"/>
      <c r="D14" s="131"/>
      <c r="E14" s="132"/>
      <c r="F14" s="127"/>
      <c r="G14" s="128"/>
      <c r="H14" s="129"/>
      <c r="I14" s="133"/>
    </row>
    <row r="15" spans="1:10" ht="15" customHeight="1" thickBot="1" x14ac:dyDescent="0.6">
      <c r="C15" s="124"/>
      <c r="D15" s="134"/>
      <c r="E15" s="135"/>
      <c r="F15" s="136"/>
      <c r="G15" s="137"/>
      <c r="H15" s="136"/>
      <c r="I15" s="138"/>
    </row>
    <row r="16" spans="1:10" ht="15" customHeight="1" thickBot="1" x14ac:dyDescent="0.6">
      <c r="C16" s="139"/>
      <c r="D16" s="140" t="s">
        <v>43</v>
      </c>
      <c r="E16" s="141">
        <v>502600</v>
      </c>
      <c r="F16" s="142"/>
      <c r="G16" s="143"/>
      <c r="H16" s="142"/>
      <c r="I16" s="144"/>
    </row>
    <row r="17" spans="3:9" ht="15" customHeight="1" x14ac:dyDescent="0.55000000000000004">
      <c r="C17" s="124"/>
      <c r="D17" s="145" t="s">
        <v>44</v>
      </c>
      <c r="E17" s="146"/>
      <c r="F17" s="127" t="s">
        <v>64</v>
      </c>
      <c r="G17" s="128">
        <v>50</v>
      </c>
      <c r="H17" s="129">
        <v>5000</v>
      </c>
      <c r="I17" s="130" t="s">
        <v>65</v>
      </c>
    </row>
    <row r="18" spans="3:9" ht="15" customHeight="1" x14ac:dyDescent="0.55000000000000004">
      <c r="C18" s="124"/>
      <c r="D18" s="131"/>
      <c r="E18" s="132"/>
      <c r="F18" s="127"/>
      <c r="G18" s="128"/>
      <c r="H18" s="129"/>
      <c r="I18" s="133"/>
    </row>
    <row r="19" spans="3:9" ht="15" customHeight="1" thickBot="1" x14ac:dyDescent="0.6">
      <c r="C19" s="124"/>
      <c r="D19" s="134"/>
      <c r="E19" s="135"/>
      <c r="F19" s="136"/>
      <c r="G19" s="137"/>
      <c r="H19" s="136"/>
      <c r="I19" s="138"/>
    </row>
    <row r="20" spans="3:9" ht="15" customHeight="1" thickBot="1" x14ac:dyDescent="0.6">
      <c r="C20" s="139"/>
      <c r="D20" s="140" t="s">
        <v>43</v>
      </c>
      <c r="E20" s="141">
        <v>6506900</v>
      </c>
      <c r="F20" s="142"/>
      <c r="G20" s="143"/>
      <c r="H20" s="142"/>
      <c r="I20" s="144"/>
    </row>
    <row r="21" spans="3:9" ht="15" customHeight="1" x14ac:dyDescent="0.55000000000000004">
      <c r="C21" s="124"/>
      <c r="D21" s="147" t="s">
        <v>15</v>
      </c>
      <c r="E21" s="146"/>
      <c r="F21" s="127" t="s">
        <v>64</v>
      </c>
      <c r="G21" s="128">
        <v>50</v>
      </c>
      <c r="H21" s="129">
        <v>5000</v>
      </c>
      <c r="I21" s="130" t="s">
        <v>65</v>
      </c>
    </row>
    <row r="22" spans="3:9" ht="15" customHeight="1" x14ac:dyDescent="0.55000000000000004">
      <c r="C22" s="124"/>
      <c r="D22" s="131"/>
      <c r="E22" s="132"/>
      <c r="F22" s="127"/>
      <c r="G22" s="128"/>
      <c r="H22" s="129"/>
      <c r="I22" s="133"/>
    </row>
    <row r="23" spans="3:9" ht="15" customHeight="1" thickBot="1" x14ac:dyDescent="0.6">
      <c r="C23" s="124"/>
      <c r="D23" s="134"/>
      <c r="E23" s="135"/>
      <c r="F23" s="136"/>
      <c r="G23" s="137"/>
      <c r="H23" s="136"/>
      <c r="I23" s="138"/>
    </row>
    <row r="24" spans="3:9" ht="15" customHeight="1" thickBot="1" x14ac:dyDescent="0.6">
      <c r="C24" s="139"/>
      <c r="D24" s="140" t="s">
        <v>43</v>
      </c>
      <c r="E24" s="141">
        <v>17676700</v>
      </c>
      <c r="F24" s="142"/>
      <c r="G24" s="143"/>
      <c r="H24" s="142"/>
      <c r="I24" s="144"/>
    </row>
    <row r="25" spans="3:9" ht="15" customHeight="1" x14ac:dyDescent="0.55000000000000004">
      <c r="C25" s="124"/>
      <c r="D25" s="147" t="s">
        <v>45</v>
      </c>
      <c r="E25" s="146"/>
      <c r="F25" s="127" t="s">
        <v>64</v>
      </c>
      <c r="G25" s="128">
        <v>50</v>
      </c>
      <c r="H25" s="129">
        <v>5000</v>
      </c>
      <c r="I25" s="130" t="s">
        <v>65</v>
      </c>
    </row>
    <row r="26" spans="3:9" ht="15" customHeight="1" x14ac:dyDescent="0.55000000000000004">
      <c r="C26" s="124"/>
      <c r="D26" s="131"/>
      <c r="E26" s="132"/>
      <c r="F26" s="127"/>
      <c r="G26" s="128"/>
      <c r="H26" s="129"/>
      <c r="I26" s="133"/>
    </row>
    <row r="27" spans="3:9" ht="15" customHeight="1" thickBot="1" x14ac:dyDescent="0.6">
      <c r="C27" s="124"/>
      <c r="D27" s="134"/>
      <c r="E27" s="135"/>
      <c r="F27" s="136"/>
      <c r="G27" s="137"/>
      <c r="H27" s="136"/>
      <c r="I27" s="138"/>
    </row>
    <row r="28" spans="3:9" ht="15" customHeight="1" thickBot="1" x14ac:dyDescent="0.6">
      <c r="C28" s="139"/>
      <c r="D28" s="140" t="s">
        <v>43</v>
      </c>
      <c r="E28" s="141">
        <v>0</v>
      </c>
      <c r="F28" s="142"/>
      <c r="G28" s="143"/>
      <c r="H28" s="142"/>
      <c r="I28" s="144"/>
    </row>
    <row r="29" spans="3:9" ht="15" customHeight="1" x14ac:dyDescent="0.55000000000000004">
      <c r="C29" s="148" t="s">
        <v>46</v>
      </c>
      <c r="D29" s="147" t="s">
        <v>17</v>
      </c>
      <c r="E29" s="149"/>
      <c r="F29" s="150">
        <v>2000</v>
      </c>
      <c r="G29" s="151" t="s">
        <v>42</v>
      </c>
      <c r="H29" s="152" t="s">
        <v>42</v>
      </c>
      <c r="I29" s="153" t="s">
        <v>66</v>
      </c>
    </row>
    <row r="30" spans="3:9" ht="15" customHeight="1" x14ac:dyDescent="0.55000000000000004">
      <c r="C30" s="148"/>
      <c r="D30" s="131"/>
      <c r="E30" s="132"/>
      <c r="F30" s="127">
        <v>1500</v>
      </c>
      <c r="G30" s="128" t="s">
        <v>42</v>
      </c>
      <c r="H30" s="129" t="s">
        <v>42</v>
      </c>
      <c r="I30" s="133" t="s">
        <v>67</v>
      </c>
    </row>
    <row r="31" spans="3:9" ht="15" customHeight="1" x14ac:dyDescent="0.55000000000000004">
      <c r="C31" s="148"/>
      <c r="D31" s="131"/>
      <c r="E31" s="132"/>
      <c r="F31" s="127">
        <v>1000</v>
      </c>
      <c r="G31" s="128" t="s">
        <v>42</v>
      </c>
      <c r="H31" s="129" t="s">
        <v>42</v>
      </c>
      <c r="I31" s="133" t="s">
        <v>68</v>
      </c>
    </row>
    <row r="32" spans="3:9" ht="15" customHeight="1" x14ac:dyDescent="0.55000000000000004">
      <c r="C32" s="148"/>
      <c r="D32" s="131"/>
      <c r="E32" s="132"/>
      <c r="F32" s="127"/>
      <c r="G32" s="154"/>
      <c r="H32" s="127"/>
      <c r="I32" s="133"/>
    </row>
    <row r="33" spans="2:9" ht="15" customHeight="1" thickBot="1" x14ac:dyDescent="0.6">
      <c r="C33" s="148"/>
      <c r="D33" s="134"/>
      <c r="E33" s="135"/>
      <c r="F33" s="136"/>
      <c r="G33" s="137"/>
      <c r="H33" s="136"/>
      <c r="I33" s="138"/>
    </row>
    <row r="34" spans="2:9" ht="15" customHeight="1" thickBot="1" x14ac:dyDescent="0.6">
      <c r="C34" s="155"/>
      <c r="D34" s="140" t="s">
        <v>43</v>
      </c>
      <c r="E34" s="141">
        <v>14306500</v>
      </c>
      <c r="F34" s="142"/>
      <c r="G34" s="143"/>
      <c r="H34" s="156"/>
      <c r="I34" s="144"/>
    </row>
    <row r="35" spans="2:9" ht="15" customHeight="1" thickBot="1" x14ac:dyDescent="0.6">
      <c r="C35" s="157" t="s">
        <v>47</v>
      </c>
      <c r="D35" s="158"/>
      <c r="E35" s="159">
        <f>E16+E20+E24+E28+E34</f>
        <v>38992700</v>
      </c>
      <c r="F35" s="160"/>
      <c r="G35" s="161"/>
      <c r="H35" s="162"/>
      <c r="I35" s="163"/>
    </row>
    <row r="36" spans="2:9" ht="15" customHeight="1" x14ac:dyDescent="0.55000000000000004">
      <c r="C36" s="164" t="s">
        <v>49</v>
      </c>
      <c r="D36" s="165"/>
      <c r="E36" s="166">
        <v>4686</v>
      </c>
      <c r="F36" s="167"/>
      <c r="G36" s="167"/>
      <c r="H36" s="167"/>
      <c r="I36" s="167"/>
    </row>
    <row r="37" spans="2:9" ht="15" customHeight="1" thickBot="1" x14ac:dyDescent="0.6">
      <c r="C37" s="168" t="s">
        <v>50</v>
      </c>
      <c r="D37" s="169"/>
      <c r="E37" s="170">
        <v>2385</v>
      </c>
      <c r="F37" s="171"/>
      <c r="G37" s="171"/>
      <c r="H37" s="171"/>
      <c r="I37" s="171"/>
    </row>
    <row r="38" spans="2:9" ht="15" customHeight="1" x14ac:dyDescent="0.55000000000000004">
      <c r="C38" s="172" t="s">
        <v>19</v>
      </c>
      <c r="D38" s="173"/>
      <c r="E38" s="174">
        <f>(E6+E8)/E36</f>
        <v>20770</v>
      </c>
      <c r="F38" s="171"/>
      <c r="G38" s="171"/>
      <c r="H38" s="171"/>
      <c r="I38" s="171"/>
    </row>
    <row r="39" spans="2:9" ht="15" customHeight="1" thickBot="1" x14ac:dyDescent="0.6">
      <c r="C39" s="168" t="s">
        <v>20</v>
      </c>
      <c r="D39" s="169"/>
      <c r="E39" s="175">
        <f>(E7+E9)/E37</f>
        <v>7247</v>
      </c>
      <c r="F39" s="104"/>
      <c r="G39" s="104"/>
      <c r="H39" s="104"/>
      <c r="I39" s="104"/>
    </row>
    <row r="40" spans="2:9" ht="15" customHeight="1" x14ac:dyDescent="0.55000000000000004">
      <c r="C40" s="176" t="s">
        <v>51</v>
      </c>
      <c r="D40" s="176"/>
      <c r="E40" s="176"/>
      <c r="F40" s="176"/>
      <c r="G40" s="176"/>
      <c r="H40" s="176"/>
      <c r="I40" s="176"/>
    </row>
    <row r="41" spans="2:9" ht="15" customHeight="1" x14ac:dyDescent="0.55000000000000004">
      <c r="C41" s="176" t="s">
        <v>55</v>
      </c>
      <c r="D41" s="176"/>
      <c r="E41" s="176"/>
      <c r="F41" s="176"/>
      <c r="G41" s="176"/>
      <c r="H41" s="176"/>
      <c r="I41" s="176"/>
    </row>
    <row r="42" spans="2:9" ht="15" customHeight="1" x14ac:dyDescent="0.55000000000000004"/>
    <row r="43" spans="2:9" ht="15" customHeight="1" x14ac:dyDescent="0.55000000000000004">
      <c r="B43" s="1" t="s">
        <v>21</v>
      </c>
      <c r="C43" s="92" t="s">
        <v>22</v>
      </c>
      <c r="D43" s="92"/>
      <c r="E43" s="92"/>
      <c r="F43" s="92"/>
      <c r="G43" s="92"/>
    </row>
    <row r="44" spans="2:9" ht="12.5" thickBot="1" x14ac:dyDescent="0.6">
      <c r="C44" s="93"/>
      <c r="D44" s="93"/>
      <c r="E44" s="177" t="s">
        <v>23</v>
      </c>
      <c r="F44" s="177"/>
      <c r="G44" s="177"/>
      <c r="H44" s="177" t="s">
        <v>24</v>
      </c>
      <c r="I44" s="177"/>
    </row>
    <row r="45" spans="2:9" ht="15" customHeight="1" x14ac:dyDescent="0.55000000000000004">
      <c r="C45" s="178" t="s">
        <v>25</v>
      </c>
      <c r="D45" s="179"/>
      <c r="E45" s="180"/>
      <c r="F45" s="181"/>
      <c r="G45" s="182"/>
      <c r="H45" s="180"/>
      <c r="I45" s="183"/>
    </row>
    <row r="46" spans="2:9" ht="15" customHeight="1" thickBot="1" x14ac:dyDescent="0.6">
      <c r="C46" s="184" t="s">
        <v>26</v>
      </c>
      <c r="D46" s="185"/>
      <c r="E46" s="186"/>
      <c r="F46" s="187"/>
      <c r="G46" s="188"/>
      <c r="H46" s="187"/>
      <c r="I46" s="189"/>
    </row>
    <row r="47" spans="2:9" ht="15" customHeight="1" thickBot="1" x14ac:dyDescent="0.6">
      <c r="C47" s="190" t="s">
        <v>53</v>
      </c>
      <c r="D47" s="191"/>
      <c r="E47" s="192">
        <v>10</v>
      </c>
      <c r="F47" s="193"/>
      <c r="G47" s="193"/>
      <c r="H47" s="193"/>
      <c r="I47" s="194"/>
    </row>
    <row r="48" spans="2:9" ht="15" customHeight="1" x14ac:dyDescent="0.55000000000000004">
      <c r="C48" s="195" t="s">
        <v>59</v>
      </c>
      <c r="D48" s="195"/>
      <c r="E48" s="196"/>
      <c r="F48" s="196"/>
      <c r="G48" s="196"/>
      <c r="H48" s="196"/>
      <c r="I48" s="196"/>
    </row>
    <row r="49" spans="2:9" ht="15" customHeight="1" x14ac:dyDescent="0.55000000000000004"/>
    <row r="50" spans="2:9" ht="15" customHeight="1" thickBot="1" x14ac:dyDescent="0.6">
      <c r="B50" s="1" t="s">
        <v>27</v>
      </c>
      <c r="C50" s="92" t="s">
        <v>28</v>
      </c>
      <c r="D50" s="92"/>
      <c r="E50" s="92"/>
      <c r="F50" s="92"/>
      <c r="G50" s="92"/>
    </row>
    <row r="51" spans="2:9" ht="15" customHeight="1" x14ac:dyDescent="0.55000000000000004">
      <c r="C51" s="197" t="s">
        <v>29</v>
      </c>
      <c r="D51" s="198" t="s">
        <v>30</v>
      </c>
      <c r="E51" s="199">
        <f>(E16+E20)/(E16+E20+E24+E28)</f>
        <v>0.28394406591536975</v>
      </c>
      <c r="F51" s="199"/>
      <c r="G51" s="199"/>
      <c r="H51" s="199"/>
      <c r="I51" s="200"/>
    </row>
    <row r="52" spans="2:9" ht="15" customHeight="1" thickBot="1" x14ac:dyDescent="0.6">
      <c r="C52" s="201"/>
      <c r="D52" s="202" t="s">
        <v>31</v>
      </c>
      <c r="E52" s="203">
        <f>(E24+E28)/(E16+E20+E24+E28)</f>
        <v>0.71605593408463031</v>
      </c>
      <c r="F52" s="204"/>
      <c r="G52" s="204"/>
      <c r="H52" s="204"/>
      <c r="I52" s="205"/>
    </row>
    <row r="53" spans="2:9" ht="15" customHeight="1" x14ac:dyDescent="0.55000000000000004"/>
    <row r="54" spans="2:9" ht="15" customHeight="1" thickBot="1" x14ac:dyDescent="0.6">
      <c r="B54" s="1" t="s">
        <v>32</v>
      </c>
      <c r="C54" s="92" t="s">
        <v>33</v>
      </c>
      <c r="D54" s="92"/>
      <c r="E54" s="92"/>
      <c r="F54" s="92"/>
      <c r="G54" s="92"/>
      <c r="H54" s="92"/>
      <c r="I54" s="92"/>
    </row>
    <row r="55" spans="2:9" ht="70.150000000000006" customHeight="1" thickBot="1" x14ac:dyDescent="0.6">
      <c r="C55" s="3" t="s">
        <v>34</v>
      </c>
      <c r="D55" s="206"/>
      <c r="E55" s="207"/>
      <c r="F55" s="207"/>
      <c r="G55" s="207"/>
      <c r="H55" s="207"/>
      <c r="I55" s="208"/>
    </row>
  </sheetData>
  <mergeCells count="44">
    <mergeCell ref="C54:I54"/>
    <mergeCell ref="D55:I55"/>
    <mergeCell ref="C47:D47"/>
    <mergeCell ref="E47:I47"/>
    <mergeCell ref="C50:G50"/>
    <mergeCell ref="C51:C52"/>
    <mergeCell ref="E51:I51"/>
    <mergeCell ref="E52:I52"/>
    <mergeCell ref="C45:D45"/>
    <mergeCell ref="E45:G45"/>
    <mergeCell ref="H45:I45"/>
    <mergeCell ref="C46:D46"/>
    <mergeCell ref="E46:G46"/>
    <mergeCell ref="H46:I46"/>
    <mergeCell ref="C38:D38"/>
    <mergeCell ref="C39:D39"/>
    <mergeCell ref="F39:I39"/>
    <mergeCell ref="C43:G43"/>
    <mergeCell ref="E44:G44"/>
    <mergeCell ref="H44:I44"/>
    <mergeCell ref="C37:D37"/>
    <mergeCell ref="C10:D10"/>
    <mergeCell ref="C11:E12"/>
    <mergeCell ref="F11:I11"/>
    <mergeCell ref="C13:C28"/>
    <mergeCell ref="D13:D15"/>
    <mergeCell ref="D17:D19"/>
    <mergeCell ref="D21:D23"/>
    <mergeCell ref="D25:D27"/>
    <mergeCell ref="C29:C34"/>
    <mergeCell ref="D29:D33"/>
    <mergeCell ref="C35:D35"/>
    <mergeCell ref="C36:D36"/>
    <mergeCell ref="F36:I36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2"/>
  <pageMargins left="0.51181102362204722" right="0.11811023622047245" top="0.55118110236220474" bottom="0.19685039370078741" header="0.31496062992125984" footer="0.11811023622047245"/>
  <pageSetup paperSize="9" scale="83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5"/>
  <sheetViews>
    <sheetView view="pageBreakPreview" topLeftCell="C1" zoomScaleNormal="100" zoomScaleSheetLayoutView="100" workbookViewId="0">
      <selection activeCell="C6" sqref="C6:C9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00" customWidth="1"/>
    <col min="4" max="4" width="24.58203125" style="100" customWidth="1"/>
    <col min="5" max="6" width="10.58203125" style="100" customWidth="1"/>
    <col min="7" max="8" width="6.58203125" style="100" customWidth="1"/>
    <col min="9" max="9" width="19.58203125" style="100" customWidth="1"/>
    <col min="10" max="10" width="0.75" style="1" customWidth="1"/>
    <col min="11" max="11" width="9" style="1" customWidth="1"/>
    <col min="12" max="16384" width="9" style="1"/>
  </cols>
  <sheetData>
    <row r="1" spans="1:10" ht="18.75" customHeight="1" x14ac:dyDescent="0.55000000000000004">
      <c r="A1" s="61" t="s">
        <v>57</v>
      </c>
      <c r="B1" s="61"/>
      <c r="C1" s="61"/>
      <c r="D1" s="61"/>
      <c r="E1" s="61"/>
      <c r="F1" s="61"/>
      <c r="G1" s="61"/>
      <c r="H1" s="61"/>
      <c r="I1" s="61"/>
      <c r="J1" s="61"/>
    </row>
    <row r="2" spans="1:10" ht="15" customHeight="1" thickBot="1" x14ac:dyDescent="0.6">
      <c r="B2" s="1" t="s">
        <v>2</v>
      </c>
      <c r="C2" s="92" t="s">
        <v>3</v>
      </c>
      <c r="D2" s="92"/>
      <c r="E2" s="92"/>
      <c r="F2" s="92"/>
      <c r="G2" s="92"/>
      <c r="H2" s="93"/>
      <c r="I2" s="94"/>
    </row>
    <row r="3" spans="1:10" ht="19.5" customHeight="1" thickBot="1" x14ac:dyDescent="0.6">
      <c r="C3" s="95" t="s">
        <v>48</v>
      </c>
      <c r="D3" s="96"/>
      <c r="E3" s="97" t="s">
        <v>63</v>
      </c>
      <c r="F3" s="98"/>
      <c r="G3" s="98"/>
      <c r="H3" s="98"/>
      <c r="I3" s="99"/>
    </row>
    <row r="4" spans="1:10" ht="15" customHeight="1" x14ac:dyDescent="0.55000000000000004"/>
    <row r="5" spans="1:10" ht="15" customHeight="1" thickBot="1" x14ac:dyDescent="0.6">
      <c r="B5" s="1" t="s">
        <v>5</v>
      </c>
      <c r="C5" s="92" t="s">
        <v>6</v>
      </c>
      <c r="D5" s="92"/>
      <c r="E5" s="92"/>
      <c r="F5" s="92"/>
      <c r="G5" s="92"/>
    </row>
    <row r="6" spans="1:10" ht="15" customHeight="1" x14ac:dyDescent="0.55000000000000004">
      <c r="C6" s="101" t="s">
        <v>72</v>
      </c>
      <c r="D6" s="102" t="s">
        <v>8</v>
      </c>
      <c r="E6" s="103">
        <v>1094715</v>
      </c>
      <c r="F6" s="104"/>
      <c r="G6" s="104"/>
      <c r="H6" s="104"/>
      <c r="I6" s="104"/>
    </row>
    <row r="7" spans="1:10" ht="15" customHeight="1" x14ac:dyDescent="0.55000000000000004">
      <c r="C7" s="105"/>
      <c r="D7" s="106" t="s">
        <v>35</v>
      </c>
      <c r="E7" s="107">
        <v>422352</v>
      </c>
      <c r="F7" s="104"/>
      <c r="G7" s="104"/>
      <c r="H7" s="104"/>
      <c r="I7" s="104"/>
    </row>
    <row r="8" spans="1:10" ht="15" customHeight="1" x14ac:dyDescent="0.55000000000000004">
      <c r="C8" s="105"/>
      <c r="D8" s="106" t="s">
        <v>10</v>
      </c>
      <c r="E8" s="107">
        <v>60871560</v>
      </c>
      <c r="F8" s="104"/>
      <c r="G8" s="104"/>
      <c r="H8" s="104"/>
      <c r="I8" s="104"/>
    </row>
    <row r="9" spans="1:10" ht="15" customHeight="1" x14ac:dyDescent="0.55000000000000004">
      <c r="C9" s="108"/>
      <c r="D9" s="109" t="s">
        <v>36</v>
      </c>
      <c r="E9" s="110">
        <v>0</v>
      </c>
      <c r="F9" s="111"/>
      <c r="G9" s="111"/>
      <c r="H9" s="111"/>
      <c r="I9" s="111"/>
    </row>
    <row r="10" spans="1:10" ht="15" customHeight="1" thickBot="1" x14ac:dyDescent="0.6">
      <c r="C10" s="112" t="s">
        <v>47</v>
      </c>
      <c r="D10" s="113"/>
      <c r="E10" s="114">
        <f>SUM(E6:E9)</f>
        <v>62388627</v>
      </c>
      <c r="F10" s="115"/>
      <c r="G10" s="115"/>
      <c r="H10" s="115"/>
      <c r="I10" s="115"/>
    </row>
    <row r="11" spans="1:10" ht="21" customHeight="1" x14ac:dyDescent="0.55000000000000004">
      <c r="C11" s="116" t="s">
        <v>12</v>
      </c>
      <c r="D11" s="117"/>
      <c r="E11" s="117"/>
      <c r="F11" s="118" t="s">
        <v>58</v>
      </c>
      <c r="G11" s="118"/>
      <c r="H11" s="118"/>
      <c r="I11" s="119"/>
    </row>
    <row r="12" spans="1:10" ht="22.15" customHeight="1" x14ac:dyDescent="0.55000000000000004">
      <c r="C12" s="120"/>
      <c r="D12" s="121"/>
      <c r="E12" s="121"/>
      <c r="F12" s="122" t="s">
        <v>37</v>
      </c>
      <c r="G12" s="122" t="s">
        <v>38</v>
      </c>
      <c r="H12" s="122" t="s">
        <v>39</v>
      </c>
      <c r="I12" s="123" t="s">
        <v>40</v>
      </c>
    </row>
    <row r="13" spans="1:10" ht="15" customHeight="1" x14ac:dyDescent="0.55000000000000004">
      <c r="C13" s="124" t="s">
        <v>41</v>
      </c>
      <c r="D13" s="125" t="s">
        <v>14</v>
      </c>
      <c r="E13" s="126"/>
      <c r="F13" s="127" t="s">
        <v>64</v>
      </c>
      <c r="G13" s="128">
        <v>50</v>
      </c>
      <c r="H13" s="129">
        <v>5000</v>
      </c>
      <c r="I13" s="130" t="s">
        <v>65</v>
      </c>
    </row>
    <row r="14" spans="1:10" ht="15" customHeight="1" x14ac:dyDescent="0.55000000000000004">
      <c r="C14" s="124"/>
      <c r="D14" s="131"/>
      <c r="E14" s="132"/>
      <c r="F14" s="127"/>
      <c r="G14" s="128"/>
      <c r="H14" s="129"/>
      <c r="I14" s="133"/>
    </row>
    <row r="15" spans="1:10" ht="15" customHeight="1" thickBot="1" x14ac:dyDescent="0.6">
      <c r="C15" s="124"/>
      <c r="D15" s="134"/>
      <c r="E15" s="135"/>
      <c r="F15" s="136"/>
      <c r="G15" s="137"/>
      <c r="H15" s="136"/>
      <c r="I15" s="138"/>
    </row>
    <row r="16" spans="1:10" ht="15" customHeight="1" thickBot="1" x14ac:dyDescent="0.6">
      <c r="C16" s="139"/>
      <c r="D16" s="140" t="s">
        <v>43</v>
      </c>
      <c r="E16" s="141">
        <v>366600</v>
      </c>
      <c r="F16" s="142"/>
      <c r="G16" s="143"/>
      <c r="H16" s="142"/>
      <c r="I16" s="144"/>
    </row>
    <row r="17" spans="3:9" ht="15" customHeight="1" x14ac:dyDescent="0.55000000000000004">
      <c r="C17" s="124"/>
      <c r="D17" s="145" t="s">
        <v>44</v>
      </c>
      <c r="E17" s="146"/>
      <c r="F17" s="127" t="s">
        <v>64</v>
      </c>
      <c r="G17" s="128">
        <v>50</v>
      </c>
      <c r="H17" s="129">
        <v>5000</v>
      </c>
      <c r="I17" s="130" t="s">
        <v>65</v>
      </c>
    </row>
    <row r="18" spans="3:9" ht="15" customHeight="1" x14ac:dyDescent="0.55000000000000004">
      <c r="C18" s="124"/>
      <c r="D18" s="131"/>
      <c r="E18" s="132"/>
      <c r="F18" s="127"/>
      <c r="G18" s="128"/>
      <c r="H18" s="129"/>
      <c r="I18" s="133"/>
    </row>
    <row r="19" spans="3:9" ht="15" customHeight="1" thickBot="1" x14ac:dyDescent="0.6">
      <c r="C19" s="124"/>
      <c r="D19" s="134"/>
      <c r="E19" s="135"/>
      <c r="F19" s="136"/>
      <c r="G19" s="137"/>
      <c r="H19" s="136"/>
      <c r="I19" s="138"/>
    </row>
    <row r="20" spans="3:9" ht="15" customHeight="1" thickBot="1" x14ac:dyDescent="0.6">
      <c r="C20" s="139"/>
      <c r="D20" s="140" t="s">
        <v>43</v>
      </c>
      <c r="E20" s="141">
        <v>184400</v>
      </c>
      <c r="F20" s="142"/>
      <c r="G20" s="143"/>
      <c r="H20" s="142"/>
      <c r="I20" s="144"/>
    </row>
    <row r="21" spans="3:9" ht="15" customHeight="1" x14ac:dyDescent="0.55000000000000004">
      <c r="C21" s="124"/>
      <c r="D21" s="147" t="s">
        <v>15</v>
      </c>
      <c r="E21" s="146"/>
      <c r="F21" s="127" t="s">
        <v>64</v>
      </c>
      <c r="G21" s="128">
        <v>50</v>
      </c>
      <c r="H21" s="129">
        <v>5000</v>
      </c>
      <c r="I21" s="130" t="s">
        <v>65</v>
      </c>
    </row>
    <row r="22" spans="3:9" ht="15" customHeight="1" x14ac:dyDescent="0.55000000000000004">
      <c r="C22" s="124"/>
      <c r="D22" s="131"/>
      <c r="E22" s="132"/>
      <c r="F22" s="127"/>
      <c r="G22" s="128"/>
      <c r="H22" s="129"/>
      <c r="I22" s="133"/>
    </row>
    <row r="23" spans="3:9" ht="15" customHeight="1" thickBot="1" x14ac:dyDescent="0.6">
      <c r="C23" s="124"/>
      <c r="D23" s="134"/>
      <c r="E23" s="135"/>
      <c r="F23" s="136"/>
      <c r="G23" s="137"/>
      <c r="H23" s="136"/>
      <c r="I23" s="138"/>
    </row>
    <row r="24" spans="3:9" ht="15" customHeight="1" thickBot="1" x14ac:dyDescent="0.6">
      <c r="C24" s="139"/>
      <c r="D24" s="140" t="s">
        <v>43</v>
      </c>
      <c r="E24" s="141">
        <v>17403100</v>
      </c>
      <c r="F24" s="142"/>
      <c r="G24" s="143"/>
      <c r="H24" s="142"/>
      <c r="I24" s="144"/>
    </row>
    <row r="25" spans="3:9" ht="15" customHeight="1" x14ac:dyDescent="0.55000000000000004">
      <c r="C25" s="124"/>
      <c r="D25" s="147" t="s">
        <v>45</v>
      </c>
      <c r="E25" s="146"/>
      <c r="F25" s="127" t="s">
        <v>64</v>
      </c>
      <c r="G25" s="128">
        <v>50</v>
      </c>
      <c r="H25" s="129">
        <v>5000</v>
      </c>
      <c r="I25" s="130" t="s">
        <v>65</v>
      </c>
    </row>
    <row r="26" spans="3:9" ht="15" customHeight="1" x14ac:dyDescent="0.55000000000000004">
      <c r="C26" s="124"/>
      <c r="D26" s="131"/>
      <c r="E26" s="132"/>
      <c r="F26" s="127"/>
      <c r="G26" s="128"/>
      <c r="H26" s="129"/>
      <c r="I26" s="133"/>
    </row>
    <row r="27" spans="3:9" ht="15" customHeight="1" thickBot="1" x14ac:dyDescent="0.6">
      <c r="C27" s="124"/>
      <c r="D27" s="134"/>
      <c r="E27" s="135"/>
      <c r="F27" s="136"/>
      <c r="G27" s="137"/>
      <c r="H27" s="136"/>
      <c r="I27" s="138"/>
    </row>
    <row r="28" spans="3:9" ht="15" customHeight="1" thickBot="1" x14ac:dyDescent="0.6">
      <c r="C28" s="139"/>
      <c r="D28" s="140" t="s">
        <v>43</v>
      </c>
      <c r="E28" s="141">
        <v>0</v>
      </c>
      <c r="F28" s="142"/>
      <c r="G28" s="143"/>
      <c r="H28" s="142"/>
      <c r="I28" s="144"/>
    </row>
    <row r="29" spans="3:9" ht="15" customHeight="1" x14ac:dyDescent="0.55000000000000004">
      <c r="C29" s="148" t="s">
        <v>46</v>
      </c>
      <c r="D29" s="147" t="s">
        <v>17</v>
      </c>
      <c r="E29" s="149"/>
      <c r="F29" s="150">
        <v>2000</v>
      </c>
      <c r="G29" s="151" t="s">
        <v>42</v>
      </c>
      <c r="H29" s="152" t="s">
        <v>42</v>
      </c>
      <c r="I29" s="153" t="s">
        <v>66</v>
      </c>
    </row>
    <row r="30" spans="3:9" ht="15" customHeight="1" x14ac:dyDescent="0.55000000000000004">
      <c r="C30" s="148"/>
      <c r="D30" s="131"/>
      <c r="E30" s="132"/>
      <c r="F30" s="127">
        <v>1500</v>
      </c>
      <c r="G30" s="128" t="s">
        <v>42</v>
      </c>
      <c r="H30" s="129" t="s">
        <v>42</v>
      </c>
      <c r="I30" s="133" t="s">
        <v>67</v>
      </c>
    </row>
    <row r="31" spans="3:9" ht="15" customHeight="1" x14ac:dyDescent="0.55000000000000004">
      <c r="C31" s="148"/>
      <c r="D31" s="131"/>
      <c r="E31" s="132"/>
      <c r="F31" s="127">
        <v>1000</v>
      </c>
      <c r="G31" s="128" t="s">
        <v>42</v>
      </c>
      <c r="H31" s="129" t="s">
        <v>42</v>
      </c>
      <c r="I31" s="133" t="s">
        <v>68</v>
      </c>
    </row>
    <row r="32" spans="3:9" ht="15" customHeight="1" x14ac:dyDescent="0.55000000000000004">
      <c r="C32" s="148"/>
      <c r="D32" s="131"/>
      <c r="E32" s="132"/>
      <c r="F32" s="127"/>
      <c r="G32" s="154"/>
      <c r="H32" s="127"/>
      <c r="I32" s="133"/>
    </row>
    <row r="33" spans="2:9" ht="15" customHeight="1" thickBot="1" x14ac:dyDescent="0.6">
      <c r="C33" s="148"/>
      <c r="D33" s="134"/>
      <c r="E33" s="135"/>
      <c r="F33" s="136"/>
      <c r="G33" s="137"/>
      <c r="H33" s="136"/>
      <c r="I33" s="138"/>
    </row>
    <row r="34" spans="2:9" ht="15" customHeight="1" thickBot="1" x14ac:dyDescent="0.6">
      <c r="C34" s="155"/>
      <c r="D34" s="140" t="s">
        <v>43</v>
      </c>
      <c r="E34" s="141">
        <v>8005000</v>
      </c>
      <c r="F34" s="142"/>
      <c r="G34" s="143"/>
      <c r="H34" s="156"/>
      <c r="I34" s="144"/>
    </row>
    <row r="35" spans="2:9" ht="15" customHeight="1" thickBot="1" x14ac:dyDescent="0.6">
      <c r="C35" s="157" t="s">
        <v>47</v>
      </c>
      <c r="D35" s="158"/>
      <c r="E35" s="159">
        <f>E16+E20+E24+E28+E34</f>
        <v>25959100</v>
      </c>
      <c r="F35" s="160"/>
      <c r="G35" s="161"/>
      <c r="H35" s="162"/>
      <c r="I35" s="163"/>
    </row>
    <row r="36" spans="2:9" ht="15" customHeight="1" x14ac:dyDescent="0.55000000000000004">
      <c r="C36" s="164" t="s">
        <v>49</v>
      </c>
      <c r="D36" s="165"/>
      <c r="E36" s="166">
        <v>4585</v>
      </c>
      <c r="F36" s="167"/>
      <c r="G36" s="167"/>
      <c r="H36" s="167"/>
      <c r="I36" s="167"/>
    </row>
    <row r="37" spans="2:9" ht="15" customHeight="1" thickBot="1" x14ac:dyDescent="0.6">
      <c r="C37" s="168" t="s">
        <v>50</v>
      </c>
      <c r="D37" s="169"/>
      <c r="E37" s="170">
        <v>72</v>
      </c>
      <c r="F37" s="171"/>
      <c r="G37" s="171"/>
      <c r="H37" s="171"/>
      <c r="I37" s="171"/>
    </row>
    <row r="38" spans="2:9" ht="15" customHeight="1" x14ac:dyDescent="0.55000000000000004">
      <c r="C38" s="172" t="s">
        <v>19</v>
      </c>
      <c r="D38" s="173"/>
      <c r="E38" s="174">
        <f>(E6+E8)/E36</f>
        <v>13515</v>
      </c>
      <c r="F38" s="171"/>
      <c r="G38" s="171"/>
      <c r="H38" s="171"/>
      <c r="I38" s="171"/>
    </row>
    <row r="39" spans="2:9" ht="15" customHeight="1" thickBot="1" x14ac:dyDescent="0.6">
      <c r="C39" s="168" t="s">
        <v>20</v>
      </c>
      <c r="D39" s="169"/>
      <c r="E39" s="175">
        <f>(E7+E9)/E37</f>
        <v>5866</v>
      </c>
      <c r="F39" s="104"/>
      <c r="G39" s="104"/>
      <c r="H39" s="104"/>
      <c r="I39" s="104"/>
    </row>
    <row r="40" spans="2:9" ht="15" customHeight="1" x14ac:dyDescent="0.55000000000000004">
      <c r="C40" s="176" t="s">
        <v>51</v>
      </c>
      <c r="D40" s="176"/>
      <c r="E40" s="176"/>
      <c r="F40" s="176"/>
      <c r="G40" s="176"/>
      <c r="H40" s="176"/>
      <c r="I40" s="176"/>
    </row>
    <row r="41" spans="2:9" ht="15" customHeight="1" x14ac:dyDescent="0.55000000000000004">
      <c r="C41" s="176" t="s">
        <v>55</v>
      </c>
      <c r="D41" s="176"/>
      <c r="E41" s="176"/>
      <c r="F41" s="176"/>
      <c r="G41" s="176"/>
      <c r="H41" s="176"/>
      <c r="I41" s="176"/>
    </row>
    <row r="42" spans="2:9" ht="15" customHeight="1" x14ac:dyDescent="0.55000000000000004"/>
    <row r="43" spans="2:9" ht="15" customHeight="1" x14ac:dyDescent="0.55000000000000004">
      <c r="B43" s="1" t="s">
        <v>21</v>
      </c>
      <c r="C43" s="92" t="s">
        <v>22</v>
      </c>
      <c r="D43" s="92"/>
      <c r="E43" s="92"/>
      <c r="F43" s="92"/>
      <c r="G43" s="92"/>
    </row>
    <row r="44" spans="2:9" ht="12.5" thickBot="1" x14ac:dyDescent="0.6">
      <c r="C44" s="93"/>
      <c r="D44" s="93"/>
      <c r="E44" s="177" t="s">
        <v>23</v>
      </c>
      <c r="F44" s="177"/>
      <c r="G44" s="177"/>
      <c r="H44" s="177" t="s">
        <v>24</v>
      </c>
      <c r="I44" s="177"/>
    </row>
    <row r="45" spans="2:9" ht="15" customHeight="1" x14ac:dyDescent="0.55000000000000004">
      <c r="C45" s="178" t="s">
        <v>25</v>
      </c>
      <c r="D45" s="179"/>
      <c r="E45" s="180"/>
      <c r="F45" s="181"/>
      <c r="G45" s="182"/>
      <c r="H45" s="180"/>
      <c r="I45" s="183"/>
    </row>
    <row r="46" spans="2:9" ht="15" customHeight="1" thickBot="1" x14ac:dyDescent="0.6">
      <c r="C46" s="184" t="s">
        <v>26</v>
      </c>
      <c r="D46" s="185"/>
      <c r="E46" s="186"/>
      <c r="F46" s="187"/>
      <c r="G46" s="188"/>
      <c r="H46" s="187"/>
      <c r="I46" s="189"/>
    </row>
    <row r="47" spans="2:9" ht="15" customHeight="1" thickBot="1" x14ac:dyDescent="0.6">
      <c r="C47" s="190" t="s">
        <v>53</v>
      </c>
      <c r="D47" s="191"/>
      <c r="E47" s="192">
        <v>19</v>
      </c>
      <c r="F47" s="193"/>
      <c r="G47" s="193"/>
      <c r="H47" s="193"/>
      <c r="I47" s="194"/>
    </row>
    <row r="48" spans="2:9" ht="15" customHeight="1" x14ac:dyDescent="0.55000000000000004">
      <c r="C48" s="195" t="s">
        <v>59</v>
      </c>
      <c r="D48" s="195"/>
      <c r="E48" s="196"/>
      <c r="F48" s="196"/>
      <c r="G48" s="196"/>
      <c r="H48" s="196"/>
      <c r="I48" s="196"/>
    </row>
    <row r="49" spans="2:9" ht="15" customHeight="1" x14ac:dyDescent="0.55000000000000004"/>
    <row r="50" spans="2:9" ht="15" customHeight="1" thickBot="1" x14ac:dyDescent="0.6">
      <c r="B50" s="1" t="s">
        <v>27</v>
      </c>
      <c r="C50" s="92" t="s">
        <v>28</v>
      </c>
      <c r="D50" s="92"/>
      <c r="E50" s="92"/>
      <c r="F50" s="92"/>
      <c r="G50" s="92"/>
    </row>
    <row r="51" spans="2:9" ht="15" customHeight="1" x14ac:dyDescent="0.55000000000000004">
      <c r="C51" s="197" t="s">
        <v>29</v>
      </c>
      <c r="D51" s="198" t="s">
        <v>30</v>
      </c>
      <c r="E51" s="199">
        <f>(E16+E20)/(E16+E20+E24+E28)</f>
        <v>3.0689369002066379E-2</v>
      </c>
      <c r="F51" s="199"/>
      <c r="G51" s="199"/>
      <c r="H51" s="199"/>
      <c r="I51" s="200"/>
    </row>
    <row r="52" spans="2:9" ht="15" customHeight="1" thickBot="1" x14ac:dyDescent="0.6">
      <c r="C52" s="201"/>
      <c r="D52" s="202" t="s">
        <v>31</v>
      </c>
      <c r="E52" s="203">
        <f>(E24+E28)/(E16+E20+E24+E28)</f>
        <v>0.96931063099793358</v>
      </c>
      <c r="F52" s="204"/>
      <c r="G52" s="204"/>
      <c r="H52" s="204"/>
      <c r="I52" s="205"/>
    </row>
    <row r="53" spans="2:9" ht="15" customHeight="1" x14ac:dyDescent="0.55000000000000004"/>
    <row r="54" spans="2:9" ht="15" customHeight="1" thickBot="1" x14ac:dyDescent="0.6">
      <c r="B54" s="1" t="s">
        <v>32</v>
      </c>
      <c r="C54" s="92" t="s">
        <v>33</v>
      </c>
      <c r="D54" s="92"/>
      <c r="E54" s="92"/>
      <c r="F54" s="92"/>
      <c r="G54" s="92"/>
      <c r="H54" s="92"/>
      <c r="I54" s="92"/>
    </row>
    <row r="55" spans="2:9" ht="70.150000000000006" customHeight="1" thickBot="1" x14ac:dyDescent="0.6">
      <c r="C55" s="3" t="s">
        <v>34</v>
      </c>
      <c r="D55" s="206"/>
      <c r="E55" s="207"/>
      <c r="F55" s="207"/>
      <c r="G55" s="207"/>
      <c r="H55" s="207"/>
      <c r="I55" s="208"/>
    </row>
  </sheetData>
  <mergeCells count="44">
    <mergeCell ref="C10:D10"/>
    <mergeCell ref="C6:C9"/>
    <mergeCell ref="F6:I6"/>
    <mergeCell ref="F9:I9"/>
    <mergeCell ref="A1:J1"/>
    <mergeCell ref="C2:G2"/>
    <mergeCell ref="C3:D3"/>
    <mergeCell ref="E3:I3"/>
    <mergeCell ref="C5:G5"/>
    <mergeCell ref="F7:I7"/>
    <mergeCell ref="F8:I8"/>
    <mergeCell ref="C11:E12"/>
    <mergeCell ref="F11:I11"/>
    <mergeCell ref="D13:D15"/>
    <mergeCell ref="D21:D23"/>
    <mergeCell ref="C29:C34"/>
    <mergeCell ref="D29:D33"/>
    <mergeCell ref="D17:D19"/>
    <mergeCell ref="D25:D27"/>
    <mergeCell ref="C13:C28"/>
    <mergeCell ref="D55:I55"/>
    <mergeCell ref="C45:D45"/>
    <mergeCell ref="C47:D47"/>
    <mergeCell ref="C50:G50"/>
    <mergeCell ref="C51:C52"/>
    <mergeCell ref="E51:I51"/>
    <mergeCell ref="C54:I54"/>
    <mergeCell ref="C46:D46"/>
    <mergeCell ref="E52:I52"/>
    <mergeCell ref="E47:I47"/>
    <mergeCell ref="E45:G45"/>
    <mergeCell ref="H45:I45"/>
    <mergeCell ref="H46:I46"/>
    <mergeCell ref="E46:G46"/>
    <mergeCell ref="H44:I44"/>
    <mergeCell ref="E44:G44"/>
    <mergeCell ref="C43:G43"/>
    <mergeCell ref="C35:D35"/>
    <mergeCell ref="C36:D36"/>
    <mergeCell ref="F36:I36"/>
    <mergeCell ref="C39:D39"/>
    <mergeCell ref="F39:I39"/>
    <mergeCell ref="C37:D37"/>
    <mergeCell ref="C38:D38"/>
  </mergeCells>
  <phoneticPr fontId="2"/>
  <pageMargins left="0.51181102362204722" right="0.11811023622047245" top="0.55118110236220474" bottom="0.19685039370078741" header="0.31496062992125984" footer="0.11811023622047245"/>
  <pageSetup paperSize="9" scale="83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D4814-98B3-4DB2-8003-0EF334A12A48}">
  <dimension ref="A1:J55"/>
  <sheetViews>
    <sheetView view="pageBreakPreview" topLeftCell="C1" zoomScaleNormal="100" zoomScaleSheetLayoutView="100" workbookViewId="0">
      <selection activeCell="C6" sqref="C6:C9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00" customWidth="1"/>
    <col min="4" max="4" width="24.58203125" style="100" customWidth="1"/>
    <col min="5" max="6" width="10.58203125" style="100" customWidth="1"/>
    <col min="7" max="8" width="6.58203125" style="100" customWidth="1"/>
    <col min="9" max="9" width="19.58203125" style="100" customWidth="1"/>
    <col min="10" max="10" width="0.75" style="1" customWidth="1"/>
    <col min="11" max="11" width="9" style="1" customWidth="1"/>
    <col min="12" max="16384" width="9" style="1"/>
  </cols>
  <sheetData>
    <row r="1" spans="1:10" ht="18.75" customHeight="1" x14ac:dyDescent="0.55000000000000004">
      <c r="A1" s="61" t="s">
        <v>57</v>
      </c>
      <c r="B1" s="61"/>
      <c r="C1" s="61"/>
      <c r="D1" s="61"/>
      <c r="E1" s="61"/>
      <c r="F1" s="61"/>
      <c r="G1" s="61"/>
      <c r="H1" s="61"/>
      <c r="I1" s="61"/>
      <c r="J1" s="61"/>
    </row>
    <row r="2" spans="1:10" ht="15" customHeight="1" thickBot="1" x14ac:dyDescent="0.6">
      <c r="B2" s="1" t="s">
        <v>2</v>
      </c>
      <c r="C2" s="92" t="s">
        <v>3</v>
      </c>
      <c r="D2" s="92"/>
      <c r="E2" s="92"/>
      <c r="F2" s="92"/>
      <c r="G2" s="92"/>
      <c r="H2" s="93"/>
      <c r="I2" s="94"/>
    </row>
    <row r="3" spans="1:10" ht="19.5" customHeight="1" thickBot="1" x14ac:dyDescent="0.6">
      <c r="C3" s="95" t="s">
        <v>48</v>
      </c>
      <c r="D3" s="96"/>
      <c r="E3" s="97" t="s">
        <v>63</v>
      </c>
      <c r="F3" s="98"/>
      <c r="G3" s="98"/>
      <c r="H3" s="98"/>
      <c r="I3" s="99"/>
    </row>
    <row r="4" spans="1:10" ht="15" customHeight="1" x14ac:dyDescent="0.55000000000000004"/>
    <row r="5" spans="1:10" ht="15" customHeight="1" thickBot="1" x14ac:dyDescent="0.6">
      <c r="B5" s="1" t="s">
        <v>5</v>
      </c>
      <c r="C5" s="92" t="s">
        <v>6</v>
      </c>
      <c r="D5" s="92"/>
      <c r="E5" s="92"/>
      <c r="F5" s="92"/>
      <c r="G5" s="92"/>
    </row>
    <row r="6" spans="1:10" ht="15" customHeight="1" x14ac:dyDescent="0.55000000000000004">
      <c r="C6" s="101" t="s">
        <v>72</v>
      </c>
      <c r="D6" s="102" t="s">
        <v>8</v>
      </c>
      <c r="E6" s="103">
        <v>5903725</v>
      </c>
      <c r="F6" s="104"/>
      <c r="G6" s="104"/>
      <c r="H6" s="104"/>
      <c r="I6" s="104"/>
    </row>
    <row r="7" spans="1:10" ht="15" customHeight="1" x14ac:dyDescent="0.55000000000000004">
      <c r="C7" s="105"/>
      <c r="D7" s="106" t="s">
        <v>35</v>
      </c>
      <c r="E7" s="107">
        <v>4763300</v>
      </c>
      <c r="F7" s="104"/>
      <c r="G7" s="104"/>
      <c r="H7" s="104"/>
      <c r="I7" s="104"/>
    </row>
    <row r="8" spans="1:10" ht="15" customHeight="1" x14ac:dyDescent="0.55000000000000004">
      <c r="C8" s="105"/>
      <c r="D8" s="106" t="s">
        <v>10</v>
      </c>
      <c r="E8" s="107">
        <v>105582880</v>
      </c>
      <c r="F8" s="104"/>
      <c r="G8" s="104"/>
      <c r="H8" s="104"/>
      <c r="I8" s="104"/>
    </row>
    <row r="9" spans="1:10" ht="15" customHeight="1" x14ac:dyDescent="0.55000000000000004">
      <c r="C9" s="108"/>
      <c r="D9" s="109" t="s">
        <v>36</v>
      </c>
      <c r="E9" s="110">
        <v>0</v>
      </c>
      <c r="F9" s="111"/>
      <c r="G9" s="111"/>
      <c r="H9" s="111"/>
      <c r="I9" s="111"/>
    </row>
    <row r="10" spans="1:10" ht="15" customHeight="1" thickBot="1" x14ac:dyDescent="0.6">
      <c r="C10" s="112" t="s">
        <v>47</v>
      </c>
      <c r="D10" s="113"/>
      <c r="E10" s="114">
        <f>SUM(E6:E9)</f>
        <v>116249905</v>
      </c>
      <c r="F10" s="115"/>
      <c r="G10" s="115"/>
      <c r="H10" s="115"/>
      <c r="I10" s="115"/>
    </row>
    <row r="11" spans="1:10" ht="21" customHeight="1" x14ac:dyDescent="0.55000000000000004">
      <c r="C11" s="116" t="s">
        <v>12</v>
      </c>
      <c r="D11" s="117"/>
      <c r="E11" s="117"/>
      <c r="F11" s="118" t="s">
        <v>58</v>
      </c>
      <c r="G11" s="118"/>
      <c r="H11" s="118"/>
      <c r="I11" s="119"/>
    </row>
    <row r="12" spans="1:10" ht="22.15" customHeight="1" x14ac:dyDescent="0.55000000000000004">
      <c r="C12" s="120"/>
      <c r="D12" s="121"/>
      <c r="E12" s="121"/>
      <c r="F12" s="122" t="s">
        <v>37</v>
      </c>
      <c r="G12" s="122" t="s">
        <v>38</v>
      </c>
      <c r="H12" s="122" t="s">
        <v>39</v>
      </c>
      <c r="I12" s="123" t="s">
        <v>40</v>
      </c>
    </row>
    <row r="13" spans="1:10" ht="15" customHeight="1" x14ac:dyDescent="0.55000000000000004">
      <c r="C13" s="124" t="s">
        <v>41</v>
      </c>
      <c r="D13" s="125" t="s">
        <v>14</v>
      </c>
      <c r="E13" s="126"/>
      <c r="F13" s="127" t="s">
        <v>64</v>
      </c>
      <c r="G13" s="128">
        <v>50</v>
      </c>
      <c r="H13" s="129">
        <v>5000</v>
      </c>
      <c r="I13" s="130" t="s">
        <v>65</v>
      </c>
    </row>
    <row r="14" spans="1:10" ht="15" customHeight="1" x14ac:dyDescent="0.55000000000000004">
      <c r="C14" s="124"/>
      <c r="D14" s="131"/>
      <c r="E14" s="132"/>
      <c r="F14" s="127"/>
      <c r="G14" s="128"/>
      <c r="H14" s="129"/>
      <c r="I14" s="133"/>
    </row>
    <row r="15" spans="1:10" ht="15" customHeight="1" thickBot="1" x14ac:dyDescent="0.6">
      <c r="C15" s="124"/>
      <c r="D15" s="134"/>
      <c r="E15" s="135"/>
      <c r="F15" s="136"/>
      <c r="G15" s="137"/>
      <c r="H15" s="136"/>
      <c r="I15" s="138"/>
    </row>
    <row r="16" spans="1:10" ht="15" customHeight="1" thickBot="1" x14ac:dyDescent="0.6">
      <c r="C16" s="139"/>
      <c r="D16" s="140" t="s">
        <v>43</v>
      </c>
      <c r="E16" s="141">
        <v>2542100</v>
      </c>
      <c r="F16" s="142"/>
      <c r="G16" s="143"/>
      <c r="H16" s="142"/>
      <c r="I16" s="144"/>
    </row>
    <row r="17" spans="3:9" ht="15" customHeight="1" x14ac:dyDescent="0.55000000000000004">
      <c r="C17" s="124"/>
      <c r="D17" s="145" t="s">
        <v>44</v>
      </c>
      <c r="E17" s="146"/>
      <c r="F17" s="127" t="s">
        <v>64</v>
      </c>
      <c r="G17" s="128">
        <v>50</v>
      </c>
      <c r="H17" s="129">
        <v>5000</v>
      </c>
      <c r="I17" s="130" t="s">
        <v>65</v>
      </c>
    </row>
    <row r="18" spans="3:9" ht="15" customHeight="1" x14ac:dyDescent="0.55000000000000004">
      <c r="C18" s="124"/>
      <c r="D18" s="131"/>
      <c r="E18" s="132"/>
      <c r="F18" s="127"/>
      <c r="G18" s="128"/>
      <c r="H18" s="129"/>
      <c r="I18" s="133"/>
    </row>
    <row r="19" spans="3:9" ht="15" customHeight="1" thickBot="1" x14ac:dyDescent="0.6">
      <c r="C19" s="124"/>
      <c r="D19" s="134"/>
      <c r="E19" s="135"/>
      <c r="F19" s="136"/>
      <c r="G19" s="137"/>
      <c r="H19" s="136"/>
      <c r="I19" s="138"/>
    </row>
    <row r="20" spans="3:9" ht="15" customHeight="1" thickBot="1" x14ac:dyDescent="0.6">
      <c r="C20" s="139"/>
      <c r="D20" s="140" t="s">
        <v>43</v>
      </c>
      <c r="E20" s="141">
        <v>3911700</v>
      </c>
      <c r="F20" s="142"/>
      <c r="G20" s="143"/>
      <c r="H20" s="142"/>
      <c r="I20" s="144"/>
    </row>
    <row r="21" spans="3:9" ht="15" customHeight="1" x14ac:dyDescent="0.55000000000000004">
      <c r="C21" s="124"/>
      <c r="D21" s="147" t="s">
        <v>15</v>
      </c>
      <c r="E21" s="146"/>
      <c r="F21" s="127" t="s">
        <v>64</v>
      </c>
      <c r="G21" s="128">
        <v>50</v>
      </c>
      <c r="H21" s="129">
        <v>5000</v>
      </c>
      <c r="I21" s="130" t="s">
        <v>65</v>
      </c>
    </row>
    <row r="22" spans="3:9" ht="15" customHeight="1" x14ac:dyDescent="0.55000000000000004">
      <c r="C22" s="124"/>
      <c r="D22" s="131"/>
      <c r="E22" s="132"/>
      <c r="F22" s="127"/>
      <c r="G22" s="128"/>
      <c r="H22" s="129"/>
      <c r="I22" s="133"/>
    </row>
    <row r="23" spans="3:9" ht="15" customHeight="1" thickBot="1" x14ac:dyDescent="0.6">
      <c r="C23" s="124"/>
      <c r="D23" s="134"/>
      <c r="E23" s="135"/>
      <c r="F23" s="136"/>
      <c r="G23" s="137"/>
      <c r="H23" s="136"/>
      <c r="I23" s="138"/>
    </row>
    <row r="24" spans="3:9" ht="15" customHeight="1" thickBot="1" x14ac:dyDescent="0.6">
      <c r="C24" s="139"/>
      <c r="D24" s="140" t="s">
        <v>43</v>
      </c>
      <c r="E24" s="141">
        <v>37598300</v>
      </c>
      <c r="F24" s="142"/>
      <c r="G24" s="143"/>
      <c r="H24" s="142"/>
      <c r="I24" s="144"/>
    </row>
    <row r="25" spans="3:9" ht="15" customHeight="1" x14ac:dyDescent="0.55000000000000004">
      <c r="C25" s="124"/>
      <c r="D25" s="147" t="s">
        <v>45</v>
      </c>
      <c r="E25" s="146"/>
      <c r="F25" s="127" t="s">
        <v>64</v>
      </c>
      <c r="G25" s="128">
        <v>50</v>
      </c>
      <c r="H25" s="129">
        <v>5000</v>
      </c>
      <c r="I25" s="130" t="s">
        <v>65</v>
      </c>
    </row>
    <row r="26" spans="3:9" ht="15" customHeight="1" x14ac:dyDescent="0.55000000000000004">
      <c r="C26" s="124"/>
      <c r="D26" s="131"/>
      <c r="E26" s="132"/>
      <c r="F26" s="127"/>
      <c r="G26" s="128"/>
      <c r="H26" s="129"/>
      <c r="I26" s="133"/>
    </row>
    <row r="27" spans="3:9" ht="15" customHeight="1" thickBot="1" x14ac:dyDescent="0.6">
      <c r="C27" s="124"/>
      <c r="D27" s="134"/>
      <c r="E27" s="135"/>
      <c r="F27" s="136"/>
      <c r="G27" s="137"/>
      <c r="H27" s="136"/>
      <c r="I27" s="138"/>
    </row>
    <row r="28" spans="3:9" ht="15" customHeight="1" thickBot="1" x14ac:dyDescent="0.6">
      <c r="C28" s="139"/>
      <c r="D28" s="140" t="s">
        <v>43</v>
      </c>
      <c r="E28" s="141">
        <v>0</v>
      </c>
      <c r="F28" s="142"/>
      <c r="G28" s="143"/>
      <c r="H28" s="142"/>
      <c r="I28" s="144"/>
    </row>
    <row r="29" spans="3:9" ht="15" customHeight="1" x14ac:dyDescent="0.55000000000000004">
      <c r="C29" s="148" t="s">
        <v>46</v>
      </c>
      <c r="D29" s="147" t="s">
        <v>17</v>
      </c>
      <c r="E29" s="149"/>
      <c r="F29" s="150">
        <v>2000</v>
      </c>
      <c r="G29" s="151" t="s">
        <v>42</v>
      </c>
      <c r="H29" s="152" t="s">
        <v>42</v>
      </c>
      <c r="I29" s="153" t="s">
        <v>66</v>
      </c>
    </row>
    <row r="30" spans="3:9" ht="15" customHeight="1" x14ac:dyDescent="0.55000000000000004">
      <c r="C30" s="148"/>
      <c r="D30" s="131"/>
      <c r="E30" s="132"/>
      <c r="F30" s="127">
        <v>1500</v>
      </c>
      <c r="G30" s="128" t="s">
        <v>42</v>
      </c>
      <c r="H30" s="129" t="s">
        <v>42</v>
      </c>
      <c r="I30" s="133" t="s">
        <v>67</v>
      </c>
    </row>
    <row r="31" spans="3:9" ht="15" customHeight="1" x14ac:dyDescent="0.55000000000000004">
      <c r="C31" s="148"/>
      <c r="D31" s="131"/>
      <c r="E31" s="132"/>
      <c r="F31" s="127">
        <v>1000</v>
      </c>
      <c r="G31" s="128" t="s">
        <v>42</v>
      </c>
      <c r="H31" s="129" t="s">
        <v>42</v>
      </c>
      <c r="I31" s="133" t="s">
        <v>68</v>
      </c>
    </row>
    <row r="32" spans="3:9" ht="15" customHeight="1" x14ac:dyDescent="0.55000000000000004">
      <c r="C32" s="148"/>
      <c r="D32" s="131"/>
      <c r="E32" s="132"/>
      <c r="F32" s="127"/>
      <c r="G32" s="154"/>
      <c r="H32" s="127"/>
      <c r="I32" s="133"/>
    </row>
    <row r="33" spans="2:9" ht="15" customHeight="1" thickBot="1" x14ac:dyDescent="0.6">
      <c r="C33" s="148"/>
      <c r="D33" s="134"/>
      <c r="E33" s="135"/>
      <c r="F33" s="136"/>
      <c r="G33" s="137"/>
      <c r="H33" s="136"/>
      <c r="I33" s="138"/>
    </row>
    <row r="34" spans="2:9" ht="15" customHeight="1" thickBot="1" x14ac:dyDescent="0.6">
      <c r="C34" s="155"/>
      <c r="D34" s="140" t="s">
        <v>43</v>
      </c>
      <c r="E34" s="141">
        <v>21812500</v>
      </c>
      <c r="F34" s="142"/>
      <c r="G34" s="143"/>
      <c r="H34" s="156"/>
      <c r="I34" s="144"/>
    </row>
    <row r="35" spans="2:9" ht="15" customHeight="1" thickBot="1" x14ac:dyDescent="0.6">
      <c r="C35" s="157" t="s">
        <v>47</v>
      </c>
      <c r="D35" s="158"/>
      <c r="E35" s="159">
        <f>E16+E20+E24+E28+E34</f>
        <v>65864600</v>
      </c>
      <c r="F35" s="160"/>
      <c r="G35" s="161"/>
      <c r="H35" s="162"/>
      <c r="I35" s="163"/>
    </row>
    <row r="36" spans="2:9" ht="15" customHeight="1" x14ac:dyDescent="0.55000000000000004">
      <c r="C36" s="164" t="s">
        <v>49</v>
      </c>
      <c r="D36" s="165"/>
      <c r="E36" s="166">
        <v>10103</v>
      </c>
      <c r="F36" s="167"/>
      <c r="G36" s="167"/>
      <c r="H36" s="167"/>
      <c r="I36" s="167"/>
    </row>
    <row r="37" spans="2:9" ht="15" customHeight="1" thickBot="1" x14ac:dyDescent="0.6">
      <c r="C37" s="168" t="s">
        <v>50</v>
      </c>
      <c r="D37" s="169"/>
      <c r="E37" s="170">
        <v>1090</v>
      </c>
      <c r="F37" s="171"/>
      <c r="G37" s="171"/>
      <c r="H37" s="171"/>
      <c r="I37" s="171"/>
    </row>
    <row r="38" spans="2:9" ht="15" customHeight="1" x14ac:dyDescent="0.55000000000000004">
      <c r="C38" s="172" t="s">
        <v>19</v>
      </c>
      <c r="D38" s="173"/>
      <c r="E38" s="174">
        <f>(E6+E8)/E36</f>
        <v>11035</v>
      </c>
      <c r="F38" s="171"/>
      <c r="G38" s="171"/>
      <c r="H38" s="171"/>
      <c r="I38" s="171"/>
    </row>
    <row r="39" spans="2:9" ht="15" customHeight="1" thickBot="1" x14ac:dyDescent="0.6">
      <c r="C39" s="168" t="s">
        <v>20</v>
      </c>
      <c r="D39" s="169"/>
      <c r="E39" s="175">
        <f>(E7+E9)/E37</f>
        <v>4370</v>
      </c>
      <c r="F39" s="104"/>
      <c r="G39" s="104"/>
      <c r="H39" s="104"/>
      <c r="I39" s="104"/>
    </row>
    <row r="40" spans="2:9" ht="15" customHeight="1" x14ac:dyDescent="0.55000000000000004">
      <c r="C40" s="176" t="s">
        <v>51</v>
      </c>
      <c r="D40" s="176"/>
      <c r="E40" s="176"/>
      <c r="F40" s="176"/>
      <c r="G40" s="176"/>
      <c r="H40" s="176"/>
      <c r="I40" s="176"/>
    </row>
    <row r="41" spans="2:9" ht="15" customHeight="1" x14ac:dyDescent="0.55000000000000004">
      <c r="C41" s="176" t="s">
        <v>55</v>
      </c>
      <c r="D41" s="176"/>
      <c r="E41" s="176"/>
      <c r="F41" s="176"/>
      <c r="G41" s="176"/>
      <c r="H41" s="176"/>
      <c r="I41" s="176"/>
    </row>
    <row r="42" spans="2:9" ht="15" customHeight="1" x14ac:dyDescent="0.55000000000000004"/>
    <row r="43" spans="2:9" ht="15" customHeight="1" x14ac:dyDescent="0.55000000000000004">
      <c r="B43" s="1" t="s">
        <v>21</v>
      </c>
      <c r="C43" s="92" t="s">
        <v>22</v>
      </c>
      <c r="D43" s="92"/>
      <c r="E43" s="92"/>
      <c r="F43" s="92"/>
      <c r="G43" s="92"/>
    </row>
    <row r="44" spans="2:9" ht="12.5" thickBot="1" x14ac:dyDescent="0.6">
      <c r="C44" s="93"/>
      <c r="D44" s="93"/>
      <c r="E44" s="177" t="s">
        <v>23</v>
      </c>
      <c r="F44" s="177"/>
      <c r="G44" s="177"/>
      <c r="H44" s="177" t="s">
        <v>24</v>
      </c>
      <c r="I44" s="177"/>
    </row>
    <row r="45" spans="2:9" ht="15" customHeight="1" x14ac:dyDescent="0.55000000000000004">
      <c r="C45" s="178" t="s">
        <v>25</v>
      </c>
      <c r="D45" s="179"/>
      <c r="E45" s="180"/>
      <c r="F45" s="181"/>
      <c r="G45" s="182"/>
      <c r="H45" s="180"/>
      <c r="I45" s="183"/>
    </row>
    <row r="46" spans="2:9" ht="15" customHeight="1" thickBot="1" x14ac:dyDescent="0.6">
      <c r="C46" s="184" t="s">
        <v>26</v>
      </c>
      <c r="D46" s="185"/>
      <c r="E46" s="186"/>
      <c r="F46" s="187"/>
      <c r="G46" s="188"/>
      <c r="H46" s="187"/>
      <c r="I46" s="189"/>
    </row>
    <row r="47" spans="2:9" ht="15" customHeight="1" thickBot="1" x14ac:dyDescent="0.6">
      <c r="C47" s="190" t="s">
        <v>53</v>
      </c>
      <c r="D47" s="191"/>
      <c r="E47" s="192">
        <v>31</v>
      </c>
      <c r="F47" s="193"/>
      <c r="G47" s="193"/>
      <c r="H47" s="193"/>
      <c r="I47" s="194"/>
    </row>
    <row r="48" spans="2:9" ht="15" customHeight="1" x14ac:dyDescent="0.55000000000000004">
      <c r="C48" s="195" t="s">
        <v>59</v>
      </c>
      <c r="D48" s="195"/>
      <c r="E48" s="196"/>
      <c r="F48" s="196"/>
      <c r="G48" s="196"/>
      <c r="H48" s="196"/>
      <c r="I48" s="196"/>
    </row>
    <row r="49" spans="2:9" ht="15" customHeight="1" x14ac:dyDescent="0.55000000000000004"/>
    <row r="50" spans="2:9" ht="15" customHeight="1" thickBot="1" x14ac:dyDescent="0.6">
      <c r="B50" s="1" t="s">
        <v>27</v>
      </c>
      <c r="C50" s="92" t="s">
        <v>28</v>
      </c>
      <c r="D50" s="92"/>
      <c r="E50" s="92"/>
      <c r="F50" s="92"/>
      <c r="G50" s="92"/>
    </row>
    <row r="51" spans="2:9" ht="15" customHeight="1" x14ac:dyDescent="0.55000000000000004">
      <c r="C51" s="197" t="s">
        <v>29</v>
      </c>
      <c r="D51" s="198" t="s">
        <v>30</v>
      </c>
      <c r="E51" s="199">
        <f>(E16+E20)/(E16+E20+E24+E28)</f>
        <v>0.14650379891083512</v>
      </c>
      <c r="F51" s="199"/>
      <c r="G51" s="199"/>
      <c r="H51" s="199"/>
      <c r="I51" s="200"/>
    </row>
    <row r="52" spans="2:9" ht="15" customHeight="1" thickBot="1" x14ac:dyDescent="0.6">
      <c r="C52" s="201"/>
      <c r="D52" s="202" t="s">
        <v>31</v>
      </c>
      <c r="E52" s="203">
        <f>(E24+E28)/(E16+E20+E24+E28)</f>
        <v>0.85349620108916491</v>
      </c>
      <c r="F52" s="204"/>
      <c r="G52" s="204"/>
      <c r="H52" s="204"/>
      <c r="I52" s="205"/>
    </row>
    <row r="53" spans="2:9" ht="15" customHeight="1" x14ac:dyDescent="0.55000000000000004"/>
    <row r="54" spans="2:9" ht="15" customHeight="1" thickBot="1" x14ac:dyDescent="0.6">
      <c r="B54" s="1" t="s">
        <v>32</v>
      </c>
      <c r="C54" s="92" t="s">
        <v>33</v>
      </c>
      <c r="D54" s="92"/>
      <c r="E54" s="92"/>
      <c r="F54" s="92"/>
      <c r="G54" s="92"/>
      <c r="H54" s="92"/>
      <c r="I54" s="92"/>
    </row>
    <row r="55" spans="2:9" ht="70.150000000000006" customHeight="1" thickBot="1" x14ac:dyDescent="0.6">
      <c r="C55" s="3" t="s">
        <v>34</v>
      </c>
      <c r="D55" s="206"/>
      <c r="E55" s="207"/>
      <c r="F55" s="207"/>
      <c r="G55" s="207"/>
      <c r="H55" s="207"/>
      <c r="I55" s="208"/>
    </row>
  </sheetData>
  <mergeCells count="44">
    <mergeCell ref="C54:I54"/>
    <mergeCell ref="D55:I55"/>
    <mergeCell ref="C47:D47"/>
    <mergeCell ref="E47:I47"/>
    <mergeCell ref="C50:G50"/>
    <mergeCell ref="C51:C52"/>
    <mergeCell ref="E51:I51"/>
    <mergeCell ref="E52:I52"/>
    <mergeCell ref="C45:D45"/>
    <mergeCell ref="E45:G45"/>
    <mergeCell ref="H45:I45"/>
    <mergeCell ref="C46:D46"/>
    <mergeCell ref="E46:G46"/>
    <mergeCell ref="H46:I46"/>
    <mergeCell ref="C38:D38"/>
    <mergeCell ref="C39:D39"/>
    <mergeCell ref="F39:I39"/>
    <mergeCell ref="C43:G43"/>
    <mergeCell ref="E44:G44"/>
    <mergeCell ref="H44:I44"/>
    <mergeCell ref="C37:D37"/>
    <mergeCell ref="C10:D10"/>
    <mergeCell ref="C11:E12"/>
    <mergeCell ref="F11:I11"/>
    <mergeCell ref="C13:C28"/>
    <mergeCell ref="D13:D15"/>
    <mergeCell ref="D17:D19"/>
    <mergeCell ref="D21:D23"/>
    <mergeCell ref="D25:D27"/>
    <mergeCell ref="C29:C34"/>
    <mergeCell ref="D29:D33"/>
    <mergeCell ref="C35:D35"/>
    <mergeCell ref="C36:D36"/>
    <mergeCell ref="F36:I36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2"/>
  <pageMargins left="0.51181102362204722" right="0.11811023622047245" top="0.55118110236220474" bottom="0.19685039370078741" header="0.31496062992125984" footer="0.11811023622047245"/>
  <pageSetup paperSize="9" scale="83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12FD9-023E-4EF6-9C1C-92D177D3FF65}">
  <dimension ref="A1:J55"/>
  <sheetViews>
    <sheetView view="pageBreakPreview" topLeftCell="C1" zoomScaleNormal="100" zoomScaleSheetLayoutView="100" workbookViewId="0">
      <selection activeCell="E8" sqref="E8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00" customWidth="1"/>
    <col min="4" max="4" width="24.58203125" style="100" customWidth="1"/>
    <col min="5" max="6" width="10.58203125" style="100" customWidth="1"/>
    <col min="7" max="8" width="6.58203125" style="100" customWidth="1"/>
    <col min="9" max="9" width="19.58203125" style="100" customWidth="1"/>
    <col min="10" max="10" width="0.75" style="1" customWidth="1"/>
    <col min="11" max="11" width="9" style="1" customWidth="1"/>
    <col min="12" max="16384" width="9" style="1"/>
  </cols>
  <sheetData>
    <row r="1" spans="1:10" ht="18.75" customHeight="1" x14ac:dyDescent="0.55000000000000004">
      <c r="A1" s="61" t="s">
        <v>57</v>
      </c>
      <c r="B1" s="61"/>
      <c r="C1" s="61"/>
      <c r="D1" s="61"/>
      <c r="E1" s="61"/>
      <c r="F1" s="61"/>
      <c r="G1" s="61"/>
      <c r="H1" s="61"/>
      <c r="I1" s="61"/>
      <c r="J1" s="61"/>
    </row>
    <row r="2" spans="1:10" ht="15" customHeight="1" thickBot="1" x14ac:dyDescent="0.6">
      <c r="B2" s="1" t="s">
        <v>2</v>
      </c>
      <c r="C2" s="92" t="s">
        <v>3</v>
      </c>
      <c r="D2" s="92"/>
      <c r="E2" s="92"/>
      <c r="F2" s="92"/>
      <c r="G2" s="92"/>
      <c r="H2" s="93"/>
      <c r="I2" s="94"/>
    </row>
    <row r="3" spans="1:10" ht="19.5" customHeight="1" thickBot="1" x14ac:dyDescent="0.6">
      <c r="C3" s="95" t="s">
        <v>48</v>
      </c>
      <c r="D3" s="96"/>
      <c r="E3" s="97" t="s">
        <v>63</v>
      </c>
      <c r="F3" s="98"/>
      <c r="G3" s="98"/>
      <c r="H3" s="98"/>
      <c r="I3" s="99"/>
    </row>
    <row r="4" spans="1:10" ht="15" customHeight="1" x14ac:dyDescent="0.55000000000000004"/>
    <row r="5" spans="1:10" ht="15" customHeight="1" thickBot="1" x14ac:dyDescent="0.6">
      <c r="B5" s="1" t="s">
        <v>5</v>
      </c>
      <c r="C5" s="92" t="s">
        <v>6</v>
      </c>
      <c r="D5" s="92"/>
      <c r="E5" s="92"/>
      <c r="F5" s="92"/>
      <c r="G5" s="92"/>
    </row>
    <row r="6" spans="1:10" ht="15" customHeight="1" x14ac:dyDescent="0.55000000000000004">
      <c r="C6" s="101" t="s">
        <v>72</v>
      </c>
      <c r="D6" s="102" t="s">
        <v>8</v>
      </c>
      <c r="E6" s="103">
        <v>2477303</v>
      </c>
      <c r="F6" s="104"/>
      <c r="G6" s="104"/>
      <c r="H6" s="104"/>
      <c r="I6" s="104"/>
    </row>
    <row r="7" spans="1:10" ht="15" customHeight="1" x14ac:dyDescent="0.55000000000000004">
      <c r="C7" s="105"/>
      <c r="D7" s="106" t="s">
        <v>35</v>
      </c>
      <c r="E7" s="107">
        <v>2853081</v>
      </c>
      <c r="F7" s="104"/>
      <c r="G7" s="104"/>
      <c r="H7" s="104"/>
      <c r="I7" s="104"/>
    </row>
    <row r="8" spans="1:10" ht="15" customHeight="1" x14ac:dyDescent="0.55000000000000004">
      <c r="C8" s="105"/>
      <c r="D8" s="106" t="s">
        <v>10</v>
      </c>
      <c r="E8" s="107">
        <v>107849465</v>
      </c>
      <c r="F8" s="104"/>
      <c r="G8" s="104"/>
      <c r="H8" s="104"/>
      <c r="I8" s="104"/>
    </row>
    <row r="9" spans="1:10" ht="15" customHeight="1" x14ac:dyDescent="0.55000000000000004">
      <c r="C9" s="108"/>
      <c r="D9" s="109" t="s">
        <v>36</v>
      </c>
      <c r="E9" s="110">
        <v>0</v>
      </c>
      <c r="F9" s="111"/>
      <c r="G9" s="111"/>
      <c r="H9" s="111"/>
      <c r="I9" s="111"/>
    </row>
    <row r="10" spans="1:10" ht="15" customHeight="1" thickBot="1" x14ac:dyDescent="0.6">
      <c r="C10" s="112" t="s">
        <v>47</v>
      </c>
      <c r="D10" s="113"/>
      <c r="E10" s="114">
        <f>SUM(E6:E9)</f>
        <v>113179849</v>
      </c>
      <c r="F10" s="115"/>
      <c r="G10" s="115"/>
      <c r="H10" s="115"/>
      <c r="I10" s="115"/>
    </row>
    <row r="11" spans="1:10" ht="21" customHeight="1" x14ac:dyDescent="0.55000000000000004">
      <c r="C11" s="116" t="s">
        <v>12</v>
      </c>
      <c r="D11" s="117"/>
      <c r="E11" s="117"/>
      <c r="F11" s="118" t="s">
        <v>58</v>
      </c>
      <c r="G11" s="118"/>
      <c r="H11" s="118"/>
      <c r="I11" s="119"/>
    </row>
    <row r="12" spans="1:10" ht="22.15" customHeight="1" x14ac:dyDescent="0.55000000000000004">
      <c r="C12" s="120"/>
      <c r="D12" s="121"/>
      <c r="E12" s="121"/>
      <c r="F12" s="122" t="s">
        <v>37</v>
      </c>
      <c r="G12" s="122" t="s">
        <v>38</v>
      </c>
      <c r="H12" s="122" t="s">
        <v>39</v>
      </c>
      <c r="I12" s="123" t="s">
        <v>40</v>
      </c>
    </row>
    <row r="13" spans="1:10" ht="15" customHeight="1" x14ac:dyDescent="0.55000000000000004">
      <c r="C13" s="124" t="s">
        <v>41</v>
      </c>
      <c r="D13" s="125" t="s">
        <v>14</v>
      </c>
      <c r="E13" s="126"/>
      <c r="F13" s="127" t="s">
        <v>64</v>
      </c>
      <c r="G13" s="128">
        <v>50</v>
      </c>
      <c r="H13" s="129">
        <v>5000</v>
      </c>
      <c r="I13" s="130" t="s">
        <v>65</v>
      </c>
    </row>
    <row r="14" spans="1:10" ht="15" customHeight="1" x14ac:dyDescent="0.55000000000000004">
      <c r="C14" s="124"/>
      <c r="D14" s="131"/>
      <c r="E14" s="132"/>
      <c r="F14" s="127"/>
      <c r="G14" s="128"/>
      <c r="H14" s="129"/>
      <c r="I14" s="133"/>
    </row>
    <row r="15" spans="1:10" ht="15" customHeight="1" thickBot="1" x14ac:dyDescent="0.6">
      <c r="C15" s="124"/>
      <c r="D15" s="134"/>
      <c r="E15" s="135"/>
      <c r="F15" s="136"/>
      <c r="G15" s="137"/>
      <c r="H15" s="136"/>
      <c r="I15" s="138"/>
    </row>
    <row r="16" spans="1:10" ht="15" customHeight="1" thickBot="1" x14ac:dyDescent="0.6">
      <c r="C16" s="139"/>
      <c r="D16" s="140" t="s">
        <v>43</v>
      </c>
      <c r="E16" s="141">
        <v>713300</v>
      </c>
      <c r="F16" s="142"/>
      <c r="G16" s="143"/>
      <c r="H16" s="142"/>
      <c r="I16" s="144"/>
    </row>
    <row r="17" spans="3:9" ht="15" customHeight="1" x14ac:dyDescent="0.55000000000000004">
      <c r="C17" s="124"/>
      <c r="D17" s="145" t="s">
        <v>44</v>
      </c>
      <c r="E17" s="146"/>
      <c r="F17" s="127" t="s">
        <v>64</v>
      </c>
      <c r="G17" s="128">
        <v>50</v>
      </c>
      <c r="H17" s="129">
        <v>5000</v>
      </c>
      <c r="I17" s="130" t="s">
        <v>65</v>
      </c>
    </row>
    <row r="18" spans="3:9" ht="15" customHeight="1" x14ac:dyDescent="0.55000000000000004">
      <c r="C18" s="124"/>
      <c r="D18" s="131"/>
      <c r="E18" s="132"/>
      <c r="F18" s="127"/>
      <c r="G18" s="128"/>
      <c r="H18" s="129"/>
      <c r="I18" s="133"/>
    </row>
    <row r="19" spans="3:9" ht="15" customHeight="1" thickBot="1" x14ac:dyDescent="0.6">
      <c r="C19" s="124"/>
      <c r="D19" s="134"/>
      <c r="E19" s="135"/>
      <c r="F19" s="136"/>
      <c r="G19" s="137"/>
      <c r="H19" s="136"/>
      <c r="I19" s="138"/>
    </row>
    <row r="20" spans="3:9" ht="15" customHeight="1" thickBot="1" x14ac:dyDescent="0.6">
      <c r="C20" s="139"/>
      <c r="D20" s="140" t="s">
        <v>43</v>
      </c>
      <c r="E20" s="141">
        <v>1347100</v>
      </c>
      <c r="F20" s="142"/>
      <c r="G20" s="143"/>
      <c r="H20" s="142"/>
      <c r="I20" s="144"/>
    </row>
    <row r="21" spans="3:9" ht="15" customHeight="1" x14ac:dyDescent="0.55000000000000004">
      <c r="C21" s="124"/>
      <c r="D21" s="147" t="s">
        <v>15</v>
      </c>
      <c r="E21" s="146"/>
      <c r="F21" s="127" t="s">
        <v>64</v>
      </c>
      <c r="G21" s="128">
        <v>50</v>
      </c>
      <c r="H21" s="129">
        <v>5000</v>
      </c>
      <c r="I21" s="130" t="s">
        <v>65</v>
      </c>
    </row>
    <row r="22" spans="3:9" ht="15" customHeight="1" x14ac:dyDescent="0.55000000000000004">
      <c r="C22" s="124"/>
      <c r="D22" s="131"/>
      <c r="E22" s="132"/>
      <c r="F22" s="127"/>
      <c r="G22" s="128"/>
      <c r="H22" s="129"/>
      <c r="I22" s="133"/>
    </row>
    <row r="23" spans="3:9" ht="15" customHeight="1" thickBot="1" x14ac:dyDescent="0.6">
      <c r="C23" s="124"/>
      <c r="D23" s="134"/>
      <c r="E23" s="135"/>
      <c r="F23" s="136"/>
      <c r="G23" s="137"/>
      <c r="H23" s="136"/>
      <c r="I23" s="138"/>
    </row>
    <row r="24" spans="3:9" ht="15" customHeight="1" thickBot="1" x14ac:dyDescent="0.6">
      <c r="C24" s="139"/>
      <c r="D24" s="140" t="s">
        <v>43</v>
      </c>
      <c r="E24" s="141">
        <v>25380900</v>
      </c>
      <c r="F24" s="142"/>
      <c r="G24" s="143"/>
      <c r="H24" s="142"/>
      <c r="I24" s="144"/>
    </row>
    <row r="25" spans="3:9" ht="15" customHeight="1" x14ac:dyDescent="0.55000000000000004">
      <c r="C25" s="124"/>
      <c r="D25" s="147" t="s">
        <v>45</v>
      </c>
      <c r="E25" s="146"/>
      <c r="F25" s="127" t="s">
        <v>64</v>
      </c>
      <c r="G25" s="128">
        <v>50</v>
      </c>
      <c r="H25" s="129">
        <v>5000</v>
      </c>
      <c r="I25" s="130" t="s">
        <v>65</v>
      </c>
    </row>
    <row r="26" spans="3:9" ht="15" customHeight="1" x14ac:dyDescent="0.55000000000000004">
      <c r="C26" s="124"/>
      <c r="D26" s="131"/>
      <c r="E26" s="132"/>
      <c r="F26" s="127"/>
      <c r="G26" s="128"/>
      <c r="H26" s="129"/>
      <c r="I26" s="133"/>
    </row>
    <row r="27" spans="3:9" ht="15" customHeight="1" thickBot="1" x14ac:dyDescent="0.6">
      <c r="C27" s="124"/>
      <c r="D27" s="134"/>
      <c r="E27" s="135"/>
      <c r="F27" s="136"/>
      <c r="G27" s="137"/>
      <c r="H27" s="136"/>
      <c r="I27" s="138"/>
    </row>
    <row r="28" spans="3:9" ht="15" customHeight="1" thickBot="1" x14ac:dyDescent="0.6">
      <c r="C28" s="139"/>
      <c r="D28" s="140" t="s">
        <v>43</v>
      </c>
      <c r="E28" s="141">
        <v>0</v>
      </c>
      <c r="F28" s="142"/>
      <c r="G28" s="143"/>
      <c r="H28" s="142"/>
      <c r="I28" s="144"/>
    </row>
    <row r="29" spans="3:9" ht="15" customHeight="1" x14ac:dyDescent="0.55000000000000004">
      <c r="C29" s="148" t="s">
        <v>46</v>
      </c>
      <c r="D29" s="147" t="s">
        <v>17</v>
      </c>
      <c r="E29" s="149"/>
      <c r="F29" s="150">
        <v>2000</v>
      </c>
      <c r="G29" s="151" t="s">
        <v>42</v>
      </c>
      <c r="H29" s="152" t="s">
        <v>42</v>
      </c>
      <c r="I29" s="153" t="s">
        <v>66</v>
      </c>
    </row>
    <row r="30" spans="3:9" ht="15" customHeight="1" x14ac:dyDescent="0.55000000000000004">
      <c r="C30" s="148"/>
      <c r="D30" s="131"/>
      <c r="E30" s="132"/>
      <c r="F30" s="127">
        <v>1500</v>
      </c>
      <c r="G30" s="128" t="s">
        <v>42</v>
      </c>
      <c r="H30" s="129" t="s">
        <v>42</v>
      </c>
      <c r="I30" s="133" t="s">
        <v>67</v>
      </c>
    </row>
    <row r="31" spans="3:9" ht="15" customHeight="1" x14ac:dyDescent="0.55000000000000004">
      <c r="C31" s="148"/>
      <c r="D31" s="131"/>
      <c r="E31" s="132"/>
      <c r="F31" s="127">
        <v>1000</v>
      </c>
      <c r="G31" s="128" t="s">
        <v>42</v>
      </c>
      <c r="H31" s="129" t="s">
        <v>42</v>
      </c>
      <c r="I31" s="133" t="s">
        <v>68</v>
      </c>
    </row>
    <row r="32" spans="3:9" ht="15" customHeight="1" x14ac:dyDescent="0.55000000000000004">
      <c r="C32" s="148"/>
      <c r="D32" s="131"/>
      <c r="E32" s="132"/>
      <c r="F32" s="127"/>
      <c r="G32" s="154"/>
      <c r="H32" s="127"/>
      <c r="I32" s="133"/>
    </row>
    <row r="33" spans="2:9" ht="15" customHeight="1" thickBot="1" x14ac:dyDescent="0.6">
      <c r="C33" s="148"/>
      <c r="D33" s="134"/>
      <c r="E33" s="135"/>
      <c r="F33" s="136"/>
      <c r="G33" s="137"/>
      <c r="H33" s="136"/>
      <c r="I33" s="138"/>
    </row>
    <row r="34" spans="2:9" ht="15" customHeight="1" thickBot="1" x14ac:dyDescent="0.6">
      <c r="C34" s="155"/>
      <c r="D34" s="140" t="s">
        <v>43</v>
      </c>
      <c r="E34" s="141">
        <v>17527500</v>
      </c>
      <c r="F34" s="142"/>
      <c r="G34" s="143"/>
      <c r="H34" s="156"/>
      <c r="I34" s="144"/>
    </row>
    <row r="35" spans="2:9" ht="15" customHeight="1" thickBot="1" x14ac:dyDescent="0.6">
      <c r="C35" s="157" t="s">
        <v>47</v>
      </c>
      <c r="D35" s="158"/>
      <c r="E35" s="159">
        <f>E16+E20+E24+E28+E34</f>
        <v>44968800</v>
      </c>
      <c r="F35" s="160"/>
      <c r="G35" s="161"/>
      <c r="H35" s="162"/>
      <c r="I35" s="163"/>
    </row>
    <row r="36" spans="2:9" ht="15" customHeight="1" x14ac:dyDescent="0.55000000000000004">
      <c r="C36" s="164" t="s">
        <v>49</v>
      </c>
      <c r="D36" s="165"/>
      <c r="E36" s="166">
        <v>6992</v>
      </c>
      <c r="F36" s="167"/>
      <c r="G36" s="167"/>
      <c r="H36" s="167"/>
      <c r="I36" s="167"/>
    </row>
    <row r="37" spans="2:9" ht="15" customHeight="1" thickBot="1" x14ac:dyDescent="0.6">
      <c r="C37" s="168" t="s">
        <v>50</v>
      </c>
      <c r="D37" s="169"/>
      <c r="E37" s="170">
        <v>483</v>
      </c>
      <c r="F37" s="171"/>
      <c r="G37" s="171"/>
      <c r="H37" s="171"/>
      <c r="I37" s="171"/>
    </row>
    <row r="38" spans="2:9" ht="15" customHeight="1" x14ac:dyDescent="0.55000000000000004">
      <c r="C38" s="172" t="s">
        <v>19</v>
      </c>
      <c r="D38" s="173"/>
      <c r="E38" s="174">
        <f>(E6+E8)/E36</f>
        <v>15779</v>
      </c>
      <c r="F38" s="171"/>
      <c r="G38" s="171"/>
      <c r="H38" s="171"/>
      <c r="I38" s="171"/>
    </row>
    <row r="39" spans="2:9" ht="15" customHeight="1" thickBot="1" x14ac:dyDescent="0.6">
      <c r="C39" s="168" t="s">
        <v>20</v>
      </c>
      <c r="D39" s="169"/>
      <c r="E39" s="175">
        <f>(E7+E9)/E37</f>
        <v>5907</v>
      </c>
      <c r="F39" s="104"/>
      <c r="G39" s="104"/>
      <c r="H39" s="104"/>
      <c r="I39" s="104"/>
    </row>
    <row r="40" spans="2:9" ht="15" customHeight="1" x14ac:dyDescent="0.55000000000000004">
      <c r="C40" s="176" t="s">
        <v>51</v>
      </c>
      <c r="D40" s="176"/>
      <c r="E40" s="176"/>
      <c r="F40" s="176"/>
      <c r="G40" s="176"/>
      <c r="H40" s="176"/>
      <c r="I40" s="176"/>
    </row>
    <row r="41" spans="2:9" ht="15" customHeight="1" x14ac:dyDescent="0.55000000000000004">
      <c r="C41" s="176" t="s">
        <v>55</v>
      </c>
      <c r="D41" s="176"/>
      <c r="E41" s="176"/>
      <c r="F41" s="176"/>
      <c r="G41" s="176"/>
      <c r="H41" s="176"/>
      <c r="I41" s="176"/>
    </row>
    <row r="42" spans="2:9" ht="15" customHeight="1" x14ac:dyDescent="0.55000000000000004"/>
    <row r="43" spans="2:9" ht="15" customHeight="1" x14ac:dyDescent="0.55000000000000004">
      <c r="B43" s="1" t="s">
        <v>21</v>
      </c>
      <c r="C43" s="92" t="s">
        <v>22</v>
      </c>
      <c r="D43" s="92"/>
      <c r="E43" s="92"/>
      <c r="F43" s="92"/>
      <c r="G43" s="92"/>
    </row>
    <row r="44" spans="2:9" ht="12.5" thickBot="1" x14ac:dyDescent="0.6">
      <c r="C44" s="93"/>
      <c r="D44" s="93"/>
      <c r="E44" s="177" t="s">
        <v>23</v>
      </c>
      <c r="F44" s="177"/>
      <c r="G44" s="177"/>
      <c r="H44" s="177" t="s">
        <v>24</v>
      </c>
      <c r="I44" s="177"/>
    </row>
    <row r="45" spans="2:9" ht="15" customHeight="1" x14ac:dyDescent="0.55000000000000004">
      <c r="C45" s="178" t="s">
        <v>25</v>
      </c>
      <c r="D45" s="179"/>
      <c r="E45" s="180"/>
      <c r="F45" s="181"/>
      <c r="G45" s="182"/>
      <c r="H45" s="180"/>
      <c r="I45" s="183"/>
    </row>
    <row r="46" spans="2:9" ht="15" customHeight="1" thickBot="1" x14ac:dyDescent="0.6">
      <c r="C46" s="184" t="s">
        <v>26</v>
      </c>
      <c r="D46" s="185"/>
      <c r="E46" s="186"/>
      <c r="F46" s="187"/>
      <c r="G46" s="188"/>
      <c r="H46" s="187"/>
      <c r="I46" s="189"/>
    </row>
    <row r="47" spans="2:9" ht="15" customHeight="1" thickBot="1" x14ac:dyDescent="0.6">
      <c r="C47" s="190" t="s">
        <v>53</v>
      </c>
      <c r="D47" s="191"/>
      <c r="E47" s="192">
        <v>22</v>
      </c>
      <c r="F47" s="193"/>
      <c r="G47" s="193"/>
      <c r="H47" s="193"/>
      <c r="I47" s="194"/>
    </row>
    <row r="48" spans="2:9" ht="15" customHeight="1" x14ac:dyDescent="0.55000000000000004">
      <c r="C48" s="195" t="s">
        <v>59</v>
      </c>
      <c r="D48" s="195"/>
      <c r="E48" s="196"/>
      <c r="F48" s="196"/>
      <c r="G48" s="196"/>
      <c r="H48" s="196"/>
      <c r="I48" s="196"/>
    </row>
    <row r="49" spans="2:9" ht="15" customHeight="1" x14ac:dyDescent="0.55000000000000004"/>
    <row r="50" spans="2:9" ht="15" customHeight="1" thickBot="1" x14ac:dyDescent="0.6">
      <c r="B50" s="1" t="s">
        <v>27</v>
      </c>
      <c r="C50" s="92" t="s">
        <v>28</v>
      </c>
      <c r="D50" s="92"/>
      <c r="E50" s="92"/>
      <c r="F50" s="92"/>
      <c r="G50" s="92"/>
    </row>
    <row r="51" spans="2:9" ht="15" customHeight="1" x14ac:dyDescent="0.55000000000000004">
      <c r="C51" s="197" t="s">
        <v>29</v>
      </c>
      <c r="D51" s="198" t="s">
        <v>30</v>
      </c>
      <c r="E51" s="199">
        <f>(E16+E20)/(E16+E20+E24+E28)</f>
        <v>7.5083906374697987E-2</v>
      </c>
      <c r="F51" s="199"/>
      <c r="G51" s="199"/>
      <c r="H51" s="199"/>
      <c r="I51" s="200"/>
    </row>
    <row r="52" spans="2:9" ht="15" customHeight="1" thickBot="1" x14ac:dyDescent="0.6">
      <c r="C52" s="201"/>
      <c r="D52" s="202" t="s">
        <v>31</v>
      </c>
      <c r="E52" s="203">
        <f>(E24+E28)/(E16+E20+E24+E28)</f>
        <v>0.92491609362530203</v>
      </c>
      <c r="F52" s="204"/>
      <c r="G52" s="204"/>
      <c r="H52" s="204"/>
      <c r="I52" s="205"/>
    </row>
    <row r="53" spans="2:9" ht="15" customHeight="1" x14ac:dyDescent="0.55000000000000004"/>
    <row r="54" spans="2:9" ht="15" customHeight="1" thickBot="1" x14ac:dyDescent="0.6">
      <c r="B54" s="1" t="s">
        <v>32</v>
      </c>
      <c r="C54" s="92" t="s">
        <v>33</v>
      </c>
      <c r="D54" s="92"/>
      <c r="E54" s="92"/>
      <c r="F54" s="92"/>
      <c r="G54" s="92"/>
      <c r="H54" s="92"/>
      <c r="I54" s="92"/>
    </row>
    <row r="55" spans="2:9" ht="70.150000000000006" customHeight="1" thickBot="1" x14ac:dyDescent="0.6">
      <c r="C55" s="3" t="s">
        <v>34</v>
      </c>
      <c r="D55" s="206"/>
      <c r="E55" s="207"/>
      <c r="F55" s="207"/>
      <c r="G55" s="207"/>
      <c r="H55" s="207"/>
      <c r="I55" s="208"/>
    </row>
  </sheetData>
  <mergeCells count="44">
    <mergeCell ref="C54:I54"/>
    <mergeCell ref="D55:I55"/>
    <mergeCell ref="C47:D47"/>
    <mergeCell ref="E47:I47"/>
    <mergeCell ref="C50:G50"/>
    <mergeCell ref="C51:C52"/>
    <mergeCell ref="E51:I51"/>
    <mergeCell ref="E52:I52"/>
    <mergeCell ref="C45:D45"/>
    <mergeCell ref="E45:G45"/>
    <mergeCell ref="H45:I45"/>
    <mergeCell ref="C46:D46"/>
    <mergeCell ref="E46:G46"/>
    <mergeCell ref="H46:I46"/>
    <mergeCell ref="C38:D38"/>
    <mergeCell ref="C39:D39"/>
    <mergeCell ref="F39:I39"/>
    <mergeCell ref="C43:G43"/>
    <mergeCell ref="E44:G44"/>
    <mergeCell ref="H44:I44"/>
    <mergeCell ref="C37:D37"/>
    <mergeCell ref="C10:D10"/>
    <mergeCell ref="C11:E12"/>
    <mergeCell ref="F11:I11"/>
    <mergeCell ref="C13:C28"/>
    <mergeCell ref="D13:D15"/>
    <mergeCell ref="D17:D19"/>
    <mergeCell ref="D21:D23"/>
    <mergeCell ref="D25:D27"/>
    <mergeCell ref="C29:C34"/>
    <mergeCell ref="D29:D33"/>
    <mergeCell ref="C35:D35"/>
    <mergeCell ref="C36:D36"/>
    <mergeCell ref="F36:I36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2"/>
  <pageMargins left="0.51181102362204722" right="0.11811023622047245" top="0.55118110236220474" bottom="0.19685039370078741" header="0.31496062992125984" footer="0.11811023622047245"/>
  <pageSetup paperSize="9" scale="83" orientation="portrait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502F4-1CE0-441E-9E15-DA2CB3BD1506}">
  <dimension ref="A1:J55"/>
  <sheetViews>
    <sheetView view="pageBreakPreview" topLeftCell="C1" zoomScaleNormal="100" zoomScaleSheetLayoutView="100" workbookViewId="0">
      <selection activeCell="P22" sqref="P22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00" customWidth="1"/>
    <col min="4" max="4" width="24.58203125" style="100" customWidth="1"/>
    <col min="5" max="6" width="10.58203125" style="100" customWidth="1"/>
    <col min="7" max="8" width="6.58203125" style="100" customWidth="1"/>
    <col min="9" max="9" width="19.58203125" style="100" customWidth="1"/>
    <col min="10" max="10" width="0.75" style="1" customWidth="1"/>
    <col min="11" max="11" width="9" style="1" customWidth="1"/>
    <col min="12" max="16384" width="9" style="1"/>
  </cols>
  <sheetData>
    <row r="1" spans="1:10" ht="18.75" customHeight="1" x14ac:dyDescent="0.55000000000000004">
      <c r="A1" s="61" t="s">
        <v>57</v>
      </c>
      <c r="B1" s="61"/>
      <c r="C1" s="61"/>
      <c r="D1" s="61"/>
      <c r="E1" s="61"/>
      <c r="F1" s="61"/>
      <c r="G1" s="61"/>
      <c r="H1" s="61"/>
      <c r="I1" s="61"/>
      <c r="J1" s="61"/>
    </row>
    <row r="2" spans="1:10" ht="15" customHeight="1" thickBot="1" x14ac:dyDescent="0.6">
      <c r="B2" s="1" t="s">
        <v>2</v>
      </c>
      <c r="C2" s="92" t="s">
        <v>3</v>
      </c>
      <c r="D2" s="92"/>
      <c r="E2" s="92"/>
      <c r="F2" s="92"/>
      <c r="G2" s="92"/>
      <c r="H2" s="93"/>
      <c r="I2" s="94"/>
    </row>
    <row r="3" spans="1:10" ht="19.5" customHeight="1" thickBot="1" x14ac:dyDescent="0.6">
      <c r="C3" s="95" t="s">
        <v>48</v>
      </c>
      <c r="D3" s="96"/>
      <c r="E3" s="97" t="s">
        <v>63</v>
      </c>
      <c r="F3" s="98"/>
      <c r="G3" s="98"/>
      <c r="H3" s="98"/>
      <c r="I3" s="99"/>
    </row>
    <row r="4" spans="1:10" ht="15" customHeight="1" x14ac:dyDescent="0.55000000000000004"/>
    <row r="5" spans="1:10" ht="15" customHeight="1" thickBot="1" x14ac:dyDescent="0.6">
      <c r="B5" s="1" t="s">
        <v>5</v>
      </c>
      <c r="C5" s="92" t="s">
        <v>6</v>
      </c>
      <c r="D5" s="92"/>
      <c r="E5" s="92"/>
      <c r="F5" s="92"/>
      <c r="G5" s="92"/>
    </row>
    <row r="6" spans="1:10" ht="15" customHeight="1" x14ac:dyDescent="0.55000000000000004">
      <c r="C6" s="101" t="s">
        <v>72</v>
      </c>
      <c r="D6" s="102" t="s">
        <v>8</v>
      </c>
      <c r="E6" s="103">
        <v>0</v>
      </c>
      <c r="F6" s="104"/>
      <c r="G6" s="104"/>
      <c r="H6" s="104"/>
      <c r="I6" s="104"/>
    </row>
    <row r="7" spans="1:10" ht="15" customHeight="1" x14ac:dyDescent="0.55000000000000004">
      <c r="C7" s="105"/>
      <c r="D7" s="106" t="s">
        <v>35</v>
      </c>
      <c r="E7" s="107">
        <v>0</v>
      </c>
      <c r="F7" s="104"/>
      <c r="G7" s="104"/>
      <c r="H7" s="104"/>
      <c r="I7" s="104"/>
    </row>
    <row r="8" spans="1:10" ht="15" customHeight="1" x14ac:dyDescent="0.55000000000000004">
      <c r="C8" s="105"/>
      <c r="D8" s="106" t="s">
        <v>10</v>
      </c>
      <c r="E8" s="107">
        <v>0</v>
      </c>
      <c r="F8" s="104"/>
      <c r="G8" s="104"/>
      <c r="H8" s="104"/>
      <c r="I8" s="104"/>
    </row>
    <row r="9" spans="1:10" ht="15" customHeight="1" x14ac:dyDescent="0.55000000000000004">
      <c r="C9" s="108"/>
      <c r="D9" s="109" t="s">
        <v>36</v>
      </c>
      <c r="E9" s="110">
        <v>0</v>
      </c>
      <c r="F9" s="111"/>
      <c r="G9" s="111"/>
      <c r="H9" s="111"/>
      <c r="I9" s="111"/>
    </row>
    <row r="10" spans="1:10" ht="15" customHeight="1" thickBot="1" x14ac:dyDescent="0.6">
      <c r="C10" s="112" t="s">
        <v>47</v>
      </c>
      <c r="D10" s="113"/>
      <c r="E10" s="114">
        <f>SUM(E6:E9)</f>
        <v>0</v>
      </c>
      <c r="F10" s="115"/>
      <c r="G10" s="115"/>
      <c r="H10" s="115"/>
      <c r="I10" s="115"/>
    </row>
    <row r="11" spans="1:10" ht="21" customHeight="1" x14ac:dyDescent="0.55000000000000004">
      <c r="C11" s="116" t="s">
        <v>12</v>
      </c>
      <c r="D11" s="117"/>
      <c r="E11" s="117"/>
      <c r="F11" s="118" t="s">
        <v>58</v>
      </c>
      <c r="G11" s="118"/>
      <c r="H11" s="118"/>
      <c r="I11" s="119"/>
    </row>
    <row r="12" spans="1:10" ht="22.15" customHeight="1" x14ac:dyDescent="0.55000000000000004">
      <c r="C12" s="120"/>
      <c r="D12" s="121"/>
      <c r="E12" s="121"/>
      <c r="F12" s="122" t="s">
        <v>37</v>
      </c>
      <c r="G12" s="122" t="s">
        <v>38</v>
      </c>
      <c r="H12" s="122" t="s">
        <v>39</v>
      </c>
      <c r="I12" s="123" t="s">
        <v>40</v>
      </c>
    </row>
    <row r="13" spans="1:10" ht="15" customHeight="1" x14ac:dyDescent="0.55000000000000004">
      <c r="C13" s="124" t="s">
        <v>41</v>
      </c>
      <c r="D13" s="125" t="s">
        <v>14</v>
      </c>
      <c r="E13" s="126"/>
      <c r="F13" s="127" t="s">
        <v>64</v>
      </c>
      <c r="G13" s="128">
        <v>50</v>
      </c>
      <c r="H13" s="129">
        <v>5000</v>
      </c>
      <c r="I13" s="130" t="s">
        <v>65</v>
      </c>
    </row>
    <row r="14" spans="1:10" ht="15" customHeight="1" x14ac:dyDescent="0.55000000000000004">
      <c r="C14" s="124"/>
      <c r="D14" s="131"/>
      <c r="E14" s="132"/>
      <c r="F14" s="127"/>
      <c r="G14" s="128"/>
      <c r="H14" s="129"/>
      <c r="I14" s="133"/>
    </row>
    <row r="15" spans="1:10" ht="15" customHeight="1" thickBot="1" x14ac:dyDescent="0.6">
      <c r="C15" s="124"/>
      <c r="D15" s="134"/>
      <c r="E15" s="135"/>
      <c r="F15" s="136"/>
      <c r="G15" s="137"/>
      <c r="H15" s="136"/>
      <c r="I15" s="138"/>
    </row>
    <row r="16" spans="1:10" ht="15" customHeight="1" thickBot="1" x14ac:dyDescent="0.6">
      <c r="C16" s="139"/>
      <c r="D16" s="140" t="s">
        <v>43</v>
      </c>
      <c r="E16" s="141">
        <v>0</v>
      </c>
      <c r="F16" s="142"/>
      <c r="G16" s="143"/>
      <c r="H16" s="142"/>
      <c r="I16" s="144"/>
    </row>
    <row r="17" spans="3:9" ht="15" customHeight="1" x14ac:dyDescent="0.55000000000000004">
      <c r="C17" s="124"/>
      <c r="D17" s="145" t="s">
        <v>44</v>
      </c>
      <c r="E17" s="146"/>
      <c r="F17" s="127" t="s">
        <v>64</v>
      </c>
      <c r="G17" s="128">
        <v>50</v>
      </c>
      <c r="H17" s="129">
        <v>5000</v>
      </c>
      <c r="I17" s="130" t="s">
        <v>65</v>
      </c>
    </row>
    <row r="18" spans="3:9" ht="15" customHeight="1" x14ac:dyDescent="0.55000000000000004">
      <c r="C18" s="124"/>
      <c r="D18" s="131"/>
      <c r="E18" s="132"/>
      <c r="F18" s="127"/>
      <c r="G18" s="128"/>
      <c r="H18" s="129"/>
      <c r="I18" s="133"/>
    </row>
    <row r="19" spans="3:9" ht="15" customHeight="1" thickBot="1" x14ac:dyDescent="0.6">
      <c r="C19" s="124"/>
      <c r="D19" s="134"/>
      <c r="E19" s="135"/>
      <c r="F19" s="136"/>
      <c r="G19" s="137"/>
      <c r="H19" s="136"/>
      <c r="I19" s="138"/>
    </row>
    <row r="20" spans="3:9" ht="15" customHeight="1" thickBot="1" x14ac:dyDescent="0.6">
      <c r="C20" s="139"/>
      <c r="D20" s="140" t="s">
        <v>43</v>
      </c>
      <c r="E20" s="141">
        <v>0</v>
      </c>
      <c r="F20" s="142"/>
      <c r="G20" s="143"/>
      <c r="H20" s="142"/>
      <c r="I20" s="144"/>
    </row>
    <row r="21" spans="3:9" ht="15" customHeight="1" x14ac:dyDescent="0.55000000000000004">
      <c r="C21" s="124"/>
      <c r="D21" s="147" t="s">
        <v>15</v>
      </c>
      <c r="E21" s="146"/>
      <c r="F21" s="127" t="s">
        <v>64</v>
      </c>
      <c r="G21" s="128">
        <v>50</v>
      </c>
      <c r="H21" s="129">
        <v>5000</v>
      </c>
      <c r="I21" s="130" t="s">
        <v>65</v>
      </c>
    </row>
    <row r="22" spans="3:9" ht="15" customHeight="1" x14ac:dyDescent="0.55000000000000004">
      <c r="C22" s="124"/>
      <c r="D22" s="131"/>
      <c r="E22" s="132"/>
      <c r="F22" s="127"/>
      <c r="G22" s="128"/>
      <c r="H22" s="129"/>
      <c r="I22" s="133"/>
    </row>
    <row r="23" spans="3:9" ht="15" customHeight="1" thickBot="1" x14ac:dyDescent="0.6">
      <c r="C23" s="124"/>
      <c r="D23" s="134"/>
      <c r="E23" s="135"/>
      <c r="F23" s="136"/>
      <c r="G23" s="137"/>
      <c r="H23" s="136"/>
      <c r="I23" s="138"/>
    </row>
    <row r="24" spans="3:9" ht="15" customHeight="1" thickBot="1" x14ac:dyDescent="0.6">
      <c r="C24" s="139"/>
      <c r="D24" s="140" t="s">
        <v>43</v>
      </c>
      <c r="E24" s="141">
        <v>0</v>
      </c>
      <c r="F24" s="142"/>
      <c r="G24" s="143"/>
      <c r="H24" s="142"/>
      <c r="I24" s="144"/>
    </row>
    <row r="25" spans="3:9" ht="15" customHeight="1" x14ac:dyDescent="0.55000000000000004">
      <c r="C25" s="124"/>
      <c r="D25" s="147" t="s">
        <v>45</v>
      </c>
      <c r="E25" s="146"/>
      <c r="F25" s="127" t="s">
        <v>64</v>
      </c>
      <c r="G25" s="128">
        <v>50</v>
      </c>
      <c r="H25" s="129">
        <v>5000</v>
      </c>
      <c r="I25" s="130" t="s">
        <v>65</v>
      </c>
    </row>
    <row r="26" spans="3:9" ht="15" customHeight="1" x14ac:dyDescent="0.55000000000000004">
      <c r="C26" s="124"/>
      <c r="D26" s="131"/>
      <c r="E26" s="132"/>
      <c r="F26" s="127"/>
      <c r="G26" s="128"/>
      <c r="H26" s="129"/>
      <c r="I26" s="133"/>
    </row>
    <row r="27" spans="3:9" ht="15" customHeight="1" thickBot="1" x14ac:dyDescent="0.6">
      <c r="C27" s="124"/>
      <c r="D27" s="134"/>
      <c r="E27" s="135"/>
      <c r="F27" s="136"/>
      <c r="G27" s="137"/>
      <c r="H27" s="136"/>
      <c r="I27" s="138"/>
    </row>
    <row r="28" spans="3:9" ht="15" customHeight="1" thickBot="1" x14ac:dyDescent="0.6">
      <c r="C28" s="139"/>
      <c r="D28" s="140" t="s">
        <v>43</v>
      </c>
      <c r="E28" s="141">
        <v>0</v>
      </c>
      <c r="F28" s="142"/>
      <c r="G28" s="143"/>
      <c r="H28" s="142"/>
      <c r="I28" s="144"/>
    </row>
    <row r="29" spans="3:9" ht="15" customHeight="1" x14ac:dyDescent="0.55000000000000004">
      <c r="C29" s="148" t="s">
        <v>46</v>
      </c>
      <c r="D29" s="147" t="s">
        <v>17</v>
      </c>
      <c r="E29" s="149"/>
      <c r="F29" s="150">
        <v>2000</v>
      </c>
      <c r="G29" s="151" t="s">
        <v>42</v>
      </c>
      <c r="H29" s="152" t="s">
        <v>42</v>
      </c>
      <c r="I29" s="153" t="s">
        <v>66</v>
      </c>
    </row>
    <row r="30" spans="3:9" ht="15" customHeight="1" x14ac:dyDescent="0.55000000000000004">
      <c r="C30" s="148"/>
      <c r="D30" s="131"/>
      <c r="E30" s="132"/>
      <c r="F30" s="127">
        <v>1500</v>
      </c>
      <c r="G30" s="128" t="s">
        <v>42</v>
      </c>
      <c r="H30" s="129" t="s">
        <v>42</v>
      </c>
      <c r="I30" s="133" t="s">
        <v>67</v>
      </c>
    </row>
    <row r="31" spans="3:9" ht="15" customHeight="1" x14ac:dyDescent="0.55000000000000004">
      <c r="C31" s="148"/>
      <c r="D31" s="131"/>
      <c r="E31" s="132"/>
      <c r="F31" s="127">
        <v>1000</v>
      </c>
      <c r="G31" s="128" t="s">
        <v>42</v>
      </c>
      <c r="H31" s="129" t="s">
        <v>42</v>
      </c>
      <c r="I31" s="133" t="s">
        <v>68</v>
      </c>
    </row>
    <row r="32" spans="3:9" ht="15" customHeight="1" x14ac:dyDescent="0.55000000000000004">
      <c r="C32" s="148"/>
      <c r="D32" s="131"/>
      <c r="E32" s="132"/>
      <c r="F32" s="127"/>
      <c r="G32" s="154"/>
      <c r="H32" s="127"/>
      <c r="I32" s="133"/>
    </row>
    <row r="33" spans="2:9" ht="15" customHeight="1" thickBot="1" x14ac:dyDescent="0.6">
      <c r="C33" s="148"/>
      <c r="D33" s="134"/>
      <c r="E33" s="135"/>
      <c r="F33" s="136"/>
      <c r="G33" s="137"/>
      <c r="H33" s="136"/>
      <c r="I33" s="138"/>
    </row>
    <row r="34" spans="2:9" ht="15" customHeight="1" thickBot="1" x14ac:dyDescent="0.6">
      <c r="C34" s="155"/>
      <c r="D34" s="140" t="s">
        <v>43</v>
      </c>
      <c r="E34" s="141">
        <v>0</v>
      </c>
      <c r="F34" s="142"/>
      <c r="G34" s="143"/>
      <c r="H34" s="156"/>
      <c r="I34" s="144"/>
    </row>
    <row r="35" spans="2:9" ht="15" customHeight="1" thickBot="1" x14ac:dyDescent="0.6">
      <c r="C35" s="157" t="s">
        <v>47</v>
      </c>
      <c r="D35" s="158"/>
      <c r="E35" s="159">
        <f>E16+E20+E24+E28+E34</f>
        <v>0</v>
      </c>
      <c r="F35" s="160"/>
      <c r="G35" s="161"/>
      <c r="H35" s="162"/>
      <c r="I35" s="163"/>
    </row>
    <row r="36" spans="2:9" ht="15" customHeight="1" x14ac:dyDescent="0.55000000000000004">
      <c r="C36" s="164" t="s">
        <v>49</v>
      </c>
      <c r="D36" s="165"/>
      <c r="E36" s="166">
        <v>0</v>
      </c>
      <c r="F36" s="167"/>
      <c r="G36" s="167"/>
      <c r="H36" s="167"/>
      <c r="I36" s="167"/>
    </row>
    <row r="37" spans="2:9" ht="15" customHeight="1" thickBot="1" x14ac:dyDescent="0.6">
      <c r="C37" s="168" t="s">
        <v>50</v>
      </c>
      <c r="D37" s="169"/>
      <c r="E37" s="170">
        <v>0</v>
      </c>
      <c r="F37" s="171"/>
      <c r="G37" s="171"/>
      <c r="H37" s="171"/>
      <c r="I37" s="171"/>
    </row>
    <row r="38" spans="2:9" ht="15" customHeight="1" x14ac:dyDescent="0.55000000000000004">
      <c r="C38" s="172" t="s">
        <v>19</v>
      </c>
      <c r="D38" s="173"/>
      <c r="E38" s="174">
        <v>0</v>
      </c>
      <c r="F38" s="171"/>
      <c r="G38" s="171"/>
      <c r="H38" s="171"/>
      <c r="I38" s="171"/>
    </row>
    <row r="39" spans="2:9" ht="15" customHeight="1" thickBot="1" x14ac:dyDescent="0.6">
      <c r="C39" s="168" t="s">
        <v>20</v>
      </c>
      <c r="D39" s="169"/>
      <c r="E39" s="175">
        <v>0</v>
      </c>
      <c r="F39" s="104"/>
      <c r="G39" s="104"/>
      <c r="H39" s="104"/>
      <c r="I39" s="104"/>
    </row>
    <row r="40" spans="2:9" ht="15" customHeight="1" x14ac:dyDescent="0.55000000000000004">
      <c r="C40" s="176" t="s">
        <v>51</v>
      </c>
      <c r="D40" s="176"/>
      <c r="E40" s="176"/>
      <c r="F40" s="176"/>
      <c r="G40" s="176"/>
      <c r="H40" s="176"/>
      <c r="I40" s="176"/>
    </row>
    <row r="41" spans="2:9" ht="15" customHeight="1" x14ac:dyDescent="0.55000000000000004">
      <c r="C41" s="176" t="s">
        <v>55</v>
      </c>
      <c r="D41" s="176"/>
      <c r="E41" s="176"/>
      <c r="F41" s="176"/>
      <c r="G41" s="176"/>
      <c r="H41" s="176"/>
      <c r="I41" s="176"/>
    </row>
    <row r="42" spans="2:9" ht="15" customHeight="1" x14ac:dyDescent="0.55000000000000004"/>
    <row r="43" spans="2:9" ht="15" customHeight="1" x14ac:dyDescent="0.55000000000000004">
      <c r="B43" s="1" t="s">
        <v>21</v>
      </c>
      <c r="C43" s="92" t="s">
        <v>22</v>
      </c>
      <c r="D43" s="92"/>
      <c r="E43" s="92"/>
      <c r="F43" s="92"/>
      <c r="G43" s="92"/>
    </row>
    <row r="44" spans="2:9" ht="12.5" thickBot="1" x14ac:dyDescent="0.6">
      <c r="C44" s="93"/>
      <c r="D44" s="93"/>
      <c r="E44" s="177" t="s">
        <v>23</v>
      </c>
      <c r="F44" s="177"/>
      <c r="G44" s="177"/>
      <c r="H44" s="177" t="s">
        <v>24</v>
      </c>
      <c r="I44" s="177"/>
    </row>
    <row r="45" spans="2:9" ht="15" customHeight="1" x14ac:dyDescent="0.55000000000000004">
      <c r="C45" s="178" t="s">
        <v>25</v>
      </c>
      <c r="D45" s="179"/>
      <c r="E45" s="180"/>
      <c r="F45" s="181"/>
      <c r="G45" s="182"/>
      <c r="H45" s="180"/>
      <c r="I45" s="183"/>
    </row>
    <row r="46" spans="2:9" ht="15" customHeight="1" thickBot="1" x14ac:dyDescent="0.6">
      <c r="C46" s="184" t="s">
        <v>26</v>
      </c>
      <c r="D46" s="185"/>
      <c r="E46" s="186"/>
      <c r="F46" s="187"/>
      <c r="G46" s="188"/>
      <c r="H46" s="187"/>
      <c r="I46" s="189"/>
    </row>
    <row r="47" spans="2:9" ht="15" customHeight="1" thickBot="1" x14ac:dyDescent="0.6">
      <c r="C47" s="190" t="s">
        <v>53</v>
      </c>
      <c r="D47" s="191"/>
      <c r="E47" s="192">
        <v>0</v>
      </c>
      <c r="F47" s="193"/>
      <c r="G47" s="193"/>
      <c r="H47" s="193"/>
      <c r="I47" s="194"/>
    </row>
    <row r="48" spans="2:9" ht="15" customHeight="1" x14ac:dyDescent="0.55000000000000004">
      <c r="C48" s="195" t="s">
        <v>59</v>
      </c>
      <c r="D48" s="195"/>
      <c r="E48" s="196"/>
      <c r="F48" s="196"/>
      <c r="G48" s="196"/>
      <c r="H48" s="196"/>
      <c r="I48" s="196"/>
    </row>
    <row r="49" spans="2:9" ht="15" customHeight="1" x14ac:dyDescent="0.55000000000000004"/>
    <row r="50" spans="2:9" ht="15" customHeight="1" thickBot="1" x14ac:dyDescent="0.6">
      <c r="B50" s="1" t="s">
        <v>27</v>
      </c>
      <c r="C50" s="92" t="s">
        <v>28</v>
      </c>
      <c r="D50" s="92"/>
      <c r="E50" s="92"/>
      <c r="F50" s="92"/>
      <c r="G50" s="92"/>
    </row>
    <row r="51" spans="2:9" ht="15" customHeight="1" x14ac:dyDescent="0.55000000000000004">
      <c r="C51" s="197" t="s">
        <v>29</v>
      </c>
      <c r="D51" s="198" t="s">
        <v>30</v>
      </c>
      <c r="E51" s="199">
        <v>0</v>
      </c>
      <c r="F51" s="199"/>
      <c r="G51" s="199"/>
      <c r="H51" s="199"/>
      <c r="I51" s="200"/>
    </row>
    <row r="52" spans="2:9" ht="15" customHeight="1" thickBot="1" x14ac:dyDescent="0.6">
      <c r="C52" s="201"/>
      <c r="D52" s="202" t="s">
        <v>31</v>
      </c>
      <c r="E52" s="203">
        <v>0</v>
      </c>
      <c r="F52" s="204"/>
      <c r="G52" s="204"/>
      <c r="H52" s="204"/>
      <c r="I52" s="205"/>
    </row>
    <row r="53" spans="2:9" ht="15" customHeight="1" x14ac:dyDescent="0.55000000000000004"/>
    <row r="54" spans="2:9" ht="15" customHeight="1" thickBot="1" x14ac:dyDescent="0.6">
      <c r="B54" s="1" t="s">
        <v>32</v>
      </c>
      <c r="C54" s="92" t="s">
        <v>33</v>
      </c>
      <c r="D54" s="92"/>
      <c r="E54" s="92"/>
      <c r="F54" s="92"/>
      <c r="G54" s="92"/>
      <c r="H54" s="92"/>
      <c r="I54" s="92"/>
    </row>
    <row r="55" spans="2:9" ht="70.150000000000006" customHeight="1" thickBot="1" x14ac:dyDescent="0.6">
      <c r="C55" s="3" t="s">
        <v>34</v>
      </c>
      <c r="D55" s="206"/>
      <c r="E55" s="207"/>
      <c r="F55" s="207"/>
      <c r="G55" s="207"/>
      <c r="H55" s="207"/>
      <c r="I55" s="208"/>
    </row>
  </sheetData>
  <mergeCells count="44">
    <mergeCell ref="C54:I54"/>
    <mergeCell ref="D55:I55"/>
    <mergeCell ref="C47:D47"/>
    <mergeCell ref="E47:I47"/>
    <mergeCell ref="C50:G50"/>
    <mergeCell ref="C51:C52"/>
    <mergeCell ref="E51:I51"/>
    <mergeCell ref="E52:I52"/>
    <mergeCell ref="C45:D45"/>
    <mergeCell ref="E45:G45"/>
    <mergeCell ref="H45:I45"/>
    <mergeCell ref="C46:D46"/>
    <mergeCell ref="E46:G46"/>
    <mergeCell ref="H46:I46"/>
    <mergeCell ref="C38:D38"/>
    <mergeCell ref="C39:D39"/>
    <mergeCell ref="F39:I39"/>
    <mergeCell ref="C43:G43"/>
    <mergeCell ref="E44:G44"/>
    <mergeCell ref="H44:I44"/>
    <mergeCell ref="C37:D37"/>
    <mergeCell ref="C10:D10"/>
    <mergeCell ref="C11:E12"/>
    <mergeCell ref="F11:I11"/>
    <mergeCell ref="C13:C28"/>
    <mergeCell ref="D13:D15"/>
    <mergeCell ref="D17:D19"/>
    <mergeCell ref="D21:D23"/>
    <mergeCell ref="D25:D27"/>
    <mergeCell ref="C29:C34"/>
    <mergeCell ref="D29:D33"/>
    <mergeCell ref="C35:D35"/>
    <mergeCell ref="C36:D36"/>
    <mergeCell ref="F36:I36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2"/>
  <pageMargins left="0.51181102362204722" right="0.11811023622047245" top="0.55118110236220474" bottom="0.19685039370078741" header="0.31496062992125984" footer="0.11811023622047245"/>
  <pageSetup paperSize="9" scale="84" orientation="portrait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9CC75-9A6C-4E23-AD9B-6BF118BFD387}">
  <dimension ref="A1:J55"/>
  <sheetViews>
    <sheetView view="pageBreakPreview" topLeftCell="C1" zoomScaleNormal="100" zoomScaleSheetLayoutView="100" workbookViewId="0">
      <selection activeCell="O5" sqref="O5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00" customWidth="1"/>
    <col min="4" max="4" width="24.58203125" style="100" customWidth="1"/>
    <col min="5" max="6" width="10.58203125" style="100" customWidth="1"/>
    <col min="7" max="8" width="6.58203125" style="100" customWidth="1"/>
    <col min="9" max="9" width="19.58203125" style="100" customWidth="1"/>
    <col min="10" max="10" width="0.75" style="1" customWidth="1"/>
    <col min="11" max="11" width="9" style="1" customWidth="1"/>
    <col min="12" max="16384" width="9" style="1"/>
  </cols>
  <sheetData>
    <row r="1" spans="1:10" ht="18.75" customHeight="1" x14ac:dyDescent="0.55000000000000004">
      <c r="A1" s="61" t="s">
        <v>57</v>
      </c>
      <c r="B1" s="61"/>
      <c r="C1" s="61"/>
      <c r="D1" s="61"/>
      <c r="E1" s="61"/>
      <c r="F1" s="61"/>
      <c r="G1" s="61"/>
      <c r="H1" s="61"/>
      <c r="I1" s="61"/>
      <c r="J1" s="61"/>
    </row>
    <row r="2" spans="1:10" ht="15" customHeight="1" thickBot="1" x14ac:dyDescent="0.6">
      <c r="B2" s="1" t="s">
        <v>2</v>
      </c>
      <c r="C2" s="92" t="s">
        <v>3</v>
      </c>
      <c r="D2" s="92"/>
      <c r="E2" s="92"/>
      <c r="F2" s="92"/>
      <c r="G2" s="92"/>
      <c r="H2" s="93"/>
      <c r="I2" s="94"/>
    </row>
    <row r="3" spans="1:10" ht="19.5" customHeight="1" thickBot="1" x14ac:dyDescent="0.6">
      <c r="C3" s="95" t="s">
        <v>48</v>
      </c>
      <c r="D3" s="96"/>
      <c r="E3" s="97" t="s">
        <v>63</v>
      </c>
      <c r="F3" s="98"/>
      <c r="G3" s="98"/>
      <c r="H3" s="98"/>
      <c r="I3" s="99"/>
    </row>
    <row r="4" spans="1:10" ht="15" customHeight="1" x14ac:dyDescent="0.55000000000000004"/>
    <row r="5" spans="1:10" ht="15" customHeight="1" thickBot="1" x14ac:dyDescent="0.6">
      <c r="B5" s="1" t="s">
        <v>5</v>
      </c>
      <c r="C5" s="92" t="s">
        <v>6</v>
      </c>
      <c r="D5" s="92"/>
      <c r="E5" s="92"/>
      <c r="F5" s="92"/>
      <c r="G5" s="92"/>
    </row>
    <row r="6" spans="1:10" ht="15" customHeight="1" x14ac:dyDescent="0.55000000000000004">
      <c r="C6" s="101" t="s">
        <v>72</v>
      </c>
      <c r="D6" s="102" t="s">
        <v>8</v>
      </c>
      <c r="E6" s="103">
        <v>10191632</v>
      </c>
      <c r="F6" s="104"/>
      <c r="G6" s="104"/>
      <c r="H6" s="104"/>
      <c r="I6" s="104"/>
    </row>
    <row r="7" spans="1:10" ht="15" customHeight="1" x14ac:dyDescent="0.55000000000000004">
      <c r="C7" s="105"/>
      <c r="D7" s="106" t="s">
        <v>35</v>
      </c>
      <c r="E7" s="107">
        <v>56805100</v>
      </c>
      <c r="F7" s="104"/>
      <c r="G7" s="104"/>
      <c r="H7" s="104"/>
      <c r="I7" s="104"/>
    </row>
    <row r="8" spans="1:10" ht="15" customHeight="1" x14ac:dyDescent="0.55000000000000004">
      <c r="C8" s="105"/>
      <c r="D8" s="106" t="s">
        <v>10</v>
      </c>
      <c r="E8" s="107">
        <v>168335728</v>
      </c>
      <c r="F8" s="104"/>
      <c r="G8" s="104"/>
      <c r="H8" s="104"/>
      <c r="I8" s="104"/>
    </row>
    <row r="9" spans="1:10" ht="15" customHeight="1" x14ac:dyDescent="0.55000000000000004">
      <c r="C9" s="108"/>
      <c r="D9" s="109" t="s">
        <v>36</v>
      </c>
      <c r="E9" s="110">
        <v>0</v>
      </c>
      <c r="F9" s="111"/>
      <c r="G9" s="111"/>
      <c r="H9" s="111"/>
      <c r="I9" s="111"/>
    </row>
    <row r="10" spans="1:10" ht="15" customHeight="1" thickBot="1" x14ac:dyDescent="0.6">
      <c r="C10" s="112" t="s">
        <v>47</v>
      </c>
      <c r="D10" s="113"/>
      <c r="E10" s="114">
        <f>SUM(E6:E9)</f>
        <v>235332460</v>
      </c>
      <c r="F10" s="115"/>
      <c r="G10" s="115"/>
      <c r="H10" s="115"/>
      <c r="I10" s="115"/>
    </row>
    <row r="11" spans="1:10" ht="21" customHeight="1" x14ac:dyDescent="0.55000000000000004">
      <c r="C11" s="116" t="s">
        <v>12</v>
      </c>
      <c r="D11" s="117"/>
      <c r="E11" s="117"/>
      <c r="F11" s="118" t="s">
        <v>58</v>
      </c>
      <c r="G11" s="118"/>
      <c r="H11" s="118"/>
      <c r="I11" s="119"/>
    </row>
    <row r="12" spans="1:10" ht="22.15" customHeight="1" x14ac:dyDescent="0.55000000000000004">
      <c r="C12" s="120"/>
      <c r="D12" s="121"/>
      <c r="E12" s="121"/>
      <c r="F12" s="122" t="s">
        <v>37</v>
      </c>
      <c r="G12" s="122" t="s">
        <v>38</v>
      </c>
      <c r="H12" s="122" t="s">
        <v>39</v>
      </c>
      <c r="I12" s="123" t="s">
        <v>40</v>
      </c>
    </row>
    <row r="13" spans="1:10" ht="15" customHeight="1" x14ac:dyDescent="0.55000000000000004">
      <c r="C13" s="124" t="s">
        <v>41</v>
      </c>
      <c r="D13" s="125" t="s">
        <v>14</v>
      </c>
      <c r="E13" s="126"/>
      <c r="F13" s="127" t="s">
        <v>64</v>
      </c>
      <c r="G13" s="128">
        <v>50</v>
      </c>
      <c r="H13" s="129">
        <v>5000</v>
      </c>
      <c r="I13" s="130" t="s">
        <v>65</v>
      </c>
    </row>
    <row r="14" spans="1:10" ht="15" customHeight="1" x14ac:dyDescent="0.55000000000000004">
      <c r="C14" s="124"/>
      <c r="D14" s="131"/>
      <c r="E14" s="132"/>
      <c r="F14" s="127"/>
      <c r="G14" s="128"/>
      <c r="H14" s="129"/>
      <c r="I14" s="133"/>
    </row>
    <row r="15" spans="1:10" ht="15" customHeight="1" thickBot="1" x14ac:dyDescent="0.6">
      <c r="C15" s="124"/>
      <c r="D15" s="134"/>
      <c r="E15" s="135"/>
      <c r="F15" s="136"/>
      <c r="G15" s="137"/>
      <c r="H15" s="136"/>
      <c r="I15" s="138"/>
    </row>
    <row r="16" spans="1:10" ht="15" customHeight="1" thickBot="1" x14ac:dyDescent="0.6">
      <c r="C16" s="139"/>
      <c r="D16" s="140" t="s">
        <v>43</v>
      </c>
      <c r="E16" s="141">
        <v>3548200</v>
      </c>
      <c r="F16" s="142"/>
      <c r="G16" s="143"/>
      <c r="H16" s="142"/>
      <c r="I16" s="144"/>
    </row>
    <row r="17" spans="3:9" ht="15" customHeight="1" x14ac:dyDescent="0.55000000000000004">
      <c r="C17" s="124"/>
      <c r="D17" s="145" t="s">
        <v>44</v>
      </c>
      <c r="E17" s="146"/>
      <c r="F17" s="127" t="s">
        <v>64</v>
      </c>
      <c r="G17" s="128">
        <v>50</v>
      </c>
      <c r="H17" s="129">
        <v>5000</v>
      </c>
      <c r="I17" s="130" t="s">
        <v>65</v>
      </c>
    </row>
    <row r="18" spans="3:9" ht="15" customHeight="1" x14ac:dyDescent="0.55000000000000004">
      <c r="C18" s="124"/>
      <c r="D18" s="131"/>
      <c r="E18" s="132"/>
      <c r="F18" s="127"/>
      <c r="G18" s="128"/>
      <c r="H18" s="129"/>
      <c r="I18" s="133"/>
    </row>
    <row r="19" spans="3:9" ht="15" customHeight="1" thickBot="1" x14ac:dyDescent="0.6">
      <c r="C19" s="124"/>
      <c r="D19" s="134"/>
      <c r="E19" s="135"/>
      <c r="F19" s="136"/>
      <c r="G19" s="137"/>
      <c r="H19" s="136"/>
      <c r="I19" s="138"/>
    </row>
    <row r="20" spans="3:9" ht="15" customHeight="1" thickBot="1" x14ac:dyDescent="0.6">
      <c r="C20" s="139"/>
      <c r="D20" s="140" t="s">
        <v>43</v>
      </c>
      <c r="E20" s="141">
        <v>20040800</v>
      </c>
      <c r="F20" s="142"/>
      <c r="G20" s="143"/>
      <c r="H20" s="142"/>
      <c r="I20" s="144"/>
    </row>
    <row r="21" spans="3:9" ht="15" customHeight="1" x14ac:dyDescent="0.55000000000000004">
      <c r="C21" s="124"/>
      <c r="D21" s="147" t="s">
        <v>15</v>
      </c>
      <c r="E21" s="146"/>
      <c r="F21" s="127" t="s">
        <v>64</v>
      </c>
      <c r="G21" s="128">
        <v>50</v>
      </c>
      <c r="H21" s="129">
        <v>5000</v>
      </c>
      <c r="I21" s="130" t="s">
        <v>65</v>
      </c>
    </row>
    <row r="22" spans="3:9" ht="15" customHeight="1" x14ac:dyDescent="0.55000000000000004">
      <c r="C22" s="124"/>
      <c r="D22" s="131"/>
      <c r="E22" s="132"/>
      <c r="F22" s="127"/>
      <c r="G22" s="128"/>
      <c r="H22" s="129"/>
      <c r="I22" s="133"/>
    </row>
    <row r="23" spans="3:9" ht="15" customHeight="1" thickBot="1" x14ac:dyDescent="0.6">
      <c r="C23" s="124"/>
      <c r="D23" s="134"/>
      <c r="E23" s="135"/>
      <c r="F23" s="136"/>
      <c r="G23" s="137"/>
      <c r="H23" s="136"/>
      <c r="I23" s="138"/>
    </row>
    <row r="24" spans="3:9" ht="15" customHeight="1" thickBot="1" x14ac:dyDescent="0.6">
      <c r="C24" s="139"/>
      <c r="D24" s="140" t="s">
        <v>43</v>
      </c>
      <c r="E24" s="141">
        <v>45250700</v>
      </c>
      <c r="F24" s="142"/>
      <c r="G24" s="143"/>
      <c r="H24" s="142"/>
      <c r="I24" s="144"/>
    </row>
    <row r="25" spans="3:9" ht="15" customHeight="1" x14ac:dyDescent="0.55000000000000004">
      <c r="C25" s="124"/>
      <c r="D25" s="147" t="s">
        <v>45</v>
      </c>
      <c r="E25" s="146"/>
      <c r="F25" s="127" t="s">
        <v>64</v>
      </c>
      <c r="G25" s="128">
        <v>50</v>
      </c>
      <c r="H25" s="129">
        <v>5000</v>
      </c>
      <c r="I25" s="130" t="s">
        <v>65</v>
      </c>
    </row>
    <row r="26" spans="3:9" ht="15" customHeight="1" x14ac:dyDescent="0.55000000000000004">
      <c r="C26" s="124"/>
      <c r="D26" s="131"/>
      <c r="E26" s="132"/>
      <c r="F26" s="127"/>
      <c r="G26" s="128"/>
      <c r="H26" s="129"/>
      <c r="I26" s="133"/>
    </row>
    <row r="27" spans="3:9" ht="15" customHeight="1" thickBot="1" x14ac:dyDescent="0.6">
      <c r="C27" s="124"/>
      <c r="D27" s="134"/>
      <c r="E27" s="135"/>
      <c r="F27" s="136"/>
      <c r="G27" s="137"/>
      <c r="H27" s="136"/>
      <c r="I27" s="138"/>
    </row>
    <row r="28" spans="3:9" ht="15" customHeight="1" thickBot="1" x14ac:dyDescent="0.6">
      <c r="C28" s="139"/>
      <c r="D28" s="140" t="s">
        <v>43</v>
      </c>
      <c r="E28" s="141">
        <v>0</v>
      </c>
      <c r="F28" s="142"/>
      <c r="G28" s="143"/>
      <c r="H28" s="142"/>
      <c r="I28" s="144"/>
    </row>
    <row r="29" spans="3:9" ht="15" customHeight="1" x14ac:dyDescent="0.55000000000000004">
      <c r="C29" s="148" t="s">
        <v>46</v>
      </c>
      <c r="D29" s="147" t="s">
        <v>17</v>
      </c>
      <c r="E29" s="149"/>
      <c r="F29" s="150">
        <v>2000</v>
      </c>
      <c r="G29" s="151" t="s">
        <v>42</v>
      </c>
      <c r="H29" s="152" t="s">
        <v>42</v>
      </c>
      <c r="I29" s="153" t="s">
        <v>66</v>
      </c>
    </row>
    <row r="30" spans="3:9" ht="15" customHeight="1" x14ac:dyDescent="0.55000000000000004">
      <c r="C30" s="148"/>
      <c r="D30" s="131"/>
      <c r="E30" s="132"/>
      <c r="F30" s="127">
        <v>1500</v>
      </c>
      <c r="G30" s="128" t="s">
        <v>42</v>
      </c>
      <c r="H30" s="129" t="s">
        <v>42</v>
      </c>
      <c r="I30" s="133" t="s">
        <v>67</v>
      </c>
    </row>
    <row r="31" spans="3:9" ht="15" customHeight="1" x14ac:dyDescent="0.55000000000000004">
      <c r="C31" s="148"/>
      <c r="D31" s="131"/>
      <c r="E31" s="132"/>
      <c r="F31" s="127">
        <v>1000</v>
      </c>
      <c r="G31" s="128" t="s">
        <v>42</v>
      </c>
      <c r="H31" s="129" t="s">
        <v>42</v>
      </c>
      <c r="I31" s="133" t="s">
        <v>68</v>
      </c>
    </row>
    <row r="32" spans="3:9" ht="15" customHeight="1" x14ac:dyDescent="0.55000000000000004">
      <c r="C32" s="148"/>
      <c r="D32" s="131"/>
      <c r="E32" s="132"/>
      <c r="F32" s="127"/>
      <c r="G32" s="154"/>
      <c r="H32" s="127"/>
      <c r="I32" s="133"/>
    </row>
    <row r="33" spans="2:9" ht="15" customHeight="1" thickBot="1" x14ac:dyDescent="0.6">
      <c r="C33" s="148"/>
      <c r="D33" s="134"/>
      <c r="E33" s="135"/>
      <c r="F33" s="136"/>
      <c r="G33" s="137"/>
      <c r="H33" s="136"/>
      <c r="I33" s="138"/>
    </row>
    <row r="34" spans="2:9" ht="15" customHeight="1" thickBot="1" x14ac:dyDescent="0.6">
      <c r="C34" s="155"/>
      <c r="D34" s="140" t="s">
        <v>43</v>
      </c>
      <c r="E34" s="141">
        <v>37646500</v>
      </c>
      <c r="F34" s="142"/>
      <c r="G34" s="143"/>
      <c r="H34" s="156"/>
      <c r="I34" s="144"/>
    </row>
    <row r="35" spans="2:9" ht="15" customHeight="1" thickBot="1" x14ac:dyDescent="0.6">
      <c r="C35" s="157" t="s">
        <v>47</v>
      </c>
      <c r="D35" s="158"/>
      <c r="E35" s="159">
        <f>E16+E20+E24+E28+E34</f>
        <v>106486200</v>
      </c>
      <c r="F35" s="160"/>
      <c r="G35" s="161"/>
      <c r="H35" s="162"/>
      <c r="I35" s="163"/>
    </row>
    <row r="36" spans="2:9" ht="15" customHeight="1" x14ac:dyDescent="0.55000000000000004">
      <c r="C36" s="164" t="s">
        <v>49</v>
      </c>
      <c r="D36" s="165"/>
      <c r="E36" s="166">
        <v>12840</v>
      </c>
      <c r="F36" s="167"/>
      <c r="G36" s="167"/>
      <c r="H36" s="167"/>
      <c r="I36" s="167"/>
    </row>
    <row r="37" spans="2:9" ht="15" customHeight="1" thickBot="1" x14ac:dyDescent="0.6">
      <c r="C37" s="168" t="s">
        <v>50</v>
      </c>
      <c r="D37" s="169"/>
      <c r="E37" s="170">
        <v>11300</v>
      </c>
      <c r="F37" s="171"/>
      <c r="G37" s="171"/>
      <c r="H37" s="171"/>
      <c r="I37" s="171"/>
    </row>
    <row r="38" spans="2:9" ht="15" customHeight="1" x14ac:dyDescent="0.55000000000000004">
      <c r="C38" s="172" t="s">
        <v>19</v>
      </c>
      <c r="D38" s="173"/>
      <c r="E38" s="174">
        <f>(E6+E8)/E36</f>
        <v>13904</v>
      </c>
      <c r="F38" s="171"/>
      <c r="G38" s="171"/>
      <c r="H38" s="171"/>
      <c r="I38" s="171"/>
    </row>
    <row r="39" spans="2:9" ht="15" customHeight="1" thickBot="1" x14ac:dyDescent="0.6">
      <c r="C39" s="168" t="s">
        <v>20</v>
      </c>
      <c r="D39" s="169"/>
      <c r="E39" s="175">
        <f>(E7+E9)/E37</f>
        <v>5027</v>
      </c>
      <c r="F39" s="104"/>
      <c r="G39" s="104"/>
      <c r="H39" s="104"/>
      <c r="I39" s="104"/>
    </row>
    <row r="40" spans="2:9" ht="15" customHeight="1" x14ac:dyDescent="0.55000000000000004">
      <c r="C40" s="176" t="s">
        <v>51</v>
      </c>
      <c r="D40" s="176"/>
      <c r="E40" s="176"/>
      <c r="F40" s="176"/>
      <c r="G40" s="176"/>
      <c r="H40" s="176"/>
      <c r="I40" s="176"/>
    </row>
    <row r="41" spans="2:9" ht="15" customHeight="1" x14ac:dyDescent="0.55000000000000004">
      <c r="C41" s="176" t="s">
        <v>55</v>
      </c>
      <c r="D41" s="176"/>
      <c r="E41" s="176"/>
      <c r="F41" s="176"/>
      <c r="G41" s="176"/>
      <c r="H41" s="176"/>
      <c r="I41" s="176"/>
    </row>
    <row r="42" spans="2:9" ht="15" customHeight="1" x14ac:dyDescent="0.55000000000000004"/>
    <row r="43" spans="2:9" ht="15" customHeight="1" x14ac:dyDescent="0.55000000000000004">
      <c r="B43" s="1" t="s">
        <v>21</v>
      </c>
      <c r="C43" s="92" t="s">
        <v>22</v>
      </c>
      <c r="D43" s="92"/>
      <c r="E43" s="92"/>
      <c r="F43" s="92"/>
      <c r="G43" s="92"/>
    </row>
    <row r="44" spans="2:9" ht="12.5" thickBot="1" x14ac:dyDescent="0.6">
      <c r="C44" s="93"/>
      <c r="D44" s="93"/>
      <c r="E44" s="177" t="s">
        <v>23</v>
      </c>
      <c r="F44" s="177"/>
      <c r="G44" s="177"/>
      <c r="H44" s="177" t="s">
        <v>24</v>
      </c>
      <c r="I44" s="177"/>
    </row>
    <row r="45" spans="2:9" ht="15" customHeight="1" x14ac:dyDescent="0.55000000000000004">
      <c r="C45" s="178" t="s">
        <v>25</v>
      </c>
      <c r="D45" s="179"/>
      <c r="E45" s="180"/>
      <c r="F45" s="181"/>
      <c r="G45" s="182"/>
      <c r="H45" s="180"/>
      <c r="I45" s="183"/>
    </row>
    <row r="46" spans="2:9" ht="15" customHeight="1" thickBot="1" x14ac:dyDescent="0.6">
      <c r="C46" s="184" t="s">
        <v>26</v>
      </c>
      <c r="D46" s="185"/>
      <c r="E46" s="186"/>
      <c r="F46" s="187"/>
      <c r="G46" s="188"/>
      <c r="H46" s="187"/>
      <c r="I46" s="189"/>
    </row>
    <row r="47" spans="2:9" ht="15" customHeight="1" thickBot="1" x14ac:dyDescent="0.6">
      <c r="C47" s="190" t="s">
        <v>53</v>
      </c>
      <c r="D47" s="191"/>
      <c r="E47" s="192">
        <v>31</v>
      </c>
      <c r="F47" s="193"/>
      <c r="G47" s="193"/>
      <c r="H47" s="193"/>
      <c r="I47" s="194"/>
    </row>
    <row r="48" spans="2:9" ht="15" customHeight="1" x14ac:dyDescent="0.55000000000000004">
      <c r="C48" s="195" t="s">
        <v>59</v>
      </c>
      <c r="D48" s="195"/>
      <c r="E48" s="196"/>
      <c r="F48" s="196"/>
      <c r="G48" s="196"/>
      <c r="H48" s="196"/>
      <c r="I48" s="196"/>
    </row>
    <row r="49" spans="2:9" ht="15" customHeight="1" x14ac:dyDescent="0.55000000000000004"/>
    <row r="50" spans="2:9" ht="15" customHeight="1" thickBot="1" x14ac:dyDescent="0.6">
      <c r="B50" s="1" t="s">
        <v>27</v>
      </c>
      <c r="C50" s="92" t="s">
        <v>28</v>
      </c>
      <c r="D50" s="92"/>
      <c r="E50" s="92"/>
      <c r="F50" s="92"/>
      <c r="G50" s="92"/>
    </row>
    <row r="51" spans="2:9" ht="15" customHeight="1" x14ac:dyDescent="0.55000000000000004">
      <c r="C51" s="197" t="s">
        <v>29</v>
      </c>
      <c r="D51" s="198" t="s">
        <v>30</v>
      </c>
      <c r="E51" s="199">
        <f>(E16+E20)/(E16+E20+E24+E28)</f>
        <v>0.34266564206409966</v>
      </c>
      <c r="F51" s="199"/>
      <c r="G51" s="199"/>
      <c r="H51" s="199"/>
      <c r="I51" s="200"/>
    </row>
    <row r="52" spans="2:9" ht="15" customHeight="1" thickBot="1" x14ac:dyDescent="0.6">
      <c r="C52" s="201"/>
      <c r="D52" s="202" t="s">
        <v>31</v>
      </c>
      <c r="E52" s="203">
        <f>(E24+E28)/(E16+E20+E24+E28)</f>
        <v>0.65733435793590034</v>
      </c>
      <c r="F52" s="204"/>
      <c r="G52" s="204"/>
      <c r="H52" s="204"/>
      <c r="I52" s="205"/>
    </row>
    <row r="53" spans="2:9" ht="15" customHeight="1" x14ac:dyDescent="0.55000000000000004"/>
    <row r="54" spans="2:9" ht="15" customHeight="1" thickBot="1" x14ac:dyDescent="0.6">
      <c r="B54" s="1" t="s">
        <v>32</v>
      </c>
      <c r="C54" s="92" t="s">
        <v>33</v>
      </c>
      <c r="D54" s="92"/>
      <c r="E54" s="92"/>
      <c r="F54" s="92"/>
      <c r="G54" s="92"/>
      <c r="H54" s="92"/>
      <c r="I54" s="92"/>
    </row>
    <row r="55" spans="2:9" ht="70.150000000000006" customHeight="1" thickBot="1" x14ac:dyDescent="0.6">
      <c r="C55" s="3" t="s">
        <v>34</v>
      </c>
      <c r="D55" s="206"/>
      <c r="E55" s="207"/>
      <c r="F55" s="207"/>
      <c r="G55" s="207"/>
      <c r="H55" s="207"/>
      <c r="I55" s="208"/>
    </row>
  </sheetData>
  <mergeCells count="44">
    <mergeCell ref="C54:I54"/>
    <mergeCell ref="D55:I55"/>
    <mergeCell ref="C47:D47"/>
    <mergeCell ref="E47:I47"/>
    <mergeCell ref="C50:G50"/>
    <mergeCell ref="C51:C52"/>
    <mergeCell ref="E51:I51"/>
    <mergeCell ref="E52:I52"/>
    <mergeCell ref="C45:D45"/>
    <mergeCell ref="E45:G45"/>
    <mergeCell ref="H45:I45"/>
    <mergeCell ref="C46:D46"/>
    <mergeCell ref="E46:G46"/>
    <mergeCell ref="H46:I46"/>
    <mergeCell ref="C38:D38"/>
    <mergeCell ref="C39:D39"/>
    <mergeCell ref="F39:I39"/>
    <mergeCell ref="C43:G43"/>
    <mergeCell ref="E44:G44"/>
    <mergeCell ref="H44:I44"/>
    <mergeCell ref="C37:D37"/>
    <mergeCell ref="C10:D10"/>
    <mergeCell ref="C11:E12"/>
    <mergeCell ref="F11:I11"/>
    <mergeCell ref="C13:C28"/>
    <mergeCell ref="D13:D15"/>
    <mergeCell ref="D17:D19"/>
    <mergeCell ref="D21:D23"/>
    <mergeCell ref="D25:D27"/>
    <mergeCell ref="C29:C34"/>
    <mergeCell ref="D29:D33"/>
    <mergeCell ref="C35:D35"/>
    <mergeCell ref="C36:D36"/>
    <mergeCell ref="F36:I36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2"/>
  <pageMargins left="0.51181102362204722" right="0.11811023622047245" top="0.55118110236220474" bottom="0.19685039370078741" header="0.31496062992125984" footer="0.11811023622047245"/>
  <pageSetup paperSize="9" scale="83" orientation="portrait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EDA6A-A1F7-49AB-A5FB-A747F9123CE0}">
  <dimension ref="A1:J55"/>
  <sheetViews>
    <sheetView view="pageBreakPreview" topLeftCell="C1" zoomScaleNormal="100" zoomScaleSheetLayoutView="100" workbookViewId="0">
      <selection activeCell="M10" sqref="M10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00" customWidth="1"/>
    <col min="4" max="4" width="24.58203125" style="100" customWidth="1"/>
    <col min="5" max="6" width="10.58203125" style="100" customWidth="1"/>
    <col min="7" max="8" width="6.58203125" style="100" customWidth="1"/>
    <col min="9" max="9" width="19.58203125" style="100" customWidth="1"/>
    <col min="10" max="10" width="0.75" style="1" customWidth="1"/>
    <col min="11" max="11" width="9" style="1" customWidth="1"/>
    <col min="12" max="16384" width="9" style="1"/>
  </cols>
  <sheetData>
    <row r="1" spans="1:10" ht="18.75" customHeight="1" x14ac:dyDescent="0.55000000000000004">
      <c r="A1" s="61" t="s">
        <v>57</v>
      </c>
      <c r="B1" s="61"/>
      <c r="C1" s="61"/>
      <c r="D1" s="61"/>
      <c r="E1" s="61"/>
      <c r="F1" s="61"/>
      <c r="G1" s="61"/>
      <c r="H1" s="61"/>
      <c r="I1" s="61"/>
      <c r="J1" s="61"/>
    </row>
    <row r="2" spans="1:10" ht="15" customHeight="1" thickBot="1" x14ac:dyDescent="0.6">
      <c r="B2" s="1" t="s">
        <v>2</v>
      </c>
      <c r="C2" s="92" t="s">
        <v>3</v>
      </c>
      <c r="D2" s="92"/>
      <c r="E2" s="92"/>
      <c r="F2" s="92"/>
      <c r="G2" s="92"/>
      <c r="H2" s="93"/>
      <c r="I2" s="94"/>
    </row>
    <row r="3" spans="1:10" ht="19.5" customHeight="1" thickBot="1" x14ac:dyDescent="0.6">
      <c r="C3" s="95" t="s">
        <v>48</v>
      </c>
      <c r="D3" s="96"/>
      <c r="E3" s="97" t="s">
        <v>63</v>
      </c>
      <c r="F3" s="98"/>
      <c r="G3" s="98"/>
      <c r="H3" s="98"/>
      <c r="I3" s="99"/>
    </row>
    <row r="4" spans="1:10" ht="15" customHeight="1" x14ac:dyDescent="0.55000000000000004"/>
    <row r="5" spans="1:10" ht="15" customHeight="1" thickBot="1" x14ac:dyDescent="0.6">
      <c r="B5" s="1" t="s">
        <v>5</v>
      </c>
      <c r="C5" s="92" t="s">
        <v>6</v>
      </c>
      <c r="D5" s="92"/>
      <c r="E5" s="92"/>
      <c r="F5" s="92"/>
      <c r="G5" s="92"/>
    </row>
    <row r="6" spans="1:10" ht="15" customHeight="1" x14ac:dyDescent="0.55000000000000004">
      <c r="C6" s="101" t="s">
        <v>72</v>
      </c>
      <c r="D6" s="102" t="s">
        <v>8</v>
      </c>
      <c r="E6" s="103">
        <v>21760986</v>
      </c>
      <c r="F6" s="104"/>
      <c r="G6" s="104"/>
      <c r="H6" s="104"/>
      <c r="I6" s="104"/>
    </row>
    <row r="7" spans="1:10" ht="15" customHeight="1" x14ac:dyDescent="0.55000000000000004">
      <c r="C7" s="105"/>
      <c r="D7" s="106" t="s">
        <v>35</v>
      </c>
      <c r="E7" s="107">
        <v>99223384</v>
      </c>
      <c r="F7" s="104"/>
      <c r="G7" s="104"/>
      <c r="H7" s="104"/>
      <c r="I7" s="104"/>
    </row>
    <row r="8" spans="1:10" ht="15" customHeight="1" x14ac:dyDescent="0.55000000000000004">
      <c r="C8" s="105"/>
      <c r="D8" s="106" t="s">
        <v>10</v>
      </c>
      <c r="E8" s="107">
        <v>204694403</v>
      </c>
      <c r="F8" s="104"/>
      <c r="G8" s="104"/>
      <c r="H8" s="104"/>
      <c r="I8" s="104"/>
    </row>
    <row r="9" spans="1:10" ht="15" customHeight="1" x14ac:dyDescent="0.55000000000000004">
      <c r="C9" s="108"/>
      <c r="D9" s="109" t="s">
        <v>36</v>
      </c>
      <c r="E9" s="110">
        <v>0</v>
      </c>
      <c r="F9" s="111"/>
      <c r="G9" s="111"/>
      <c r="H9" s="111"/>
      <c r="I9" s="111"/>
    </row>
    <row r="10" spans="1:10" ht="15" customHeight="1" thickBot="1" x14ac:dyDescent="0.6">
      <c r="C10" s="112" t="s">
        <v>47</v>
      </c>
      <c r="D10" s="113"/>
      <c r="E10" s="114">
        <f>SUM(E6:E9)</f>
        <v>325678773</v>
      </c>
      <c r="F10" s="115"/>
      <c r="G10" s="115"/>
      <c r="H10" s="115"/>
      <c r="I10" s="115"/>
    </row>
    <row r="11" spans="1:10" ht="21" customHeight="1" x14ac:dyDescent="0.55000000000000004">
      <c r="C11" s="116" t="s">
        <v>12</v>
      </c>
      <c r="D11" s="117"/>
      <c r="E11" s="117"/>
      <c r="F11" s="118" t="s">
        <v>58</v>
      </c>
      <c r="G11" s="118"/>
      <c r="H11" s="118"/>
      <c r="I11" s="119"/>
    </row>
    <row r="12" spans="1:10" ht="22.15" customHeight="1" x14ac:dyDescent="0.55000000000000004">
      <c r="C12" s="120"/>
      <c r="D12" s="121"/>
      <c r="E12" s="121"/>
      <c r="F12" s="122" t="s">
        <v>37</v>
      </c>
      <c r="G12" s="122" t="s">
        <v>38</v>
      </c>
      <c r="H12" s="122" t="s">
        <v>39</v>
      </c>
      <c r="I12" s="123" t="s">
        <v>40</v>
      </c>
    </row>
    <row r="13" spans="1:10" ht="15" customHeight="1" x14ac:dyDescent="0.55000000000000004">
      <c r="C13" s="124" t="s">
        <v>41</v>
      </c>
      <c r="D13" s="125" t="s">
        <v>14</v>
      </c>
      <c r="E13" s="126"/>
      <c r="F13" s="127" t="s">
        <v>64</v>
      </c>
      <c r="G13" s="128">
        <v>50</v>
      </c>
      <c r="H13" s="129">
        <v>5000</v>
      </c>
      <c r="I13" s="130" t="s">
        <v>65</v>
      </c>
    </row>
    <row r="14" spans="1:10" ht="15" customHeight="1" x14ac:dyDescent="0.55000000000000004">
      <c r="C14" s="124"/>
      <c r="D14" s="131"/>
      <c r="E14" s="132"/>
      <c r="F14" s="127"/>
      <c r="G14" s="128"/>
      <c r="H14" s="129"/>
      <c r="I14" s="133"/>
    </row>
    <row r="15" spans="1:10" ht="15" customHeight="1" thickBot="1" x14ac:dyDescent="0.6">
      <c r="C15" s="124"/>
      <c r="D15" s="134"/>
      <c r="E15" s="135"/>
      <c r="F15" s="136"/>
      <c r="G15" s="137"/>
      <c r="H15" s="136"/>
      <c r="I15" s="138"/>
    </row>
    <row r="16" spans="1:10" ht="15" customHeight="1" thickBot="1" x14ac:dyDescent="0.6">
      <c r="C16" s="139"/>
      <c r="D16" s="140" t="s">
        <v>43</v>
      </c>
      <c r="E16" s="141">
        <v>5853500</v>
      </c>
      <c r="F16" s="142"/>
      <c r="G16" s="143"/>
      <c r="H16" s="142"/>
      <c r="I16" s="144"/>
    </row>
    <row r="17" spans="3:9" ht="15" customHeight="1" x14ac:dyDescent="0.55000000000000004">
      <c r="C17" s="124"/>
      <c r="D17" s="145" t="s">
        <v>44</v>
      </c>
      <c r="E17" s="146"/>
      <c r="F17" s="127" t="s">
        <v>64</v>
      </c>
      <c r="G17" s="128">
        <v>50</v>
      </c>
      <c r="H17" s="129">
        <v>5000</v>
      </c>
      <c r="I17" s="130" t="s">
        <v>65</v>
      </c>
    </row>
    <row r="18" spans="3:9" ht="15" customHeight="1" x14ac:dyDescent="0.55000000000000004">
      <c r="C18" s="124"/>
      <c r="D18" s="131"/>
      <c r="E18" s="132"/>
      <c r="F18" s="127"/>
      <c r="G18" s="128"/>
      <c r="H18" s="129"/>
      <c r="I18" s="133"/>
    </row>
    <row r="19" spans="3:9" ht="15" customHeight="1" thickBot="1" x14ac:dyDescent="0.6">
      <c r="C19" s="124"/>
      <c r="D19" s="134"/>
      <c r="E19" s="135"/>
      <c r="F19" s="136"/>
      <c r="G19" s="137"/>
      <c r="H19" s="136"/>
      <c r="I19" s="138"/>
    </row>
    <row r="20" spans="3:9" ht="15" customHeight="1" thickBot="1" x14ac:dyDescent="0.6">
      <c r="C20" s="139"/>
      <c r="D20" s="140" t="s">
        <v>43</v>
      </c>
      <c r="E20" s="141">
        <v>38779100</v>
      </c>
      <c r="F20" s="142"/>
      <c r="G20" s="143"/>
      <c r="H20" s="142"/>
      <c r="I20" s="144"/>
    </row>
    <row r="21" spans="3:9" ht="15" customHeight="1" x14ac:dyDescent="0.55000000000000004">
      <c r="C21" s="124"/>
      <c r="D21" s="147" t="s">
        <v>15</v>
      </c>
      <c r="E21" s="146"/>
      <c r="F21" s="127" t="s">
        <v>64</v>
      </c>
      <c r="G21" s="128">
        <v>50</v>
      </c>
      <c r="H21" s="129">
        <v>5000</v>
      </c>
      <c r="I21" s="130" t="s">
        <v>65</v>
      </c>
    </row>
    <row r="22" spans="3:9" ht="15" customHeight="1" x14ac:dyDescent="0.55000000000000004">
      <c r="C22" s="124"/>
      <c r="D22" s="131"/>
      <c r="E22" s="132"/>
      <c r="F22" s="127"/>
      <c r="G22" s="128"/>
      <c r="H22" s="129"/>
      <c r="I22" s="133"/>
    </row>
    <row r="23" spans="3:9" ht="15" customHeight="1" thickBot="1" x14ac:dyDescent="0.6">
      <c r="C23" s="124"/>
      <c r="D23" s="134"/>
      <c r="E23" s="135"/>
      <c r="F23" s="136"/>
      <c r="G23" s="137"/>
      <c r="H23" s="136"/>
      <c r="I23" s="138"/>
    </row>
    <row r="24" spans="3:9" ht="15" customHeight="1" thickBot="1" x14ac:dyDescent="0.6">
      <c r="C24" s="139"/>
      <c r="D24" s="140" t="s">
        <v>43</v>
      </c>
      <c r="E24" s="141">
        <v>47748700</v>
      </c>
      <c r="F24" s="142"/>
      <c r="G24" s="143"/>
      <c r="H24" s="142"/>
      <c r="I24" s="144"/>
    </row>
    <row r="25" spans="3:9" ht="15" customHeight="1" x14ac:dyDescent="0.55000000000000004">
      <c r="C25" s="124"/>
      <c r="D25" s="147" t="s">
        <v>45</v>
      </c>
      <c r="E25" s="146"/>
      <c r="F25" s="127" t="s">
        <v>64</v>
      </c>
      <c r="G25" s="128">
        <v>50</v>
      </c>
      <c r="H25" s="129">
        <v>5000</v>
      </c>
      <c r="I25" s="130" t="s">
        <v>65</v>
      </c>
    </row>
    <row r="26" spans="3:9" ht="15" customHeight="1" x14ac:dyDescent="0.55000000000000004">
      <c r="C26" s="124"/>
      <c r="D26" s="131"/>
      <c r="E26" s="132"/>
      <c r="F26" s="127"/>
      <c r="G26" s="128"/>
      <c r="H26" s="129"/>
      <c r="I26" s="133"/>
    </row>
    <row r="27" spans="3:9" ht="15" customHeight="1" thickBot="1" x14ac:dyDescent="0.6">
      <c r="C27" s="124"/>
      <c r="D27" s="134"/>
      <c r="E27" s="135"/>
      <c r="F27" s="136"/>
      <c r="G27" s="137"/>
      <c r="H27" s="136"/>
      <c r="I27" s="138"/>
    </row>
    <row r="28" spans="3:9" ht="15" customHeight="1" thickBot="1" x14ac:dyDescent="0.6">
      <c r="C28" s="139"/>
      <c r="D28" s="140" t="s">
        <v>43</v>
      </c>
      <c r="E28" s="141">
        <v>0</v>
      </c>
      <c r="F28" s="142"/>
      <c r="G28" s="143"/>
      <c r="H28" s="142"/>
      <c r="I28" s="144"/>
    </row>
    <row r="29" spans="3:9" ht="15" customHeight="1" x14ac:dyDescent="0.55000000000000004">
      <c r="C29" s="148" t="s">
        <v>46</v>
      </c>
      <c r="D29" s="147" t="s">
        <v>17</v>
      </c>
      <c r="E29" s="149"/>
      <c r="F29" s="150">
        <v>2000</v>
      </c>
      <c r="G29" s="151" t="s">
        <v>42</v>
      </c>
      <c r="H29" s="152" t="s">
        <v>42</v>
      </c>
      <c r="I29" s="153" t="s">
        <v>66</v>
      </c>
    </row>
    <row r="30" spans="3:9" ht="15" customHeight="1" x14ac:dyDescent="0.55000000000000004">
      <c r="C30" s="148"/>
      <c r="D30" s="131"/>
      <c r="E30" s="132"/>
      <c r="F30" s="127">
        <v>1500</v>
      </c>
      <c r="G30" s="128" t="s">
        <v>42</v>
      </c>
      <c r="H30" s="129" t="s">
        <v>42</v>
      </c>
      <c r="I30" s="133" t="s">
        <v>67</v>
      </c>
    </row>
    <row r="31" spans="3:9" ht="15" customHeight="1" x14ac:dyDescent="0.55000000000000004">
      <c r="C31" s="148"/>
      <c r="D31" s="131"/>
      <c r="E31" s="132"/>
      <c r="F31" s="127">
        <v>1000</v>
      </c>
      <c r="G31" s="128" t="s">
        <v>42</v>
      </c>
      <c r="H31" s="129" t="s">
        <v>42</v>
      </c>
      <c r="I31" s="133" t="s">
        <v>68</v>
      </c>
    </row>
    <row r="32" spans="3:9" ht="15" customHeight="1" x14ac:dyDescent="0.55000000000000004">
      <c r="C32" s="148"/>
      <c r="D32" s="131"/>
      <c r="E32" s="132"/>
      <c r="F32" s="127"/>
      <c r="G32" s="154"/>
      <c r="H32" s="127"/>
      <c r="I32" s="133"/>
    </row>
    <row r="33" spans="2:9" ht="15" customHeight="1" thickBot="1" x14ac:dyDescent="0.6">
      <c r="C33" s="148"/>
      <c r="D33" s="134"/>
      <c r="E33" s="135"/>
      <c r="F33" s="136"/>
      <c r="G33" s="137"/>
      <c r="H33" s="136"/>
      <c r="I33" s="138"/>
    </row>
    <row r="34" spans="2:9" ht="15" customHeight="1" thickBot="1" x14ac:dyDescent="0.6">
      <c r="C34" s="155"/>
      <c r="D34" s="140" t="s">
        <v>43</v>
      </c>
      <c r="E34" s="141">
        <v>50927000</v>
      </c>
      <c r="F34" s="142"/>
      <c r="G34" s="143"/>
      <c r="H34" s="156"/>
      <c r="I34" s="144"/>
    </row>
    <row r="35" spans="2:9" ht="15" customHeight="1" thickBot="1" x14ac:dyDescent="0.6">
      <c r="C35" s="157" t="s">
        <v>47</v>
      </c>
      <c r="D35" s="158"/>
      <c r="E35" s="159">
        <f>E16+E20+E24+E28+E34</f>
        <v>143308300</v>
      </c>
      <c r="F35" s="160"/>
      <c r="G35" s="161"/>
      <c r="H35" s="162"/>
      <c r="I35" s="163"/>
    </row>
    <row r="36" spans="2:9" ht="15" customHeight="1" x14ac:dyDescent="0.55000000000000004">
      <c r="C36" s="164" t="s">
        <v>49</v>
      </c>
      <c r="D36" s="165"/>
      <c r="E36" s="166">
        <v>13799</v>
      </c>
      <c r="F36" s="167"/>
      <c r="G36" s="167"/>
      <c r="H36" s="167"/>
      <c r="I36" s="167"/>
    </row>
    <row r="37" spans="2:9" ht="15" customHeight="1" thickBot="1" x14ac:dyDescent="0.6">
      <c r="C37" s="168" t="s">
        <v>50</v>
      </c>
      <c r="D37" s="169"/>
      <c r="E37" s="170">
        <v>17368</v>
      </c>
      <c r="F37" s="171"/>
      <c r="G37" s="171"/>
      <c r="H37" s="171"/>
      <c r="I37" s="171"/>
    </row>
    <row r="38" spans="2:9" ht="15" customHeight="1" x14ac:dyDescent="0.55000000000000004">
      <c r="C38" s="172" t="s">
        <v>19</v>
      </c>
      <c r="D38" s="173"/>
      <c r="E38" s="174">
        <f>(E6+E8)/E36</f>
        <v>16411</v>
      </c>
      <c r="F38" s="171"/>
      <c r="G38" s="171"/>
      <c r="H38" s="171"/>
      <c r="I38" s="171"/>
    </row>
    <row r="39" spans="2:9" ht="15" customHeight="1" thickBot="1" x14ac:dyDescent="0.6">
      <c r="C39" s="168" t="s">
        <v>20</v>
      </c>
      <c r="D39" s="169"/>
      <c r="E39" s="175">
        <f>(E7+E9)/E37</f>
        <v>5713</v>
      </c>
      <c r="F39" s="104"/>
      <c r="G39" s="104"/>
      <c r="H39" s="104"/>
      <c r="I39" s="104"/>
    </row>
    <row r="40" spans="2:9" ht="15" customHeight="1" x14ac:dyDescent="0.55000000000000004">
      <c r="C40" s="176" t="s">
        <v>51</v>
      </c>
      <c r="D40" s="176"/>
      <c r="E40" s="176"/>
      <c r="F40" s="176"/>
      <c r="G40" s="176"/>
      <c r="H40" s="176"/>
      <c r="I40" s="176"/>
    </row>
    <row r="41" spans="2:9" ht="15" customHeight="1" x14ac:dyDescent="0.55000000000000004">
      <c r="C41" s="176" t="s">
        <v>55</v>
      </c>
      <c r="D41" s="176"/>
      <c r="E41" s="176"/>
      <c r="F41" s="176"/>
      <c r="G41" s="176"/>
      <c r="H41" s="176"/>
      <c r="I41" s="176"/>
    </row>
    <row r="42" spans="2:9" ht="15" customHeight="1" x14ac:dyDescent="0.55000000000000004"/>
    <row r="43" spans="2:9" ht="15" customHeight="1" x14ac:dyDescent="0.55000000000000004">
      <c r="B43" s="1" t="s">
        <v>21</v>
      </c>
      <c r="C43" s="92" t="s">
        <v>22</v>
      </c>
      <c r="D43" s="92"/>
      <c r="E43" s="92"/>
      <c r="F43" s="92"/>
      <c r="G43" s="92"/>
    </row>
    <row r="44" spans="2:9" ht="12.5" thickBot="1" x14ac:dyDescent="0.6">
      <c r="C44" s="93"/>
      <c r="D44" s="93"/>
      <c r="E44" s="177" t="s">
        <v>23</v>
      </c>
      <c r="F44" s="177"/>
      <c r="G44" s="177"/>
      <c r="H44" s="177" t="s">
        <v>24</v>
      </c>
      <c r="I44" s="177"/>
    </row>
    <row r="45" spans="2:9" ht="15" customHeight="1" x14ac:dyDescent="0.55000000000000004">
      <c r="C45" s="178" t="s">
        <v>25</v>
      </c>
      <c r="D45" s="179"/>
      <c r="E45" s="180"/>
      <c r="F45" s="181"/>
      <c r="G45" s="182"/>
      <c r="H45" s="180"/>
      <c r="I45" s="183"/>
    </row>
    <row r="46" spans="2:9" ht="15" customHeight="1" thickBot="1" x14ac:dyDescent="0.6">
      <c r="C46" s="184" t="s">
        <v>26</v>
      </c>
      <c r="D46" s="185"/>
      <c r="E46" s="186"/>
      <c r="F46" s="187"/>
      <c r="G46" s="188"/>
      <c r="H46" s="187"/>
      <c r="I46" s="189"/>
    </row>
    <row r="47" spans="2:9" ht="15" customHeight="1" thickBot="1" x14ac:dyDescent="0.6">
      <c r="C47" s="190" t="s">
        <v>53</v>
      </c>
      <c r="D47" s="191"/>
      <c r="E47" s="192">
        <v>30</v>
      </c>
      <c r="F47" s="193"/>
      <c r="G47" s="193"/>
      <c r="H47" s="193"/>
      <c r="I47" s="194"/>
    </row>
    <row r="48" spans="2:9" ht="15" customHeight="1" x14ac:dyDescent="0.55000000000000004">
      <c r="C48" s="195" t="s">
        <v>59</v>
      </c>
      <c r="D48" s="195"/>
      <c r="E48" s="196"/>
      <c r="F48" s="196"/>
      <c r="G48" s="196"/>
      <c r="H48" s="196"/>
      <c r="I48" s="196"/>
    </row>
    <row r="49" spans="2:9" ht="15" customHeight="1" x14ac:dyDescent="0.55000000000000004"/>
    <row r="50" spans="2:9" ht="15" customHeight="1" thickBot="1" x14ac:dyDescent="0.6">
      <c r="B50" s="1" t="s">
        <v>27</v>
      </c>
      <c r="C50" s="92" t="s">
        <v>28</v>
      </c>
      <c r="D50" s="92"/>
      <c r="E50" s="92"/>
      <c r="F50" s="92"/>
      <c r="G50" s="92"/>
    </row>
    <row r="51" spans="2:9" ht="15" customHeight="1" x14ac:dyDescent="0.55000000000000004">
      <c r="C51" s="197" t="s">
        <v>29</v>
      </c>
      <c r="D51" s="198" t="s">
        <v>30</v>
      </c>
      <c r="E51" s="199">
        <f>(E16+E20)/(E16+E20+E24+E28)</f>
        <v>0.48313457377196467</v>
      </c>
      <c r="F51" s="199"/>
      <c r="G51" s="199"/>
      <c r="H51" s="199"/>
      <c r="I51" s="200"/>
    </row>
    <row r="52" spans="2:9" ht="15" customHeight="1" thickBot="1" x14ac:dyDescent="0.6">
      <c r="C52" s="201"/>
      <c r="D52" s="202" t="s">
        <v>31</v>
      </c>
      <c r="E52" s="203">
        <f>(E24+E28)/(E16+E20+E24+E28)</f>
        <v>0.51686542622803533</v>
      </c>
      <c r="F52" s="204"/>
      <c r="G52" s="204"/>
      <c r="H52" s="204"/>
      <c r="I52" s="205"/>
    </row>
    <row r="53" spans="2:9" ht="15" customHeight="1" x14ac:dyDescent="0.55000000000000004"/>
    <row r="54" spans="2:9" ht="15" customHeight="1" thickBot="1" x14ac:dyDescent="0.6">
      <c r="B54" s="1" t="s">
        <v>32</v>
      </c>
      <c r="C54" s="92" t="s">
        <v>33</v>
      </c>
      <c r="D54" s="92"/>
      <c r="E54" s="92"/>
      <c r="F54" s="92"/>
      <c r="G54" s="92"/>
      <c r="H54" s="92"/>
      <c r="I54" s="92"/>
    </row>
    <row r="55" spans="2:9" ht="70.150000000000006" customHeight="1" thickBot="1" x14ac:dyDescent="0.6">
      <c r="C55" s="3" t="s">
        <v>34</v>
      </c>
      <c r="D55" s="206"/>
      <c r="E55" s="207"/>
      <c r="F55" s="207"/>
      <c r="G55" s="207"/>
      <c r="H55" s="207"/>
      <c r="I55" s="208"/>
    </row>
  </sheetData>
  <mergeCells count="44">
    <mergeCell ref="C54:I54"/>
    <mergeCell ref="D55:I55"/>
    <mergeCell ref="C47:D47"/>
    <mergeCell ref="E47:I47"/>
    <mergeCell ref="C50:G50"/>
    <mergeCell ref="C51:C52"/>
    <mergeCell ref="E51:I51"/>
    <mergeCell ref="E52:I52"/>
    <mergeCell ref="C45:D45"/>
    <mergeCell ref="E45:G45"/>
    <mergeCell ref="H45:I45"/>
    <mergeCell ref="C46:D46"/>
    <mergeCell ref="E46:G46"/>
    <mergeCell ref="H46:I46"/>
    <mergeCell ref="C38:D38"/>
    <mergeCell ref="C39:D39"/>
    <mergeCell ref="F39:I39"/>
    <mergeCell ref="C43:G43"/>
    <mergeCell ref="E44:G44"/>
    <mergeCell ref="H44:I44"/>
    <mergeCell ref="C37:D37"/>
    <mergeCell ref="C10:D10"/>
    <mergeCell ref="C11:E12"/>
    <mergeCell ref="F11:I11"/>
    <mergeCell ref="C13:C28"/>
    <mergeCell ref="D13:D15"/>
    <mergeCell ref="D17:D19"/>
    <mergeCell ref="D21:D23"/>
    <mergeCell ref="D25:D27"/>
    <mergeCell ref="C29:C34"/>
    <mergeCell ref="D29:D33"/>
    <mergeCell ref="C35:D35"/>
    <mergeCell ref="C36:D36"/>
    <mergeCell ref="F36:I36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2"/>
  <pageMargins left="0.51181102362204722" right="0.11811023622047245" top="0.55118110236220474" bottom="0.19685039370078741" header="0.31496062992125984" footer="0.11811023622047245"/>
  <pageSetup paperSize="9" scale="83" orientation="portrait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25264-C447-48AE-B2AD-1E457800A377}">
  <dimension ref="A1:J55"/>
  <sheetViews>
    <sheetView view="pageBreakPreview" topLeftCell="C1" zoomScaleNormal="100" zoomScaleSheetLayoutView="100" workbookViewId="0">
      <selection activeCell="O15" sqref="O15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00" customWidth="1"/>
    <col min="4" max="4" width="24.58203125" style="100" customWidth="1"/>
    <col min="5" max="6" width="10.58203125" style="100" customWidth="1"/>
    <col min="7" max="8" width="6.58203125" style="100" customWidth="1"/>
    <col min="9" max="9" width="19.58203125" style="100" customWidth="1"/>
    <col min="10" max="10" width="0.75" style="1" customWidth="1"/>
    <col min="11" max="11" width="9" style="1" customWidth="1"/>
    <col min="12" max="16384" width="9" style="1"/>
  </cols>
  <sheetData>
    <row r="1" spans="1:10" ht="18.75" customHeight="1" x14ac:dyDescent="0.55000000000000004">
      <c r="A1" s="61" t="s">
        <v>57</v>
      </c>
      <c r="B1" s="61"/>
      <c r="C1" s="61"/>
      <c r="D1" s="61"/>
      <c r="E1" s="61"/>
      <c r="F1" s="61"/>
      <c r="G1" s="61"/>
      <c r="H1" s="61"/>
      <c r="I1" s="61"/>
      <c r="J1" s="61"/>
    </row>
    <row r="2" spans="1:10" ht="15" customHeight="1" thickBot="1" x14ac:dyDescent="0.6">
      <c r="B2" s="1" t="s">
        <v>2</v>
      </c>
      <c r="C2" s="92" t="s">
        <v>3</v>
      </c>
      <c r="D2" s="92"/>
      <c r="E2" s="92"/>
      <c r="F2" s="92"/>
      <c r="G2" s="92"/>
      <c r="H2" s="93"/>
      <c r="I2" s="94"/>
    </row>
    <row r="3" spans="1:10" ht="19.5" customHeight="1" thickBot="1" x14ac:dyDescent="0.6">
      <c r="C3" s="95" t="s">
        <v>48</v>
      </c>
      <c r="D3" s="96"/>
      <c r="E3" s="97" t="s">
        <v>63</v>
      </c>
      <c r="F3" s="98"/>
      <c r="G3" s="98"/>
      <c r="H3" s="98"/>
      <c r="I3" s="99"/>
    </row>
    <row r="4" spans="1:10" ht="15" customHeight="1" x14ac:dyDescent="0.55000000000000004"/>
    <row r="5" spans="1:10" ht="15" customHeight="1" thickBot="1" x14ac:dyDescent="0.6">
      <c r="B5" s="1" t="s">
        <v>5</v>
      </c>
      <c r="C5" s="92" t="s">
        <v>6</v>
      </c>
      <c r="D5" s="92"/>
      <c r="E5" s="92"/>
      <c r="F5" s="92"/>
      <c r="G5" s="92"/>
    </row>
    <row r="6" spans="1:10" ht="15" customHeight="1" x14ac:dyDescent="0.55000000000000004">
      <c r="C6" s="101" t="s">
        <v>72</v>
      </c>
      <c r="D6" s="102" t="s">
        <v>8</v>
      </c>
      <c r="E6" s="103">
        <v>17501708</v>
      </c>
      <c r="F6" s="104"/>
      <c r="G6" s="104"/>
      <c r="H6" s="104"/>
      <c r="I6" s="104"/>
    </row>
    <row r="7" spans="1:10" ht="15" customHeight="1" x14ac:dyDescent="0.55000000000000004">
      <c r="C7" s="105"/>
      <c r="D7" s="106" t="s">
        <v>35</v>
      </c>
      <c r="E7" s="107">
        <v>32074866</v>
      </c>
      <c r="F7" s="104"/>
      <c r="G7" s="104"/>
      <c r="H7" s="104"/>
      <c r="I7" s="104"/>
    </row>
    <row r="8" spans="1:10" ht="15" customHeight="1" x14ac:dyDescent="0.55000000000000004">
      <c r="C8" s="105"/>
      <c r="D8" s="106" t="s">
        <v>10</v>
      </c>
      <c r="E8" s="107">
        <v>214395923</v>
      </c>
      <c r="F8" s="104"/>
      <c r="G8" s="104"/>
      <c r="H8" s="104"/>
      <c r="I8" s="104"/>
    </row>
    <row r="9" spans="1:10" ht="15" customHeight="1" x14ac:dyDescent="0.55000000000000004">
      <c r="C9" s="108"/>
      <c r="D9" s="109" t="s">
        <v>36</v>
      </c>
      <c r="E9" s="110">
        <v>0</v>
      </c>
      <c r="F9" s="111"/>
      <c r="G9" s="111"/>
      <c r="H9" s="111"/>
      <c r="I9" s="111"/>
    </row>
    <row r="10" spans="1:10" ht="15" customHeight="1" thickBot="1" x14ac:dyDescent="0.6">
      <c r="C10" s="112" t="s">
        <v>47</v>
      </c>
      <c r="D10" s="113"/>
      <c r="E10" s="114">
        <f>SUM(E6:E9)</f>
        <v>263972497</v>
      </c>
      <c r="F10" s="115"/>
      <c r="G10" s="115"/>
      <c r="H10" s="115"/>
      <c r="I10" s="115"/>
    </row>
    <row r="11" spans="1:10" ht="21" customHeight="1" x14ac:dyDescent="0.55000000000000004">
      <c r="C11" s="116" t="s">
        <v>12</v>
      </c>
      <c r="D11" s="117"/>
      <c r="E11" s="117"/>
      <c r="F11" s="118" t="s">
        <v>58</v>
      </c>
      <c r="G11" s="118"/>
      <c r="H11" s="118"/>
      <c r="I11" s="119"/>
    </row>
    <row r="12" spans="1:10" ht="22.15" customHeight="1" x14ac:dyDescent="0.55000000000000004">
      <c r="C12" s="120"/>
      <c r="D12" s="121"/>
      <c r="E12" s="121"/>
      <c r="F12" s="122" t="s">
        <v>37</v>
      </c>
      <c r="G12" s="122" t="s">
        <v>38</v>
      </c>
      <c r="H12" s="122" t="s">
        <v>39</v>
      </c>
      <c r="I12" s="123" t="s">
        <v>40</v>
      </c>
    </row>
    <row r="13" spans="1:10" ht="15" customHeight="1" x14ac:dyDescent="0.55000000000000004">
      <c r="C13" s="124" t="s">
        <v>41</v>
      </c>
      <c r="D13" s="125" t="s">
        <v>14</v>
      </c>
      <c r="E13" s="126"/>
      <c r="F13" s="127" t="s">
        <v>64</v>
      </c>
      <c r="G13" s="128">
        <v>50</v>
      </c>
      <c r="H13" s="129">
        <v>5000</v>
      </c>
      <c r="I13" s="130" t="s">
        <v>65</v>
      </c>
    </row>
    <row r="14" spans="1:10" ht="15" customHeight="1" x14ac:dyDescent="0.55000000000000004">
      <c r="C14" s="124"/>
      <c r="D14" s="131"/>
      <c r="E14" s="132"/>
      <c r="F14" s="127"/>
      <c r="G14" s="128"/>
      <c r="H14" s="129"/>
      <c r="I14" s="133"/>
    </row>
    <row r="15" spans="1:10" ht="15" customHeight="1" thickBot="1" x14ac:dyDescent="0.6">
      <c r="C15" s="124"/>
      <c r="D15" s="134"/>
      <c r="E15" s="135"/>
      <c r="F15" s="136"/>
      <c r="G15" s="137"/>
      <c r="H15" s="136"/>
      <c r="I15" s="138"/>
    </row>
    <row r="16" spans="1:10" ht="15" customHeight="1" thickBot="1" x14ac:dyDescent="0.6">
      <c r="C16" s="139"/>
      <c r="D16" s="140" t="s">
        <v>43</v>
      </c>
      <c r="E16" s="141">
        <v>6019500</v>
      </c>
      <c r="F16" s="142"/>
      <c r="G16" s="143"/>
      <c r="H16" s="142"/>
      <c r="I16" s="144"/>
    </row>
    <row r="17" spans="3:9" ht="15" customHeight="1" x14ac:dyDescent="0.55000000000000004">
      <c r="C17" s="124"/>
      <c r="D17" s="145" t="s">
        <v>44</v>
      </c>
      <c r="E17" s="146"/>
      <c r="F17" s="127" t="s">
        <v>64</v>
      </c>
      <c r="G17" s="128">
        <v>50</v>
      </c>
      <c r="H17" s="129">
        <v>5000</v>
      </c>
      <c r="I17" s="130" t="s">
        <v>65</v>
      </c>
    </row>
    <row r="18" spans="3:9" ht="15" customHeight="1" x14ac:dyDescent="0.55000000000000004">
      <c r="C18" s="124"/>
      <c r="D18" s="131"/>
      <c r="E18" s="132"/>
      <c r="F18" s="127"/>
      <c r="G18" s="128"/>
      <c r="H18" s="129"/>
      <c r="I18" s="133"/>
    </row>
    <row r="19" spans="3:9" ht="15" customHeight="1" thickBot="1" x14ac:dyDescent="0.6">
      <c r="C19" s="124"/>
      <c r="D19" s="134"/>
      <c r="E19" s="135"/>
      <c r="F19" s="136"/>
      <c r="G19" s="137"/>
      <c r="H19" s="136"/>
      <c r="I19" s="138"/>
    </row>
    <row r="20" spans="3:9" ht="15" customHeight="1" thickBot="1" x14ac:dyDescent="0.6">
      <c r="C20" s="139"/>
      <c r="D20" s="140" t="s">
        <v>43</v>
      </c>
      <c r="E20" s="141">
        <v>20238000</v>
      </c>
      <c r="F20" s="142"/>
      <c r="G20" s="143"/>
      <c r="H20" s="142"/>
      <c r="I20" s="144"/>
    </row>
    <row r="21" spans="3:9" ht="15" customHeight="1" x14ac:dyDescent="0.55000000000000004">
      <c r="C21" s="124"/>
      <c r="D21" s="147" t="s">
        <v>15</v>
      </c>
      <c r="E21" s="146"/>
      <c r="F21" s="127" t="s">
        <v>64</v>
      </c>
      <c r="G21" s="128">
        <v>50</v>
      </c>
      <c r="H21" s="129">
        <v>5000</v>
      </c>
      <c r="I21" s="130" t="s">
        <v>65</v>
      </c>
    </row>
    <row r="22" spans="3:9" ht="15" customHeight="1" x14ac:dyDescent="0.55000000000000004">
      <c r="C22" s="124"/>
      <c r="D22" s="131"/>
      <c r="E22" s="132"/>
      <c r="F22" s="127"/>
      <c r="G22" s="128"/>
      <c r="H22" s="129"/>
      <c r="I22" s="133"/>
    </row>
    <row r="23" spans="3:9" ht="15" customHeight="1" thickBot="1" x14ac:dyDescent="0.6">
      <c r="C23" s="124"/>
      <c r="D23" s="134"/>
      <c r="E23" s="135"/>
      <c r="F23" s="136"/>
      <c r="G23" s="137"/>
      <c r="H23" s="136"/>
      <c r="I23" s="138"/>
    </row>
    <row r="24" spans="3:9" ht="15" customHeight="1" thickBot="1" x14ac:dyDescent="0.6">
      <c r="C24" s="139"/>
      <c r="D24" s="140" t="s">
        <v>43</v>
      </c>
      <c r="E24" s="141">
        <v>58759600</v>
      </c>
      <c r="F24" s="142"/>
      <c r="G24" s="143"/>
      <c r="H24" s="142"/>
      <c r="I24" s="144"/>
    </row>
    <row r="25" spans="3:9" ht="15" customHeight="1" x14ac:dyDescent="0.55000000000000004">
      <c r="C25" s="124"/>
      <c r="D25" s="147" t="s">
        <v>45</v>
      </c>
      <c r="E25" s="146"/>
      <c r="F25" s="127" t="s">
        <v>64</v>
      </c>
      <c r="G25" s="128">
        <v>50</v>
      </c>
      <c r="H25" s="129">
        <v>5000</v>
      </c>
      <c r="I25" s="130" t="s">
        <v>65</v>
      </c>
    </row>
    <row r="26" spans="3:9" ht="15" customHeight="1" x14ac:dyDescent="0.55000000000000004">
      <c r="C26" s="124"/>
      <c r="D26" s="131"/>
      <c r="E26" s="132"/>
      <c r="F26" s="127"/>
      <c r="G26" s="128"/>
      <c r="H26" s="129"/>
      <c r="I26" s="133"/>
    </row>
    <row r="27" spans="3:9" ht="15" customHeight="1" thickBot="1" x14ac:dyDescent="0.6">
      <c r="C27" s="124"/>
      <c r="D27" s="134"/>
      <c r="E27" s="135"/>
      <c r="F27" s="136"/>
      <c r="G27" s="137"/>
      <c r="H27" s="136"/>
      <c r="I27" s="138"/>
    </row>
    <row r="28" spans="3:9" ht="15" customHeight="1" thickBot="1" x14ac:dyDescent="0.6">
      <c r="C28" s="139"/>
      <c r="D28" s="140" t="s">
        <v>43</v>
      </c>
      <c r="E28" s="141">
        <v>0</v>
      </c>
      <c r="F28" s="142"/>
      <c r="G28" s="143"/>
      <c r="H28" s="142"/>
      <c r="I28" s="144"/>
    </row>
    <row r="29" spans="3:9" ht="15" customHeight="1" x14ac:dyDescent="0.55000000000000004">
      <c r="C29" s="148" t="s">
        <v>46</v>
      </c>
      <c r="D29" s="147" t="s">
        <v>17</v>
      </c>
      <c r="E29" s="149"/>
      <c r="F29" s="150">
        <v>2000</v>
      </c>
      <c r="G29" s="151" t="s">
        <v>42</v>
      </c>
      <c r="H29" s="152" t="s">
        <v>42</v>
      </c>
      <c r="I29" s="153" t="s">
        <v>66</v>
      </c>
    </row>
    <row r="30" spans="3:9" ht="15" customHeight="1" x14ac:dyDescent="0.55000000000000004">
      <c r="C30" s="148"/>
      <c r="D30" s="131"/>
      <c r="E30" s="132"/>
      <c r="F30" s="127">
        <v>1500</v>
      </c>
      <c r="G30" s="128" t="s">
        <v>42</v>
      </c>
      <c r="H30" s="129" t="s">
        <v>42</v>
      </c>
      <c r="I30" s="133" t="s">
        <v>67</v>
      </c>
    </row>
    <row r="31" spans="3:9" ht="15" customHeight="1" x14ac:dyDescent="0.55000000000000004">
      <c r="C31" s="148"/>
      <c r="D31" s="131"/>
      <c r="E31" s="132"/>
      <c r="F31" s="127">
        <v>1000</v>
      </c>
      <c r="G31" s="128" t="s">
        <v>42</v>
      </c>
      <c r="H31" s="129" t="s">
        <v>42</v>
      </c>
      <c r="I31" s="133" t="s">
        <v>68</v>
      </c>
    </row>
    <row r="32" spans="3:9" ht="15" customHeight="1" x14ac:dyDescent="0.55000000000000004">
      <c r="C32" s="148"/>
      <c r="D32" s="131"/>
      <c r="E32" s="132"/>
      <c r="F32" s="127"/>
      <c r="G32" s="154"/>
      <c r="H32" s="127"/>
      <c r="I32" s="133"/>
    </row>
    <row r="33" spans="2:9" ht="15" customHeight="1" thickBot="1" x14ac:dyDescent="0.6">
      <c r="C33" s="148"/>
      <c r="D33" s="134"/>
      <c r="E33" s="135"/>
      <c r="F33" s="136"/>
      <c r="G33" s="137"/>
      <c r="H33" s="136"/>
      <c r="I33" s="138"/>
    </row>
    <row r="34" spans="2:9" ht="15" customHeight="1" thickBot="1" x14ac:dyDescent="0.6">
      <c r="C34" s="155"/>
      <c r="D34" s="140" t="s">
        <v>43</v>
      </c>
      <c r="E34" s="141">
        <v>46695000</v>
      </c>
      <c r="F34" s="142"/>
      <c r="G34" s="143"/>
      <c r="H34" s="156"/>
      <c r="I34" s="144"/>
    </row>
    <row r="35" spans="2:9" ht="15" customHeight="1" thickBot="1" x14ac:dyDescent="0.6">
      <c r="C35" s="157" t="s">
        <v>47</v>
      </c>
      <c r="D35" s="158"/>
      <c r="E35" s="159">
        <f>E16+E20+E24+E28+E34</f>
        <v>131712100</v>
      </c>
      <c r="F35" s="160"/>
      <c r="G35" s="161"/>
      <c r="H35" s="162"/>
      <c r="I35" s="163"/>
    </row>
    <row r="36" spans="2:9" ht="15" customHeight="1" x14ac:dyDescent="0.55000000000000004">
      <c r="C36" s="164" t="s">
        <v>49</v>
      </c>
      <c r="D36" s="165"/>
      <c r="E36" s="166">
        <v>16589</v>
      </c>
      <c r="F36" s="167"/>
      <c r="G36" s="167"/>
      <c r="H36" s="167"/>
      <c r="I36" s="167"/>
    </row>
    <row r="37" spans="2:9" ht="15" customHeight="1" thickBot="1" x14ac:dyDescent="0.6">
      <c r="C37" s="168" t="s">
        <v>50</v>
      </c>
      <c r="D37" s="169"/>
      <c r="E37" s="170">
        <v>6858</v>
      </c>
      <c r="F37" s="171"/>
      <c r="G37" s="171"/>
      <c r="H37" s="171"/>
      <c r="I37" s="171"/>
    </row>
    <row r="38" spans="2:9" ht="15" customHeight="1" x14ac:dyDescent="0.55000000000000004">
      <c r="C38" s="172" t="s">
        <v>19</v>
      </c>
      <c r="D38" s="173"/>
      <c r="E38" s="174">
        <f>(E6+E8)/E36</f>
        <v>13979</v>
      </c>
      <c r="F38" s="171"/>
      <c r="G38" s="171"/>
      <c r="H38" s="171"/>
      <c r="I38" s="171"/>
    </row>
    <row r="39" spans="2:9" ht="15" customHeight="1" thickBot="1" x14ac:dyDescent="0.6">
      <c r="C39" s="168" t="s">
        <v>20</v>
      </c>
      <c r="D39" s="169"/>
      <c r="E39" s="175">
        <f>(E7+E9)/E37</f>
        <v>4677</v>
      </c>
      <c r="F39" s="104"/>
      <c r="G39" s="104"/>
      <c r="H39" s="104"/>
      <c r="I39" s="104"/>
    </row>
    <row r="40" spans="2:9" ht="15" customHeight="1" x14ac:dyDescent="0.55000000000000004">
      <c r="C40" s="176" t="s">
        <v>51</v>
      </c>
      <c r="D40" s="176"/>
      <c r="E40" s="176"/>
      <c r="F40" s="176"/>
      <c r="G40" s="176"/>
      <c r="H40" s="176"/>
      <c r="I40" s="176"/>
    </row>
    <row r="41" spans="2:9" ht="15" customHeight="1" x14ac:dyDescent="0.55000000000000004">
      <c r="C41" s="176" t="s">
        <v>55</v>
      </c>
      <c r="D41" s="176"/>
      <c r="E41" s="176"/>
      <c r="F41" s="176"/>
      <c r="G41" s="176"/>
      <c r="H41" s="176"/>
      <c r="I41" s="176"/>
    </row>
    <row r="42" spans="2:9" ht="15" customHeight="1" x14ac:dyDescent="0.55000000000000004"/>
    <row r="43" spans="2:9" ht="15" customHeight="1" x14ac:dyDescent="0.55000000000000004">
      <c r="B43" s="1" t="s">
        <v>21</v>
      </c>
      <c r="C43" s="92" t="s">
        <v>22</v>
      </c>
      <c r="D43" s="92"/>
      <c r="E43" s="92"/>
      <c r="F43" s="92"/>
      <c r="G43" s="92"/>
    </row>
    <row r="44" spans="2:9" ht="12.5" thickBot="1" x14ac:dyDescent="0.6">
      <c r="C44" s="93"/>
      <c r="D44" s="93"/>
      <c r="E44" s="177" t="s">
        <v>23</v>
      </c>
      <c r="F44" s="177"/>
      <c r="G44" s="177"/>
      <c r="H44" s="177" t="s">
        <v>24</v>
      </c>
      <c r="I44" s="177"/>
    </row>
    <row r="45" spans="2:9" ht="15" customHeight="1" x14ac:dyDescent="0.55000000000000004">
      <c r="C45" s="178" t="s">
        <v>25</v>
      </c>
      <c r="D45" s="179"/>
      <c r="E45" s="180"/>
      <c r="F45" s="181"/>
      <c r="G45" s="182"/>
      <c r="H45" s="180"/>
      <c r="I45" s="183"/>
    </row>
    <row r="46" spans="2:9" ht="15" customHeight="1" thickBot="1" x14ac:dyDescent="0.6">
      <c r="C46" s="184" t="s">
        <v>26</v>
      </c>
      <c r="D46" s="185"/>
      <c r="E46" s="186"/>
      <c r="F46" s="187"/>
      <c r="G46" s="188"/>
      <c r="H46" s="187"/>
      <c r="I46" s="189"/>
    </row>
    <row r="47" spans="2:9" ht="15" customHeight="1" thickBot="1" x14ac:dyDescent="0.6">
      <c r="C47" s="190" t="s">
        <v>53</v>
      </c>
      <c r="D47" s="191"/>
      <c r="E47" s="192">
        <v>31</v>
      </c>
      <c r="F47" s="193"/>
      <c r="G47" s="193"/>
      <c r="H47" s="193"/>
      <c r="I47" s="194"/>
    </row>
    <row r="48" spans="2:9" ht="15" customHeight="1" x14ac:dyDescent="0.55000000000000004">
      <c r="C48" s="195" t="s">
        <v>59</v>
      </c>
      <c r="D48" s="195"/>
      <c r="E48" s="196"/>
      <c r="F48" s="196"/>
      <c r="G48" s="196"/>
      <c r="H48" s="196"/>
      <c r="I48" s="196"/>
    </row>
    <row r="49" spans="2:9" ht="15" customHeight="1" x14ac:dyDescent="0.55000000000000004"/>
    <row r="50" spans="2:9" ht="15" customHeight="1" thickBot="1" x14ac:dyDescent="0.6">
      <c r="B50" s="1" t="s">
        <v>27</v>
      </c>
      <c r="C50" s="92" t="s">
        <v>28</v>
      </c>
      <c r="D50" s="92"/>
      <c r="E50" s="92"/>
      <c r="F50" s="92"/>
      <c r="G50" s="92"/>
    </row>
    <row r="51" spans="2:9" ht="15" customHeight="1" x14ac:dyDescent="0.55000000000000004">
      <c r="C51" s="197" t="s">
        <v>29</v>
      </c>
      <c r="D51" s="198" t="s">
        <v>30</v>
      </c>
      <c r="E51" s="199">
        <f>(E16+E20)/(E16+E20+E24+E28)</f>
        <v>0.30884963142708938</v>
      </c>
      <c r="F51" s="199"/>
      <c r="G51" s="199"/>
      <c r="H51" s="199"/>
      <c r="I51" s="200"/>
    </row>
    <row r="52" spans="2:9" ht="15" customHeight="1" thickBot="1" x14ac:dyDescent="0.6">
      <c r="C52" s="201"/>
      <c r="D52" s="202" t="s">
        <v>31</v>
      </c>
      <c r="E52" s="203">
        <f>(E24+E28)/(E16+E20+E24+E28)</f>
        <v>0.69115036857291068</v>
      </c>
      <c r="F52" s="204"/>
      <c r="G52" s="204"/>
      <c r="H52" s="204"/>
      <c r="I52" s="205"/>
    </row>
    <row r="53" spans="2:9" ht="15" customHeight="1" x14ac:dyDescent="0.55000000000000004"/>
    <row r="54" spans="2:9" ht="15" customHeight="1" thickBot="1" x14ac:dyDescent="0.6">
      <c r="B54" s="1" t="s">
        <v>32</v>
      </c>
      <c r="C54" s="92" t="s">
        <v>33</v>
      </c>
      <c r="D54" s="92"/>
      <c r="E54" s="92"/>
      <c r="F54" s="92"/>
      <c r="G54" s="92"/>
      <c r="H54" s="92"/>
      <c r="I54" s="92"/>
    </row>
    <row r="55" spans="2:9" ht="70.150000000000006" customHeight="1" thickBot="1" x14ac:dyDescent="0.6">
      <c r="C55" s="3" t="s">
        <v>34</v>
      </c>
      <c r="D55" s="206"/>
      <c r="E55" s="207"/>
      <c r="F55" s="207"/>
      <c r="G55" s="207"/>
      <c r="H55" s="207"/>
      <c r="I55" s="208"/>
    </row>
  </sheetData>
  <mergeCells count="44">
    <mergeCell ref="C54:I54"/>
    <mergeCell ref="D55:I55"/>
    <mergeCell ref="C47:D47"/>
    <mergeCell ref="E47:I47"/>
    <mergeCell ref="C50:G50"/>
    <mergeCell ref="C51:C52"/>
    <mergeCell ref="E51:I51"/>
    <mergeCell ref="E52:I52"/>
    <mergeCell ref="C45:D45"/>
    <mergeCell ref="E45:G45"/>
    <mergeCell ref="H45:I45"/>
    <mergeCell ref="C46:D46"/>
    <mergeCell ref="E46:G46"/>
    <mergeCell ref="H46:I46"/>
    <mergeCell ref="C38:D38"/>
    <mergeCell ref="C39:D39"/>
    <mergeCell ref="F39:I39"/>
    <mergeCell ref="C43:G43"/>
    <mergeCell ref="E44:G44"/>
    <mergeCell ref="H44:I44"/>
    <mergeCell ref="C37:D37"/>
    <mergeCell ref="C10:D10"/>
    <mergeCell ref="C11:E12"/>
    <mergeCell ref="F11:I11"/>
    <mergeCell ref="C13:C28"/>
    <mergeCell ref="D13:D15"/>
    <mergeCell ref="D17:D19"/>
    <mergeCell ref="D21:D23"/>
    <mergeCell ref="D25:D27"/>
    <mergeCell ref="C29:C34"/>
    <mergeCell ref="D29:D33"/>
    <mergeCell ref="C35:D35"/>
    <mergeCell ref="C36:D36"/>
    <mergeCell ref="F36:I36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2"/>
  <pageMargins left="0.51181102362204722" right="0.11811023622047245" top="0.55118110236220474" bottom="0.19685039370078741" header="0.31496062992125984" footer="0.11811023622047245"/>
  <pageSetup paperSize="9" scale="83" orientation="portrait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66582-B324-4AFF-AA32-3B49246A9E0C}">
  <dimension ref="A1:J55"/>
  <sheetViews>
    <sheetView view="pageBreakPreview" topLeftCell="C1" zoomScaleNormal="100" zoomScaleSheetLayoutView="100" workbookViewId="0">
      <selection activeCell="N17" sqref="N17"/>
    </sheetView>
  </sheetViews>
  <sheetFormatPr defaultColWidth="9" defaultRowHeight="12" x14ac:dyDescent="0.55000000000000004"/>
  <cols>
    <col min="1" max="1" width="0.75" style="1" customWidth="1"/>
    <col min="2" max="2" width="3.08203125" style="1" bestFit="1" customWidth="1"/>
    <col min="3" max="3" width="10.58203125" style="100" customWidth="1"/>
    <col min="4" max="4" width="24.58203125" style="100" customWidth="1"/>
    <col min="5" max="6" width="10.58203125" style="100" customWidth="1"/>
    <col min="7" max="8" width="6.58203125" style="100" customWidth="1"/>
    <col min="9" max="9" width="19.58203125" style="100" customWidth="1"/>
    <col min="10" max="10" width="0.75" style="1" customWidth="1"/>
    <col min="11" max="11" width="9" style="1" customWidth="1"/>
    <col min="12" max="16384" width="9" style="1"/>
  </cols>
  <sheetData>
    <row r="1" spans="1:10" ht="18.75" customHeight="1" x14ac:dyDescent="0.55000000000000004">
      <c r="A1" s="61" t="s">
        <v>57</v>
      </c>
      <c r="B1" s="61"/>
      <c r="C1" s="61"/>
      <c r="D1" s="61"/>
      <c r="E1" s="61"/>
      <c r="F1" s="61"/>
      <c r="G1" s="61"/>
      <c r="H1" s="61"/>
      <c r="I1" s="61"/>
      <c r="J1" s="61"/>
    </row>
    <row r="2" spans="1:10" ht="15" customHeight="1" thickBot="1" x14ac:dyDescent="0.6">
      <c r="B2" s="1" t="s">
        <v>2</v>
      </c>
      <c r="C2" s="92" t="s">
        <v>3</v>
      </c>
      <c r="D2" s="92"/>
      <c r="E2" s="92"/>
      <c r="F2" s="92"/>
      <c r="G2" s="92"/>
      <c r="H2" s="93"/>
      <c r="I2" s="94"/>
    </row>
    <row r="3" spans="1:10" ht="19.5" customHeight="1" thickBot="1" x14ac:dyDescent="0.6">
      <c r="C3" s="95" t="s">
        <v>48</v>
      </c>
      <c r="D3" s="96"/>
      <c r="E3" s="97" t="s">
        <v>63</v>
      </c>
      <c r="F3" s="98"/>
      <c r="G3" s="98"/>
      <c r="H3" s="98"/>
      <c r="I3" s="99"/>
    </row>
    <row r="4" spans="1:10" ht="15" customHeight="1" x14ac:dyDescent="0.55000000000000004"/>
    <row r="5" spans="1:10" ht="15" customHeight="1" thickBot="1" x14ac:dyDescent="0.6">
      <c r="B5" s="1" t="s">
        <v>5</v>
      </c>
      <c r="C5" s="92" t="s">
        <v>6</v>
      </c>
      <c r="D5" s="92"/>
      <c r="E5" s="92"/>
      <c r="F5" s="92"/>
      <c r="G5" s="92"/>
    </row>
    <row r="6" spans="1:10" ht="15" customHeight="1" x14ac:dyDescent="0.55000000000000004">
      <c r="C6" s="101" t="s">
        <v>72</v>
      </c>
      <c r="D6" s="102" t="s">
        <v>8</v>
      </c>
      <c r="E6" s="103">
        <v>5694304</v>
      </c>
      <c r="F6" s="104"/>
      <c r="G6" s="104"/>
      <c r="H6" s="104"/>
      <c r="I6" s="104"/>
    </row>
    <row r="7" spans="1:10" ht="15" customHeight="1" x14ac:dyDescent="0.55000000000000004">
      <c r="C7" s="105"/>
      <c r="D7" s="106" t="s">
        <v>35</v>
      </c>
      <c r="E7" s="107">
        <v>21023200</v>
      </c>
      <c r="F7" s="104"/>
      <c r="G7" s="104"/>
      <c r="H7" s="104"/>
      <c r="I7" s="104"/>
    </row>
    <row r="8" spans="1:10" ht="15" customHeight="1" x14ac:dyDescent="0.55000000000000004">
      <c r="C8" s="105"/>
      <c r="D8" s="106" t="s">
        <v>10</v>
      </c>
      <c r="E8" s="107">
        <v>136873597</v>
      </c>
      <c r="F8" s="104"/>
      <c r="G8" s="104"/>
      <c r="H8" s="104"/>
      <c r="I8" s="104"/>
    </row>
    <row r="9" spans="1:10" ht="15" customHeight="1" x14ac:dyDescent="0.55000000000000004">
      <c r="C9" s="108"/>
      <c r="D9" s="109" t="s">
        <v>36</v>
      </c>
      <c r="E9" s="110">
        <v>0</v>
      </c>
      <c r="F9" s="111"/>
      <c r="G9" s="111"/>
      <c r="H9" s="111"/>
      <c r="I9" s="111"/>
    </row>
    <row r="10" spans="1:10" ht="15" customHeight="1" thickBot="1" x14ac:dyDescent="0.6">
      <c r="C10" s="112" t="s">
        <v>47</v>
      </c>
      <c r="D10" s="113"/>
      <c r="E10" s="114">
        <f>SUM(E6:E9)</f>
        <v>163591101</v>
      </c>
      <c r="F10" s="115"/>
      <c r="G10" s="115"/>
      <c r="H10" s="115"/>
      <c r="I10" s="115"/>
    </row>
    <row r="11" spans="1:10" ht="21" customHeight="1" x14ac:dyDescent="0.55000000000000004">
      <c r="C11" s="116" t="s">
        <v>12</v>
      </c>
      <c r="D11" s="117"/>
      <c r="E11" s="117"/>
      <c r="F11" s="118" t="s">
        <v>58</v>
      </c>
      <c r="G11" s="118"/>
      <c r="H11" s="118"/>
      <c r="I11" s="119"/>
    </row>
    <row r="12" spans="1:10" ht="22.15" customHeight="1" x14ac:dyDescent="0.55000000000000004">
      <c r="C12" s="120"/>
      <c r="D12" s="121"/>
      <c r="E12" s="121"/>
      <c r="F12" s="122" t="s">
        <v>37</v>
      </c>
      <c r="G12" s="122" t="s">
        <v>38</v>
      </c>
      <c r="H12" s="122" t="s">
        <v>39</v>
      </c>
      <c r="I12" s="123" t="s">
        <v>40</v>
      </c>
    </row>
    <row r="13" spans="1:10" ht="15" customHeight="1" x14ac:dyDescent="0.55000000000000004">
      <c r="C13" s="124" t="s">
        <v>41</v>
      </c>
      <c r="D13" s="125" t="s">
        <v>14</v>
      </c>
      <c r="E13" s="126"/>
      <c r="F13" s="127" t="s">
        <v>64</v>
      </c>
      <c r="G13" s="128">
        <v>50</v>
      </c>
      <c r="H13" s="129">
        <v>5000</v>
      </c>
      <c r="I13" s="130" t="s">
        <v>65</v>
      </c>
    </row>
    <row r="14" spans="1:10" ht="15" customHeight="1" x14ac:dyDescent="0.55000000000000004">
      <c r="C14" s="124"/>
      <c r="D14" s="131"/>
      <c r="E14" s="132"/>
      <c r="F14" s="127"/>
      <c r="G14" s="128"/>
      <c r="H14" s="129"/>
      <c r="I14" s="133"/>
    </row>
    <row r="15" spans="1:10" ht="15" customHeight="1" thickBot="1" x14ac:dyDescent="0.6">
      <c r="C15" s="124"/>
      <c r="D15" s="134"/>
      <c r="E15" s="135"/>
      <c r="F15" s="136"/>
      <c r="G15" s="137"/>
      <c r="H15" s="136"/>
      <c r="I15" s="138"/>
    </row>
    <row r="16" spans="1:10" ht="15" customHeight="1" thickBot="1" x14ac:dyDescent="0.6">
      <c r="C16" s="139"/>
      <c r="D16" s="140" t="s">
        <v>43</v>
      </c>
      <c r="E16" s="141">
        <v>1658000</v>
      </c>
      <c r="F16" s="142"/>
      <c r="G16" s="143"/>
      <c r="H16" s="142"/>
      <c r="I16" s="144"/>
    </row>
    <row r="17" spans="3:9" ht="15" customHeight="1" x14ac:dyDescent="0.55000000000000004">
      <c r="C17" s="124"/>
      <c r="D17" s="145" t="s">
        <v>44</v>
      </c>
      <c r="E17" s="146"/>
      <c r="F17" s="127" t="s">
        <v>64</v>
      </c>
      <c r="G17" s="128">
        <v>50</v>
      </c>
      <c r="H17" s="129">
        <v>5000</v>
      </c>
      <c r="I17" s="130" t="s">
        <v>65</v>
      </c>
    </row>
    <row r="18" spans="3:9" ht="15" customHeight="1" x14ac:dyDescent="0.55000000000000004">
      <c r="C18" s="124"/>
      <c r="D18" s="131"/>
      <c r="E18" s="132"/>
      <c r="F18" s="127"/>
      <c r="G18" s="128"/>
      <c r="H18" s="129"/>
      <c r="I18" s="133"/>
    </row>
    <row r="19" spans="3:9" ht="15" customHeight="1" thickBot="1" x14ac:dyDescent="0.6">
      <c r="C19" s="124"/>
      <c r="D19" s="134"/>
      <c r="E19" s="135"/>
      <c r="F19" s="136"/>
      <c r="G19" s="137"/>
      <c r="H19" s="136"/>
      <c r="I19" s="138"/>
    </row>
    <row r="20" spans="3:9" ht="15" customHeight="1" thickBot="1" x14ac:dyDescent="0.6">
      <c r="C20" s="139"/>
      <c r="D20" s="140" t="s">
        <v>43</v>
      </c>
      <c r="E20" s="141">
        <v>8216600</v>
      </c>
      <c r="F20" s="142"/>
      <c r="G20" s="143"/>
      <c r="H20" s="142"/>
      <c r="I20" s="144"/>
    </row>
    <row r="21" spans="3:9" ht="15" customHeight="1" x14ac:dyDescent="0.55000000000000004">
      <c r="C21" s="124"/>
      <c r="D21" s="147" t="s">
        <v>15</v>
      </c>
      <c r="E21" s="146"/>
      <c r="F21" s="127" t="s">
        <v>64</v>
      </c>
      <c r="G21" s="128">
        <v>50</v>
      </c>
      <c r="H21" s="129">
        <v>5000</v>
      </c>
      <c r="I21" s="130" t="s">
        <v>65</v>
      </c>
    </row>
    <row r="22" spans="3:9" ht="15" customHeight="1" x14ac:dyDescent="0.55000000000000004">
      <c r="C22" s="124"/>
      <c r="D22" s="131"/>
      <c r="E22" s="132"/>
      <c r="F22" s="127"/>
      <c r="G22" s="128"/>
      <c r="H22" s="129"/>
      <c r="I22" s="133"/>
    </row>
    <row r="23" spans="3:9" ht="15" customHeight="1" thickBot="1" x14ac:dyDescent="0.6">
      <c r="C23" s="124"/>
      <c r="D23" s="134"/>
      <c r="E23" s="135"/>
      <c r="F23" s="136"/>
      <c r="G23" s="137"/>
      <c r="H23" s="136"/>
      <c r="I23" s="138"/>
    </row>
    <row r="24" spans="3:9" ht="15" customHeight="1" thickBot="1" x14ac:dyDescent="0.6">
      <c r="C24" s="139"/>
      <c r="D24" s="140" t="s">
        <v>43</v>
      </c>
      <c r="E24" s="141">
        <v>32193600</v>
      </c>
      <c r="F24" s="142"/>
      <c r="G24" s="143"/>
      <c r="H24" s="142"/>
      <c r="I24" s="144"/>
    </row>
    <row r="25" spans="3:9" ht="15" customHeight="1" x14ac:dyDescent="0.55000000000000004">
      <c r="C25" s="124"/>
      <c r="D25" s="147" t="s">
        <v>45</v>
      </c>
      <c r="E25" s="146"/>
      <c r="F25" s="127" t="s">
        <v>64</v>
      </c>
      <c r="G25" s="128">
        <v>50</v>
      </c>
      <c r="H25" s="129">
        <v>5000</v>
      </c>
      <c r="I25" s="130" t="s">
        <v>65</v>
      </c>
    </row>
    <row r="26" spans="3:9" ht="15" customHeight="1" x14ac:dyDescent="0.55000000000000004">
      <c r="C26" s="124"/>
      <c r="D26" s="131"/>
      <c r="E26" s="132"/>
      <c r="F26" s="127"/>
      <c r="G26" s="128"/>
      <c r="H26" s="129"/>
      <c r="I26" s="133"/>
    </row>
    <row r="27" spans="3:9" ht="15" customHeight="1" thickBot="1" x14ac:dyDescent="0.6">
      <c r="C27" s="124"/>
      <c r="D27" s="134"/>
      <c r="E27" s="135"/>
      <c r="F27" s="136"/>
      <c r="G27" s="137"/>
      <c r="H27" s="136"/>
      <c r="I27" s="138"/>
    </row>
    <row r="28" spans="3:9" ht="15" customHeight="1" thickBot="1" x14ac:dyDescent="0.6">
      <c r="C28" s="139"/>
      <c r="D28" s="140" t="s">
        <v>43</v>
      </c>
      <c r="E28" s="141">
        <v>0</v>
      </c>
      <c r="F28" s="142"/>
      <c r="G28" s="143"/>
      <c r="H28" s="142"/>
      <c r="I28" s="144"/>
    </row>
    <row r="29" spans="3:9" ht="15" customHeight="1" x14ac:dyDescent="0.55000000000000004">
      <c r="C29" s="148" t="s">
        <v>46</v>
      </c>
      <c r="D29" s="147" t="s">
        <v>17</v>
      </c>
      <c r="E29" s="149"/>
      <c r="F29" s="150">
        <v>2000</v>
      </c>
      <c r="G29" s="151" t="s">
        <v>42</v>
      </c>
      <c r="H29" s="152" t="s">
        <v>42</v>
      </c>
      <c r="I29" s="153" t="s">
        <v>66</v>
      </c>
    </row>
    <row r="30" spans="3:9" ht="15" customHeight="1" x14ac:dyDescent="0.55000000000000004">
      <c r="C30" s="148"/>
      <c r="D30" s="131"/>
      <c r="E30" s="132"/>
      <c r="F30" s="127">
        <v>1500</v>
      </c>
      <c r="G30" s="128" t="s">
        <v>42</v>
      </c>
      <c r="H30" s="129" t="s">
        <v>42</v>
      </c>
      <c r="I30" s="133" t="s">
        <v>67</v>
      </c>
    </row>
    <row r="31" spans="3:9" ht="15" customHeight="1" x14ac:dyDescent="0.55000000000000004">
      <c r="C31" s="148"/>
      <c r="D31" s="131"/>
      <c r="E31" s="132"/>
      <c r="F31" s="127">
        <v>1000</v>
      </c>
      <c r="G31" s="128" t="s">
        <v>42</v>
      </c>
      <c r="H31" s="129" t="s">
        <v>42</v>
      </c>
      <c r="I31" s="133" t="s">
        <v>68</v>
      </c>
    </row>
    <row r="32" spans="3:9" ht="15" customHeight="1" x14ac:dyDescent="0.55000000000000004">
      <c r="C32" s="148"/>
      <c r="D32" s="131"/>
      <c r="E32" s="132"/>
      <c r="F32" s="127"/>
      <c r="G32" s="154"/>
      <c r="H32" s="127"/>
      <c r="I32" s="133"/>
    </row>
    <row r="33" spans="2:9" ht="15" customHeight="1" thickBot="1" x14ac:dyDescent="0.6">
      <c r="C33" s="148"/>
      <c r="D33" s="134"/>
      <c r="E33" s="135"/>
      <c r="F33" s="136"/>
      <c r="G33" s="137"/>
      <c r="H33" s="136"/>
      <c r="I33" s="138"/>
    </row>
    <row r="34" spans="2:9" ht="15" customHeight="1" thickBot="1" x14ac:dyDescent="0.6">
      <c r="C34" s="155"/>
      <c r="D34" s="140" t="s">
        <v>43</v>
      </c>
      <c r="E34" s="141">
        <v>24189500</v>
      </c>
      <c r="F34" s="142"/>
      <c r="G34" s="143"/>
      <c r="H34" s="156"/>
      <c r="I34" s="144"/>
    </row>
    <row r="35" spans="2:9" ht="15" customHeight="1" thickBot="1" x14ac:dyDescent="0.6">
      <c r="C35" s="157" t="s">
        <v>47</v>
      </c>
      <c r="D35" s="158"/>
      <c r="E35" s="159">
        <f>E16+E20+E24+E28+E34</f>
        <v>66257700</v>
      </c>
      <c r="F35" s="160"/>
      <c r="G35" s="161"/>
      <c r="H35" s="162"/>
      <c r="I35" s="163"/>
    </row>
    <row r="36" spans="2:9" ht="15" customHeight="1" x14ac:dyDescent="0.55000000000000004">
      <c r="C36" s="164" t="s">
        <v>49</v>
      </c>
      <c r="D36" s="165"/>
      <c r="E36" s="166">
        <v>8813</v>
      </c>
      <c r="F36" s="167"/>
      <c r="G36" s="167"/>
      <c r="H36" s="167"/>
      <c r="I36" s="167"/>
    </row>
    <row r="37" spans="2:9" ht="15" customHeight="1" thickBot="1" x14ac:dyDescent="0.6">
      <c r="C37" s="168" t="s">
        <v>50</v>
      </c>
      <c r="D37" s="169"/>
      <c r="E37" s="170">
        <v>2389</v>
      </c>
      <c r="F37" s="171"/>
      <c r="G37" s="171"/>
      <c r="H37" s="171"/>
      <c r="I37" s="171"/>
    </row>
    <row r="38" spans="2:9" ht="15" customHeight="1" x14ac:dyDescent="0.55000000000000004">
      <c r="C38" s="172" t="s">
        <v>19</v>
      </c>
      <c r="D38" s="173"/>
      <c r="E38" s="174">
        <f>(E6+E8)/E36</f>
        <v>16177</v>
      </c>
      <c r="F38" s="171"/>
      <c r="G38" s="171"/>
      <c r="H38" s="171"/>
      <c r="I38" s="171"/>
    </row>
    <row r="39" spans="2:9" ht="15" customHeight="1" thickBot="1" x14ac:dyDescent="0.6">
      <c r="C39" s="168" t="s">
        <v>20</v>
      </c>
      <c r="D39" s="169"/>
      <c r="E39" s="175">
        <f>(E7+E9)/E37</f>
        <v>8800</v>
      </c>
      <c r="F39" s="104"/>
      <c r="G39" s="104"/>
      <c r="H39" s="104"/>
      <c r="I39" s="104"/>
    </row>
    <row r="40" spans="2:9" ht="15" customHeight="1" x14ac:dyDescent="0.55000000000000004">
      <c r="C40" s="176" t="s">
        <v>51</v>
      </c>
      <c r="D40" s="176"/>
      <c r="E40" s="176"/>
      <c r="F40" s="176"/>
      <c r="G40" s="176"/>
      <c r="H40" s="176"/>
      <c r="I40" s="176"/>
    </row>
    <row r="41" spans="2:9" ht="15" customHeight="1" x14ac:dyDescent="0.55000000000000004">
      <c r="C41" s="176" t="s">
        <v>55</v>
      </c>
      <c r="D41" s="176"/>
      <c r="E41" s="176"/>
      <c r="F41" s="176"/>
      <c r="G41" s="176"/>
      <c r="H41" s="176"/>
      <c r="I41" s="176"/>
    </row>
    <row r="42" spans="2:9" ht="15" customHeight="1" x14ac:dyDescent="0.55000000000000004"/>
    <row r="43" spans="2:9" ht="15" customHeight="1" x14ac:dyDescent="0.55000000000000004">
      <c r="B43" s="1" t="s">
        <v>21</v>
      </c>
      <c r="C43" s="92" t="s">
        <v>22</v>
      </c>
      <c r="D43" s="92"/>
      <c r="E43" s="92"/>
      <c r="F43" s="92"/>
      <c r="G43" s="92"/>
    </row>
    <row r="44" spans="2:9" ht="12.5" thickBot="1" x14ac:dyDescent="0.6">
      <c r="C44" s="93"/>
      <c r="D44" s="93"/>
      <c r="E44" s="177" t="s">
        <v>23</v>
      </c>
      <c r="F44" s="177"/>
      <c r="G44" s="177"/>
      <c r="H44" s="177" t="s">
        <v>24</v>
      </c>
      <c r="I44" s="177"/>
    </row>
    <row r="45" spans="2:9" ht="15" customHeight="1" x14ac:dyDescent="0.55000000000000004">
      <c r="C45" s="178" t="s">
        <v>25</v>
      </c>
      <c r="D45" s="179"/>
      <c r="E45" s="180"/>
      <c r="F45" s="181"/>
      <c r="G45" s="182"/>
      <c r="H45" s="180"/>
      <c r="I45" s="183"/>
    </row>
    <row r="46" spans="2:9" ht="15" customHeight="1" thickBot="1" x14ac:dyDescent="0.6">
      <c r="C46" s="184" t="s">
        <v>26</v>
      </c>
      <c r="D46" s="185"/>
      <c r="E46" s="186"/>
      <c r="F46" s="187"/>
      <c r="G46" s="188"/>
      <c r="H46" s="187"/>
      <c r="I46" s="189"/>
    </row>
    <row r="47" spans="2:9" ht="15" customHeight="1" thickBot="1" x14ac:dyDescent="0.6">
      <c r="C47" s="190" t="s">
        <v>53</v>
      </c>
      <c r="D47" s="191"/>
      <c r="E47" s="192">
        <v>31</v>
      </c>
      <c r="F47" s="193"/>
      <c r="G47" s="193"/>
      <c r="H47" s="193"/>
      <c r="I47" s="194"/>
    </row>
    <row r="48" spans="2:9" ht="15" customHeight="1" x14ac:dyDescent="0.55000000000000004">
      <c r="C48" s="195" t="s">
        <v>59</v>
      </c>
      <c r="D48" s="195"/>
      <c r="E48" s="196"/>
      <c r="F48" s="196"/>
      <c r="G48" s="196"/>
      <c r="H48" s="196"/>
      <c r="I48" s="196"/>
    </row>
    <row r="49" spans="2:9" ht="15" customHeight="1" x14ac:dyDescent="0.55000000000000004"/>
    <row r="50" spans="2:9" ht="15" customHeight="1" thickBot="1" x14ac:dyDescent="0.6">
      <c r="B50" s="1" t="s">
        <v>27</v>
      </c>
      <c r="C50" s="92" t="s">
        <v>28</v>
      </c>
      <c r="D50" s="92"/>
      <c r="E50" s="92"/>
      <c r="F50" s="92"/>
      <c r="G50" s="92"/>
    </row>
    <row r="51" spans="2:9" ht="15" customHeight="1" x14ac:dyDescent="0.55000000000000004">
      <c r="C51" s="197" t="s">
        <v>29</v>
      </c>
      <c r="D51" s="198" t="s">
        <v>30</v>
      </c>
      <c r="E51" s="199">
        <f>(E16+E20)/(E16+E20+E24+E28)</f>
        <v>0.23472836964738211</v>
      </c>
      <c r="F51" s="199"/>
      <c r="G51" s="199"/>
      <c r="H51" s="199"/>
      <c r="I51" s="200"/>
    </row>
    <row r="52" spans="2:9" ht="15" customHeight="1" thickBot="1" x14ac:dyDescent="0.6">
      <c r="C52" s="201"/>
      <c r="D52" s="202" t="s">
        <v>31</v>
      </c>
      <c r="E52" s="203">
        <f>(E24+E28)/(E16+E20+E24+E28)</f>
        <v>0.76527163035261792</v>
      </c>
      <c r="F52" s="204"/>
      <c r="G52" s="204"/>
      <c r="H52" s="204"/>
      <c r="I52" s="205"/>
    </row>
    <row r="53" spans="2:9" ht="15" customHeight="1" x14ac:dyDescent="0.55000000000000004"/>
    <row r="54" spans="2:9" ht="15" customHeight="1" thickBot="1" x14ac:dyDescent="0.6">
      <c r="B54" s="1" t="s">
        <v>32</v>
      </c>
      <c r="C54" s="92" t="s">
        <v>33</v>
      </c>
      <c r="D54" s="92"/>
      <c r="E54" s="92"/>
      <c r="F54" s="92"/>
      <c r="G54" s="92"/>
      <c r="H54" s="92"/>
      <c r="I54" s="92"/>
    </row>
    <row r="55" spans="2:9" ht="70.150000000000006" customHeight="1" thickBot="1" x14ac:dyDescent="0.6">
      <c r="C55" s="3" t="s">
        <v>34</v>
      </c>
      <c r="D55" s="206"/>
      <c r="E55" s="207"/>
      <c r="F55" s="207"/>
      <c r="G55" s="207"/>
      <c r="H55" s="207"/>
      <c r="I55" s="208"/>
    </row>
  </sheetData>
  <mergeCells count="44">
    <mergeCell ref="C54:I54"/>
    <mergeCell ref="D55:I55"/>
    <mergeCell ref="C47:D47"/>
    <mergeCell ref="E47:I47"/>
    <mergeCell ref="C50:G50"/>
    <mergeCell ref="C51:C52"/>
    <mergeCell ref="E51:I51"/>
    <mergeCell ref="E52:I52"/>
    <mergeCell ref="C45:D45"/>
    <mergeCell ref="E45:G45"/>
    <mergeCell ref="H45:I45"/>
    <mergeCell ref="C46:D46"/>
    <mergeCell ref="E46:G46"/>
    <mergeCell ref="H46:I46"/>
    <mergeCell ref="C38:D38"/>
    <mergeCell ref="C39:D39"/>
    <mergeCell ref="F39:I39"/>
    <mergeCell ref="C43:G43"/>
    <mergeCell ref="E44:G44"/>
    <mergeCell ref="H44:I44"/>
    <mergeCell ref="C37:D37"/>
    <mergeCell ref="C10:D10"/>
    <mergeCell ref="C11:E12"/>
    <mergeCell ref="F11:I11"/>
    <mergeCell ref="C13:C28"/>
    <mergeCell ref="D13:D15"/>
    <mergeCell ref="D17:D19"/>
    <mergeCell ref="D21:D23"/>
    <mergeCell ref="D25:D27"/>
    <mergeCell ref="C29:C34"/>
    <mergeCell ref="D29:D33"/>
    <mergeCell ref="C35:D35"/>
    <mergeCell ref="C36:D36"/>
    <mergeCell ref="F36:I36"/>
    <mergeCell ref="A1:J1"/>
    <mergeCell ref="C2:G2"/>
    <mergeCell ref="C3:D3"/>
    <mergeCell ref="E3:I3"/>
    <mergeCell ref="C5:G5"/>
    <mergeCell ref="C6:C9"/>
    <mergeCell ref="F6:I6"/>
    <mergeCell ref="F7:I7"/>
    <mergeCell ref="F8:I8"/>
    <mergeCell ref="F9:I9"/>
  </mergeCells>
  <phoneticPr fontId="2"/>
  <pageMargins left="0.51181102362204722" right="0.11811023622047245" top="0.55118110236220474" bottom="0.19685039370078741" header="0.31496062992125984" footer="0.11811023622047245"/>
  <pageSetup paperSize="9" scale="83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18</vt:i4>
      </vt:variant>
    </vt:vector>
  </HeadingPairs>
  <TitlesOfParts>
    <vt:vector size="36" baseType="lpstr">
      <vt:lpstr>効果検証様式（集計値）</vt:lpstr>
      <vt:lpstr>R3.6</vt:lpstr>
      <vt:lpstr>R3.7</vt:lpstr>
      <vt:lpstr>R3.8</vt:lpstr>
      <vt:lpstr>R3.9</vt:lpstr>
      <vt:lpstr>R3.10</vt:lpstr>
      <vt:lpstr>R3.11</vt:lpstr>
      <vt:lpstr>R3.12</vt:lpstr>
      <vt:lpstr>R4.1</vt:lpstr>
      <vt:lpstr>R4.2</vt:lpstr>
      <vt:lpstr>R4.3</vt:lpstr>
      <vt:lpstr>R4.4</vt:lpstr>
      <vt:lpstr>R4.5</vt:lpstr>
      <vt:lpstr>R4.6</vt:lpstr>
      <vt:lpstr>R4.7</vt:lpstr>
      <vt:lpstr>R4.8</vt:lpstr>
      <vt:lpstr>R4.9</vt:lpstr>
      <vt:lpstr>R4.10</vt:lpstr>
      <vt:lpstr>R3.10!Print_Area</vt:lpstr>
      <vt:lpstr>R3.11!Print_Area</vt:lpstr>
      <vt:lpstr>R3.12!Print_Area</vt:lpstr>
      <vt:lpstr>R3.6!Print_Area</vt:lpstr>
      <vt:lpstr>R3.7!Print_Area</vt:lpstr>
      <vt:lpstr>R3.8!Print_Area</vt:lpstr>
      <vt:lpstr>R3.9!Print_Area</vt:lpstr>
      <vt:lpstr>R4.1!Print_Area</vt:lpstr>
      <vt:lpstr>R4.10!Print_Area</vt:lpstr>
      <vt:lpstr>R4.2!Print_Area</vt:lpstr>
      <vt:lpstr>R4.3!Print_Area</vt:lpstr>
      <vt:lpstr>R4.4!Print_Area</vt:lpstr>
      <vt:lpstr>R4.5!Print_Area</vt:lpstr>
      <vt:lpstr>R4.6!Print_Area</vt:lpstr>
      <vt:lpstr>R4.7!Print_Area</vt:lpstr>
      <vt:lpstr>R4.8!Print_Area</vt:lpstr>
      <vt:lpstr>R4.9!Print_Area</vt:lpstr>
      <vt:lpstr>'効果検証様式（集計値）'!Print_Area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2024-06-20T01:32:46Z</dcterms:modified>
  <cp:category/>
  <cp:contentStatus/>
</cp:coreProperties>
</file>