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5地域介護総合確保基金\15_サービス提供体制確保事業\03_県HP掲載\04_R5未申請（追加募集）分\02_申請書様式\③1～3月分（5.8）\5.申請書\"/>
    </mc:Choice>
  </mc:AlternateContent>
  <xr:revisionPtr revIDLastSave="0" documentId="13_ncr:1_{E0E8D9C0-DB90-4F75-B52E-A58527A5CEC8}" xr6:coauthVersionLast="47" xr6:coauthVersionMax="47" xr10:uidLastSave="{00000000-0000-0000-0000-000000000000}"/>
  <bookViews>
    <workbookView xWindow="-120" yWindow="-120" windowWidth="29040" windowHeight="15840" tabRatio="822" activeTab="1" xr2:uid="{00000000-000D-0000-FFFF-FFFF00000000}"/>
  </bookViews>
  <sheets>
    <sheet name="（はじめにお読みください）" sheetId="25" r:id="rId1"/>
    <sheet name="（様式１）総括表 (令和５年10月以降) " sheetId="50" r:id="rId2"/>
    <sheet name="（様式２）申請額一覧  (令和５年10月以降) " sheetId="51" r:id="rId3"/>
    <sheet name="（様式３）(令和５年10月以降) " sheetId="52" r:id="rId4"/>
    <sheet name="A個票１" sheetId="53" r:id="rId5"/>
    <sheet name="A個票２" sheetId="58" r:id="rId6"/>
    <sheet name="A個票３" sheetId="59" r:id="rId7"/>
  </sheets>
  <definedNames>
    <definedName name="_xlnm.Print_Area" localSheetId="0">'（はじめにお読みください）'!$A$1:$F$24</definedName>
    <definedName name="_xlnm.Print_Area" localSheetId="1">'（様式１）総括表 (令和５年10月以降) '!$A$1:$AM$63</definedName>
    <definedName name="_xlnm.Print_Area" localSheetId="2">'（様式２）申請額一覧  (令和５年10月以降) '!$A$1:$N$28</definedName>
    <definedName name="_xlnm.Print_Area" localSheetId="4">A個票１!$A$1:$AM$103</definedName>
    <definedName name="_xlnm.Print_Area" localSheetId="5">A個票２!$A$1:$AM$103</definedName>
    <definedName name="_xlnm.Print_Area" localSheetId="6">A個票３!$A$1:$AM$103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 i="59" l="1"/>
  <c r="B143" i="59"/>
  <c r="C142" i="59"/>
  <c r="B142" i="59"/>
  <c r="C141" i="59"/>
  <c r="B141" i="59"/>
  <c r="C140" i="59"/>
  <c r="B140" i="59"/>
  <c r="C139" i="59"/>
  <c r="B139" i="59"/>
  <c r="C138" i="59"/>
  <c r="B138" i="59"/>
  <c r="C137" i="59"/>
  <c r="B137" i="59"/>
  <c r="C136" i="59"/>
  <c r="B136" i="59"/>
  <c r="C135" i="59"/>
  <c r="B135" i="59"/>
  <c r="C134" i="59"/>
  <c r="B134" i="59"/>
  <c r="C133" i="59"/>
  <c r="B133" i="59"/>
  <c r="C132" i="59"/>
  <c r="B132" i="59"/>
  <c r="C131" i="59"/>
  <c r="B131" i="59"/>
  <c r="C130" i="59"/>
  <c r="B130" i="59"/>
  <c r="C118" i="59"/>
  <c r="B118" i="59"/>
  <c r="C117" i="59"/>
  <c r="B117" i="59"/>
  <c r="F80" i="59"/>
  <c r="AI58" i="59" s="1"/>
  <c r="AF66" i="59"/>
  <c r="AA58" i="59"/>
  <c r="F56" i="59"/>
  <c r="F49" i="59"/>
  <c r="Y13" i="59" s="1"/>
  <c r="AF27" i="59"/>
  <c r="AI13" i="59"/>
  <c r="O13" i="59"/>
  <c r="C143" i="58"/>
  <c r="B143" i="58"/>
  <c r="C142" i="58"/>
  <c r="B142" i="58"/>
  <c r="C141" i="58"/>
  <c r="B141" i="58"/>
  <c r="C140" i="58"/>
  <c r="B140" i="58"/>
  <c r="C139" i="58"/>
  <c r="B139" i="58"/>
  <c r="C138" i="58"/>
  <c r="B138" i="58"/>
  <c r="C137" i="58"/>
  <c r="B137" i="58"/>
  <c r="C136" i="58"/>
  <c r="B136" i="58"/>
  <c r="C135" i="58"/>
  <c r="B135" i="58"/>
  <c r="C134" i="58"/>
  <c r="B134" i="58"/>
  <c r="C133" i="58"/>
  <c r="B133" i="58"/>
  <c r="C132" i="58"/>
  <c r="B132" i="58"/>
  <c r="C131" i="58"/>
  <c r="B131" i="58"/>
  <c r="C130" i="58"/>
  <c r="B130" i="58"/>
  <c r="C118" i="58"/>
  <c r="B118" i="58"/>
  <c r="C117" i="58"/>
  <c r="B117" i="58"/>
  <c r="F80" i="58"/>
  <c r="AI58" i="58" s="1"/>
  <c r="AF66" i="58"/>
  <c r="AA58" i="58"/>
  <c r="F56" i="58"/>
  <c r="F49" i="58"/>
  <c r="Y13" i="58" s="1"/>
  <c r="AF27" i="58"/>
  <c r="AI13" i="58"/>
  <c r="O13" i="58"/>
  <c r="C143" i="53"/>
  <c r="B143" i="53"/>
  <c r="C142" i="53"/>
  <c r="B142" i="53"/>
  <c r="C141" i="53"/>
  <c r="B141" i="53"/>
  <c r="C140" i="53"/>
  <c r="B140" i="53"/>
  <c r="C139" i="53"/>
  <c r="B139" i="53"/>
  <c r="C138" i="53"/>
  <c r="B138" i="53"/>
  <c r="C137" i="53"/>
  <c r="B137" i="53"/>
  <c r="C136" i="53"/>
  <c r="B136" i="53"/>
  <c r="C135" i="53"/>
  <c r="B135" i="53"/>
  <c r="C134" i="53"/>
  <c r="B134" i="53"/>
  <c r="C133" i="53"/>
  <c r="B133" i="53"/>
  <c r="C132" i="53"/>
  <c r="B132" i="53"/>
  <c r="C131" i="53"/>
  <c r="B131" i="53"/>
  <c r="C130" i="53"/>
  <c r="B130" i="53"/>
  <c r="C118" i="53"/>
  <c r="B118" i="53"/>
  <c r="C117" i="53"/>
  <c r="B117" i="53"/>
  <c r="F80" i="53"/>
  <c r="AI58" i="53" s="1"/>
  <c r="AF66" i="53"/>
  <c r="AA58" i="53"/>
  <c r="F56" i="53"/>
  <c r="F49" i="53"/>
  <c r="Y13" i="53" s="1"/>
  <c r="AF27" i="53"/>
  <c r="AI13" i="53"/>
  <c r="O13" i="53"/>
  <c r="H9" i="51"/>
  <c r="H19" i="51"/>
  <c r="G15" i="51"/>
  <c r="D16" i="51"/>
  <c r="H15" i="51"/>
  <c r="C10" i="51"/>
  <c r="E19" i="51"/>
  <c r="C17" i="51"/>
  <c r="E16" i="51"/>
  <c r="K15" i="51"/>
  <c r="H20" i="51"/>
  <c r="E20" i="51"/>
  <c r="G13" i="51"/>
  <c r="H12" i="51"/>
  <c r="G9" i="51"/>
  <c r="C9" i="51"/>
  <c r="K10" i="51"/>
  <c r="G8" i="51"/>
  <c r="D12" i="51"/>
  <c r="D20" i="51"/>
  <c r="D9" i="51"/>
  <c r="E7" i="51"/>
  <c r="C16" i="51"/>
  <c r="C19" i="51"/>
  <c r="K11" i="51"/>
  <c r="C15" i="51"/>
  <c r="D8" i="51"/>
  <c r="C13" i="51"/>
  <c r="G6" i="51"/>
  <c r="C8" i="51"/>
  <c r="D10" i="51"/>
  <c r="H6" i="51"/>
  <c r="G12" i="51"/>
  <c r="D19" i="51"/>
  <c r="H18" i="51"/>
  <c r="H11" i="51"/>
  <c r="G16" i="51"/>
  <c r="D17" i="51"/>
  <c r="K8" i="51"/>
  <c r="K18" i="51"/>
  <c r="K7" i="51"/>
  <c r="E17" i="51"/>
  <c r="C7" i="51"/>
  <c r="C6" i="51"/>
  <c r="K9" i="51"/>
  <c r="G10" i="51"/>
  <c r="D15" i="51"/>
  <c r="E11" i="51"/>
  <c r="E9" i="51"/>
  <c r="K12" i="51"/>
  <c r="K19" i="51"/>
  <c r="K6" i="51"/>
  <c r="C11" i="51"/>
  <c r="D14" i="51"/>
  <c r="G18" i="51"/>
  <c r="E6" i="51"/>
  <c r="K16" i="51"/>
  <c r="C18" i="51"/>
  <c r="K17" i="51"/>
  <c r="D7" i="51"/>
  <c r="H14" i="51"/>
  <c r="E14" i="51"/>
  <c r="G7" i="51"/>
  <c r="H17" i="51"/>
  <c r="G20" i="51"/>
  <c r="H16" i="51"/>
  <c r="K14" i="51"/>
  <c r="K13" i="51"/>
  <c r="H10" i="51"/>
  <c r="H7" i="51"/>
  <c r="G11" i="51"/>
  <c r="D11" i="51"/>
  <c r="E12" i="51"/>
  <c r="C20" i="51"/>
  <c r="G17" i="51"/>
  <c r="D18" i="51"/>
  <c r="C14" i="51"/>
  <c r="E18" i="51"/>
  <c r="G14" i="51"/>
  <c r="G19" i="51"/>
  <c r="E10" i="51"/>
  <c r="D6" i="51"/>
  <c r="H13" i="51"/>
  <c r="E15" i="51"/>
  <c r="D13" i="51"/>
  <c r="E13" i="51"/>
  <c r="H8" i="51"/>
  <c r="K20" i="51"/>
  <c r="C12" i="51"/>
  <c r="E8" i="51"/>
  <c r="F6" i="51" l="1"/>
  <c r="I6" i="51" s="1"/>
  <c r="J6" i="51"/>
  <c r="L6" i="51" s="1"/>
  <c r="F7" i="51"/>
  <c r="I7" i="51" s="1"/>
  <c r="J7" i="51"/>
  <c r="L7" i="51" s="1"/>
  <c r="AH57" i="50"/>
  <c r="AH56" i="50"/>
  <c r="AH55" i="50"/>
  <c r="AH54" i="50"/>
  <c r="AH53" i="50"/>
  <c r="AH52" i="50"/>
  <c r="AH51" i="50"/>
  <c r="AH50" i="50"/>
  <c r="AH49" i="50"/>
  <c r="AH48" i="50"/>
  <c r="AH47" i="50"/>
  <c r="AH46" i="50"/>
  <c r="AH45" i="50"/>
  <c r="AH44" i="50"/>
  <c r="AH43" i="50"/>
  <c r="AH42" i="50"/>
  <c r="AH41" i="50"/>
  <c r="AH40" i="50"/>
  <c r="X39" i="50"/>
  <c r="X38" i="50"/>
  <c r="X37" i="50"/>
  <c r="X36" i="50"/>
  <c r="X35" i="50"/>
  <c r="X34" i="50"/>
  <c r="X33" i="50"/>
  <c r="X32" i="50"/>
  <c r="X31" i="50"/>
  <c r="X30" i="50"/>
  <c r="X29" i="50"/>
  <c r="X28" i="50"/>
  <c r="X27" i="50"/>
  <c r="X26" i="50"/>
  <c r="X25" i="50"/>
  <c r="X24" i="50"/>
  <c r="X23" i="50"/>
  <c r="T55" i="50"/>
  <c r="T54" i="50"/>
  <c r="T50" i="50"/>
  <c r="T48" i="50"/>
  <c r="T44" i="50"/>
  <c r="T42" i="50"/>
  <c r="AD37" i="50"/>
  <c r="AD34" i="50"/>
  <c r="AD31" i="50"/>
  <c r="AD28" i="50"/>
  <c r="AD25" i="50"/>
  <c r="AD23" i="50"/>
  <c r="AD57" i="50"/>
  <c r="AD56" i="50"/>
  <c r="AD55" i="50"/>
  <c r="AD54" i="50"/>
  <c r="AD53" i="50"/>
  <c r="AD52" i="50"/>
  <c r="AD51" i="50"/>
  <c r="AD50" i="50"/>
  <c r="AD49" i="50"/>
  <c r="AD48" i="50"/>
  <c r="AD47" i="50"/>
  <c r="AD46" i="50"/>
  <c r="AD45" i="50"/>
  <c r="AD44" i="50"/>
  <c r="AD43" i="50"/>
  <c r="AD42" i="50"/>
  <c r="AD41" i="50"/>
  <c r="AD40" i="50"/>
  <c r="T39" i="50"/>
  <c r="T38" i="50"/>
  <c r="T37" i="50"/>
  <c r="T36" i="50"/>
  <c r="T35" i="50"/>
  <c r="T34" i="50"/>
  <c r="T33" i="50"/>
  <c r="T32" i="50"/>
  <c r="T31" i="50"/>
  <c r="T30" i="50"/>
  <c r="T29" i="50"/>
  <c r="T28" i="50"/>
  <c r="T27" i="50"/>
  <c r="T26" i="50"/>
  <c r="T25" i="50"/>
  <c r="T24" i="50"/>
  <c r="T23" i="50"/>
  <c r="T57" i="50"/>
  <c r="T53" i="50"/>
  <c r="T51" i="50"/>
  <c r="T47" i="50"/>
  <c r="T45" i="50"/>
  <c r="T41" i="50"/>
  <c r="AD38" i="50"/>
  <c r="AD35" i="50"/>
  <c r="AD32" i="50"/>
  <c r="AD29" i="50"/>
  <c r="AD26" i="50"/>
  <c r="X57" i="50"/>
  <c r="X56" i="50"/>
  <c r="X55" i="50"/>
  <c r="X54" i="50"/>
  <c r="X53" i="50"/>
  <c r="X52" i="50"/>
  <c r="X51" i="50"/>
  <c r="X50" i="50"/>
  <c r="X49" i="50"/>
  <c r="X48" i="50"/>
  <c r="X47" i="50"/>
  <c r="X46" i="50"/>
  <c r="X45" i="50"/>
  <c r="X44" i="50"/>
  <c r="X43" i="50"/>
  <c r="X42" i="50"/>
  <c r="X41" i="50"/>
  <c r="AH39" i="50"/>
  <c r="AH38" i="50"/>
  <c r="AH37" i="50"/>
  <c r="AH36" i="50"/>
  <c r="AH35" i="50"/>
  <c r="AH34" i="50"/>
  <c r="AH33" i="50"/>
  <c r="AH32" i="50"/>
  <c r="AH31" i="50"/>
  <c r="AH30" i="50"/>
  <c r="AH29" i="50"/>
  <c r="AH28" i="50"/>
  <c r="AH27" i="50"/>
  <c r="AH26" i="50"/>
  <c r="AH25" i="50"/>
  <c r="AH24" i="50"/>
  <c r="AH23" i="50"/>
  <c r="T56" i="50"/>
  <c r="T52" i="50"/>
  <c r="T49" i="50"/>
  <c r="T46" i="50"/>
  <c r="T43" i="50"/>
  <c r="AD39" i="50"/>
  <c r="AD36" i="50"/>
  <c r="AD33" i="50"/>
  <c r="AD30" i="50"/>
  <c r="AD27" i="50"/>
  <c r="AD24" i="50"/>
  <c r="F8" i="51"/>
  <c r="I8" i="51" s="1"/>
  <c r="J8" i="51"/>
  <c r="L8" i="51" s="1"/>
  <c r="J20" i="51"/>
  <c r="F13" i="51"/>
  <c r="J14" i="51"/>
  <c r="J12" i="51"/>
  <c r="J15" i="51"/>
  <c r="J16" i="51"/>
  <c r="J13" i="51"/>
  <c r="F14" i="51"/>
  <c r="J9" i="51"/>
  <c r="J10" i="51"/>
  <c r="F17" i="51"/>
  <c r="F9" i="51"/>
  <c r="J18" i="51"/>
  <c r="F18" i="51"/>
  <c r="J19" i="51"/>
  <c r="F11" i="51"/>
  <c r="F16" i="51"/>
  <c r="J17" i="51"/>
  <c r="F15" i="51"/>
  <c r="F19" i="51"/>
  <c r="F20" i="51"/>
  <c r="F10" i="51"/>
  <c r="F12" i="51"/>
  <c r="J11" i="51"/>
  <c r="M8" i="51" l="1"/>
  <c r="AH58" i="50"/>
  <c r="I16" i="51"/>
  <c r="I15" i="51"/>
  <c r="L17" i="51"/>
  <c r="L9" i="51"/>
  <c r="I11" i="51"/>
  <c r="L14" i="51"/>
  <c r="L12" i="51"/>
  <c r="I17" i="51"/>
  <c r="I9" i="51"/>
  <c r="I20" i="51"/>
  <c r="I14" i="51"/>
  <c r="I12" i="51"/>
  <c r="L13" i="51"/>
  <c r="L19" i="51"/>
  <c r="L18" i="51"/>
  <c r="L10" i="51"/>
  <c r="I19" i="51"/>
  <c r="L16" i="51"/>
  <c r="L20" i="51"/>
  <c r="I13" i="51"/>
  <c r="L15" i="51"/>
  <c r="I18" i="51"/>
  <c r="I10" i="51"/>
  <c r="L11" i="51"/>
  <c r="AD58" i="50"/>
  <c r="X58" i="50"/>
  <c r="T58" i="50"/>
  <c r="M7" i="51"/>
  <c r="M6" i="51"/>
  <c r="M19" i="51" l="1"/>
  <c r="M9" i="51"/>
  <c r="T59" i="50"/>
  <c r="M18" i="51"/>
  <c r="M12" i="51"/>
  <c r="M15" i="51"/>
  <c r="L21" i="51"/>
  <c r="M20" i="51"/>
  <c r="M17" i="51"/>
  <c r="M11" i="51"/>
  <c r="M16" i="51"/>
  <c r="I21" i="51"/>
  <c r="M10" i="51"/>
  <c r="M13" i="51"/>
  <c r="M14" i="51"/>
  <c r="M21"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ookubo makoto</author>
  </authors>
  <commentList>
    <comment ref="AL6" authorId="0" shapeId="0" xr:uid="{8D6B12AC-1404-4B72-A82B-F973B0FCFFC3}">
      <text>
        <r>
          <rPr>
            <b/>
            <sz val="9"/>
            <color indexed="81"/>
            <rFont val="MS P ゴシック"/>
            <family val="3"/>
            <charset val="128"/>
          </rPr>
          <t>申請日は、「令和6年4月1日」としてください。</t>
        </r>
      </text>
    </comment>
    <comment ref="A11" authorId="0" shapeId="0" xr:uid="{C3ABF526-111A-4BDB-A795-DA8FDC71F806}">
      <text>
        <r>
          <rPr>
            <b/>
            <sz val="9"/>
            <color indexed="81"/>
            <rFont val="MS P ゴシック"/>
            <family val="3"/>
            <charset val="128"/>
          </rPr>
          <t>申請者については、法人名でご記載ください。
所在地は、申請事業所ではなく、法人所在地を記載してください。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400-000001000000}">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00000000-0006-0000-04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500-000001000000}">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00000000-0006-0000-05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3" authorId="0" shapeId="0" xr:uid="{00000000-0006-0000-0600-000001000000}">
      <text>
        <r>
          <rPr>
            <sz val="9"/>
            <color indexed="81"/>
            <rFont val="MS P ゴシック"/>
            <family val="3"/>
            <charset val="128"/>
          </rPr>
          <t>｢サービス種別｣を選択し、定員を入力(短期入所系と入所施設・居住系）することで、基準額が表示されます。</t>
        </r>
      </text>
    </comment>
    <comment ref="AA58" authorId="0" shapeId="0" xr:uid="{00000000-0006-0000-06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<sst xmlns="http://schemas.openxmlformats.org/spreadsheetml/2006/main" count="815" uniqueCount="215">
  <si>
    <t>千円</t>
    <rPh sb="0" eb="2">
      <t>センエン</t>
    </rPh>
    <phoneticPr fontId="3"/>
  </si>
  <si>
    <t>フリガナ</t>
  </si>
  <si>
    <t>認知症対応型通所介護事業所</t>
  </si>
  <si>
    <t>本申請書の使い方</t>
    <rPh sb="0" eb="1">
      <t>ホン</t>
    </rPh>
    <rPh sb="1" eb="4">
      <t>シンセイショ</t>
    </rPh>
    <rPh sb="5" eb="6">
      <t>ツカ</t>
    </rPh>
    <rPh sb="7" eb="8">
      <t>カタ</t>
    </rPh>
    <phoneticPr fontId="3"/>
  </si>
  <si>
    <t>殿</t>
    <rPh sb="0" eb="1">
      <t>トノ</t>
    </rPh>
    <phoneticPr fontId="3"/>
  </si>
  <si>
    <t>介護療養型医療施設</t>
  </si>
  <si>
    <t>‐</t>
  </si>
  <si>
    <t>基準単価</t>
    <rPh sb="0" eb="2">
      <t>キジュン</t>
    </rPh>
    <rPh sb="2" eb="4">
      <t>タンカ</t>
    </rPh>
    <phoneticPr fontId="3"/>
  </si>
  <si>
    <t>（郵便番号</t>
    <rPh sb="1" eb="3">
      <t>ユウビン</t>
    </rPh>
    <rPh sb="3" eb="5">
      <t>バンゴウ</t>
    </rPh>
    <phoneticPr fontId="3"/>
  </si>
  <si>
    <t>ヶ月</t>
    <rPh sb="1" eb="2">
      <t>ゲツ</t>
    </rPh>
    <phoneticPr fontId="3"/>
  </si>
  <si>
    <t>合　　計 ((1)+(2))</t>
    <rPh sb="0" eb="1">
      <t>ゴウ</t>
    </rPh>
    <rPh sb="3" eb="4">
      <t>ケイ</t>
    </rPh>
    <phoneticPr fontId="3"/>
  </si>
  <si>
    <t>日</t>
    <rPh sb="0" eb="1">
      <t>ニチ</t>
    </rPh>
    <phoneticPr fontId="3"/>
  </si>
  <si>
    <t>年</t>
    <rPh sb="0" eb="1">
      <t>ネン</t>
    </rPh>
    <phoneticPr fontId="3"/>
  </si>
  <si>
    <t>所要額(円)</t>
    <rPh sb="0" eb="3">
      <t>ショヨウガク</t>
    </rPh>
    <rPh sb="4" eb="5">
      <t>エン</t>
    </rPh>
    <phoneticPr fontId="3"/>
  </si>
  <si>
    <t>有料老人ホーム（定員29人以下）</t>
  </si>
  <si>
    <t>看護小規模多機能型居宅介護事業所</t>
  </si>
  <si>
    <t>月</t>
    <rPh sb="0" eb="1">
      <t>ゲツ</t>
    </rPh>
    <phoneticPr fontId="3"/>
  </si>
  <si>
    <t>）</t>
  </si>
  <si>
    <t>名　　称</t>
    <rPh sb="0" eb="1">
      <t>ナ</t>
    </rPh>
    <rPh sb="3" eb="4">
      <t>ショウ</t>
    </rPh>
    <phoneticPr fontId="3"/>
  </si>
  <si>
    <t>ア④</t>
  </si>
  <si>
    <t>連絡先</t>
    <rPh sb="0" eb="3">
      <t>レンラクサキ</t>
    </rPh>
    <phoneticPr fontId="3"/>
  </si>
  <si>
    <t>用途・品目・数量等</t>
    <rPh sb="0" eb="2">
      <t>ヨウト</t>
    </rPh>
    <rPh sb="3" eb="5">
      <t>ヒンモク</t>
    </rPh>
    <rPh sb="6" eb="8">
      <t>スウリョウ</t>
    </rPh>
    <rPh sb="8" eb="9">
      <t>トウ</t>
    </rPh>
    <phoneticPr fontId="3"/>
  </si>
  <si>
    <t>電話番号</t>
    <rPh sb="0" eb="2">
      <t>デンワ</t>
    </rPh>
    <rPh sb="2" eb="4">
      <t>バンゴウ</t>
    </rPh>
    <phoneticPr fontId="3"/>
  </si>
  <si>
    <t>入所施設・居住系</t>
    <rPh sb="0" eb="2">
      <t>ニュウショ</t>
    </rPh>
    <rPh sb="2" eb="4">
      <t>シセツ</t>
    </rPh>
    <rPh sb="5" eb="7">
      <t>キョジュウ</t>
    </rPh>
    <rPh sb="7" eb="8">
      <t>ケイ</t>
    </rPh>
    <phoneticPr fontId="3"/>
  </si>
  <si>
    <t>代表者の職・氏名</t>
    <rPh sb="0" eb="3">
      <t>ダイヒョウシャ</t>
    </rPh>
    <rPh sb="4" eb="5">
      <t>ショク</t>
    </rPh>
    <rPh sb="6" eb="8">
      <t>シメイ</t>
    </rPh>
    <phoneticPr fontId="3"/>
  </si>
  <si>
    <t>訪問系</t>
    <rPh sb="0" eb="2">
      <t>ホウモン</t>
    </rPh>
    <rPh sb="2" eb="3">
      <t>ケイ</t>
    </rPh>
    <phoneticPr fontId="3"/>
  </si>
  <si>
    <t>定期巡回・随時対応型訪問介護看護事業所</t>
  </si>
  <si>
    <t>職　　名</t>
    <rPh sb="0" eb="1">
      <t>ショク</t>
    </rPh>
    <rPh sb="3" eb="4">
      <t>ナ</t>
    </rPh>
    <phoneticPr fontId="3"/>
  </si>
  <si>
    <t>氏　　名</t>
    <rPh sb="0" eb="1">
      <t>シ</t>
    </rPh>
    <rPh sb="3" eb="4">
      <t>ナ</t>
    </rPh>
    <phoneticPr fontId="3"/>
  </si>
  <si>
    <t>イ</t>
  </si>
  <si>
    <t>小　　計</t>
    <rPh sb="0" eb="1">
      <t>ショウ</t>
    </rPh>
    <rPh sb="3" eb="4">
      <t>ケイ</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</si>
  <si>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</si>
  <si>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</si>
  <si>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（ア）･･･新型コロナウイルス感染者が発生又は濃厚接触者に対応した介護サービス事業所・施設等</t>
  </si>
  <si>
    <t>所要額②(円)</t>
    <rPh sb="0" eb="3">
      <t>ショヨウガク</t>
    </rPh>
    <rPh sb="5" eb="6">
      <t>エン</t>
    </rPh>
    <phoneticPr fontId="3"/>
  </si>
  <si>
    <t>申請額</t>
    <rPh sb="0" eb="3">
      <t>シンセイガク</t>
    </rPh>
    <phoneticPr fontId="3"/>
  </si>
  <si>
    <t>介護老人保健施設</t>
  </si>
  <si>
    <t>か所</t>
    <rPh sb="1" eb="2">
      <t>ショ</t>
    </rPh>
    <phoneticPr fontId="3"/>
  </si>
  <si>
    <t>軽費老人ホーム（定員29人以下）</t>
    <rPh sb="0" eb="2">
      <t>ケイヒ</t>
    </rPh>
    <rPh sb="2" eb="4">
      <t>ロウジン</t>
    </rPh>
    <rPh sb="8" eb="10">
      <t>テイイン</t>
    </rPh>
    <rPh sb="12" eb="15">
      <t>ニンイカ</t>
    </rPh>
    <phoneticPr fontId="3"/>
  </si>
  <si>
    <t>訪問介護事業所</t>
  </si>
  <si>
    <t>訪問入浴介護事業所</t>
  </si>
  <si>
    <t>介護医療院</t>
  </si>
  <si>
    <t>訪問看護事業所</t>
  </si>
  <si>
    <t>訪問リハビリテーション事業所</t>
  </si>
  <si>
    <t>夜間対応型訪問介護事業所</t>
  </si>
  <si>
    <t>居宅介護支援事業所</t>
  </si>
  <si>
    <t>福祉用具貸与事業所</t>
  </si>
  <si>
    <r>
      <t>（様式２）事業所・施設等別申請額一覧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1" eb="32">
      <t>ガツ</t>
    </rPh>
    <rPh sb="33" eb="34">
      <t>ニチ</t>
    </rPh>
    <rPh sb="34" eb="36">
      <t>イコウ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</si>
  <si>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</si>
  <si>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小規模多機能型居宅介護事業所</t>
  </si>
  <si>
    <t>介護老人福祉施設</t>
  </si>
  <si>
    <t>地域密着型介護老人福祉施設</t>
  </si>
  <si>
    <t>認知症対応型共同生活介護事業所</t>
  </si>
  <si>
    <t>＜積算内訳①：施設内療養費を除く＞</t>
    <rPh sb="1" eb="3">
      <t>セキサン</t>
    </rPh>
    <rPh sb="3" eb="5">
      <t>ウチワケ</t>
    </rPh>
    <rPh sb="7" eb="10">
      <t>シセツナイ</t>
    </rPh>
    <rPh sb="10" eb="12">
      <t>リョウヨウ</t>
    </rPh>
    <rPh sb="12" eb="13">
      <t>ヒ</t>
    </rPh>
    <rPh sb="14" eb="15">
      <t>ノゾ</t>
    </rPh>
    <phoneticPr fontId="3"/>
  </si>
  <si>
    <t>養護老人ホーム（定員29人以下）</t>
    <rPh sb="0" eb="2">
      <t>ヨウゴ</t>
    </rPh>
    <rPh sb="2" eb="4">
      <t>ロウジン</t>
    </rPh>
    <rPh sb="8" eb="10">
      <t>テイイン</t>
    </rPh>
    <rPh sb="12" eb="13">
      <t>ニン</t>
    </rPh>
    <rPh sb="13" eb="15">
      <t>イカ</t>
    </rPh>
    <phoneticPr fontId="3"/>
  </si>
  <si>
    <t>短期入所療養介護事業所</t>
    <rPh sb="0" eb="2">
      <t>タンキ</t>
    </rPh>
    <rPh sb="2" eb="4">
      <t>ニュウショ</t>
    </rPh>
    <rPh sb="4" eb="6">
      <t>リョウヨウ</t>
    </rPh>
    <rPh sb="6" eb="8">
      <t>カイゴ</t>
    </rPh>
    <rPh sb="8" eb="11">
      <t>ジギョウショ</t>
    </rPh>
    <phoneticPr fontId="3"/>
  </si>
  <si>
    <t>通所介護事業所（大規模型（Ⅱ））</t>
    <rPh sb="0" eb="2">
      <t>ツウショ</t>
    </rPh>
    <rPh sb="2" eb="4">
      <t>カイゴ</t>
    </rPh>
    <rPh sb="4" eb="7">
      <t>ジギョウショ</t>
    </rPh>
    <phoneticPr fontId="3"/>
  </si>
  <si>
    <t>短期入所生活介護事業所</t>
  </si>
  <si>
    <t>　　　　　　　　　　　　　　　　　　　　　　　　助成対象
サービス種別</t>
    <rPh sb="24" eb="26">
      <t>ジョセイ</t>
    </rPh>
    <rPh sb="26" eb="28">
      <t>タイショウ</t>
    </rPh>
    <rPh sb="34" eb="36">
      <t>シュベツ</t>
    </rPh>
    <phoneticPr fontId="3"/>
  </si>
  <si>
    <t>管理者の氏名</t>
    <rPh sb="0" eb="3">
      <t>カンリシャ</t>
    </rPh>
    <rPh sb="4" eb="6">
      <t>シメイ</t>
    </rPh>
    <phoneticPr fontId="3"/>
  </si>
  <si>
    <t>助成対象の区分</t>
    <rPh sb="0" eb="2">
      <t>ジョセイ</t>
    </rPh>
    <rPh sb="2" eb="4">
      <t>タイショウ</t>
    </rPh>
    <rPh sb="5" eb="7">
      <t>クブン</t>
    </rPh>
    <phoneticPr fontId="3"/>
  </si>
  <si>
    <t>費目</t>
    <rPh sb="0" eb="2">
      <t>ヒモク</t>
    </rPh>
    <phoneticPr fontId="3"/>
  </si>
  <si>
    <t>所要額</t>
    <rPh sb="0" eb="3">
      <t>ショヨウガク</t>
    </rPh>
    <phoneticPr fontId="3"/>
  </si>
  <si>
    <t>申請内容</t>
    <rPh sb="0" eb="2">
      <t>シンセイ</t>
    </rPh>
    <rPh sb="2" eb="4">
      <t>ナイヨウ</t>
    </rPh>
    <phoneticPr fontId="3"/>
  </si>
  <si>
    <t>通所介護事業所（大規模型（Ⅰ））</t>
    <rPh sb="0" eb="2">
      <t>ツウショ</t>
    </rPh>
    <rPh sb="2" eb="4">
      <t>カイゴ</t>
    </rPh>
    <rPh sb="4" eb="7">
      <t>ジギョウショ</t>
    </rPh>
    <phoneticPr fontId="3"/>
  </si>
  <si>
    <t>通所介護事業所（通常規模型）</t>
    <rPh sb="0" eb="2">
      <t>ツウショ</t>
    </rPh>
    <rPh sb="2" eb="4">
      <t>カイゴ</t>
    </rPh>
    <rPh sb="4" eb="7">
      <t>ジギョウショ</t>
    </rPh>
    <phoneticPr fontId="3"/>
  </si>
  <si>
    <t>養護老人ホーム（定員30人以上）</t>
    <rPh sb="0" eb="2">
      <t>ヨウゴ</t>
    </rPh>
    <rPh sb="2" eb="4">
      <t>ロウジン</t>
    </rPh>
    <rPh sb="8" eb="10">
      <t>テイイン</t>
    </rPh>
    <rPh sb="12" eb="15">
      <t>ニンイジョウ</t>
    </rPh>
    <phoneticPr fontId="3"/>
  </si>
  <si>
    <t>軽費老人ホーム（定員30人以上）</t>
    <rPh sb="0" eb="2">
      <t>ケイヒ</t>
    </rPh>
    <rPh sb="2" eb="4">
      <t>ロウジン</t>
    </rPh>
    <rPh sb="8" eb="10">
      <t>テイイン</t>
    </rPh>
    <rPh sb="12" eb="15">
      <t>ニンイジョウ</t>
    </rPh>
    <phoneticPr fontId="3"/>
  </si>
  <si>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</si>
  <si>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</si>
  <si>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</si>
  <si>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</si>
  <si>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申　請　者</t>
    <rPh sb="0" eb="1">
      <t>サル</t>
    </rPh>
    <rPh sb="2" eb="3">
      <t>ショウ</t>
    </rPh>
    <rPh sb="4" eb="5">
      <t>シャ</t>
    </rPh>
    <phoneticPr fontId="3"/>
  </si>
  <si>
    <t>所在地</t>
    <rPh sb="0" eb="3">
      <t>ショザイチ</t>
    </rPh>
    <phoneticPr fontId="3"/>
  </si>
  <si>
    <t>－</t>
  </si>
  <si>
    <t>E-mail</t>
  </si>
  <si>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</si>
  <si>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</si>
  <si>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</si>
  <si>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</si>
  <si>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</si>
  <si>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</si>
  <si>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</si>
  <si>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</si>
  <si>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</si>
  <si>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</si>
  <si>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基準単価(a)</t>
    <rPh sb="0" eb="2">
      <t>キジュン</t>
    </rPh>
    <rPh sb="2" eb="4">
      <t>タンカ</t>
    </rPh>
    <phoneticPr fontId="3"/>
  </si>
  <si>
    <t>介護保険
事業所番号</t>
    <rPh sb="0" eb="2">
      <t>カイゴ</t>
    </rPh>
    <rPh sb="2" eb="4">
      <t>ホケン</t>
    </rPh>
    <rPh sb="5" eb="8">
      <t>ジギョウショ</t>
    </rPh>
    <rPh sb="8" eb="10">
      <t>バンゴウ</t>
    </rPh>
    <phoneticPr fontId="3"/>
  </si>
  <si>
    <t>千円</t>
  </si>
  <si>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3"/>
  </si>
  <si>
    <t>サービス種別</t>
    <rPh sb="4" eb="6">
      <t>シュベツ</t>
    </rPh>
    <phoneticPr fontId="3"/>
  </si>
  <si>
    <t>No.</t>
  </si>
  <si>
    <t>（注）</t>
    <rPh sb="1" eb="2">
      <t>チュウ</t>
    </rPh>
    <phoneticPr fontId="3"/>
  </si>
  <si>
    <t>短期入所療養介護事業所</t>
  </si>
  <si>
    <t>※１ 介護施設等</t>
  </si>
  <si>
    <t>合計</t>
    <rPh sb="0" eb="2">
      <t>ゴウケイ</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</si>
  <si>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</si>
  <si>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</si>
  <si>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単価１</t>
  </si>
  <si>
    <t>　　令和</t>
    <rPh sb="2" eb="4">
      <t>レイワ</t>
    </rPh>
    <phoneticPr fontId="3"/>
  </si>
  <si>
    <t>各事業所の作業</t>
    <rPh sb="0" eb="1">
      <t>カク</t>
    </rPh>
    <rPh sb="1" eb="4">
      <t>ジギョウショ</t>
    </rPh>
    <rPh sb="5" eb="7">
      <t>サギョウ</t>
    </rPh>
    <phoneticPr fontId="3"/>
  </si>
  <si>
    <t>×</t>
  </si>
  <si>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</si>
  <si>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3"/>
  </si>
  <si>
    <t xml:space="preserve">  福祉用具貸与事業所（ア（ア）の事業を除く）及び居宅療養管理指導事業所</t>
  </si>
  <si>
    <t>手順</t>
    <rPh sb="0" eb="2">
      <t>テジュン</t>
    </rPh>
    <phoneticPr fontId="3"/>
  </si>
  <si>
    <t>事業者（法人本部）の作業</t>
    <rPh sb="0" eb="3">
      <t>ジギョウシャ</t>
    </rPh>
    <rPh sb="4" eb="6">
      <t>ホウジン</t>
    </rPh>
    <rPh sb="6" eb="8">
      <t>ホンブ</t>
    </rPh>
    <rPh sb="10" eb="12">
      <t>サギョウ</t>
    </rPh>
    <phoneticPr fontId="3"/>
  </si>
  <si>
    <t>サービス付き高齢者向け住宅（定員29人以下）</t>
  </si>
  <si>
    <t>所要額②(c)</t>
    <rPh sb="0" eb="3">
      <t>ショヨウガク</t>
    </rPh>
    <phoneticPr fontId="3"/>
  </si>
  <si>
    <t>緊急時介護人材確保・職場環境復旧等支援事業</t>
  </si>
  <si>
    <t>（ア）、（イ）</t>
  </si>
  <si>
    <t>通所介護事業所（通常規模型）</t>
  </si>
  <si>
    <t>（ウ）</t>
  </si>
  <si>
    <t xml:space="preserve"> （ア）、（イ）</t>
  </si>
  <si>
    <t>（イ）･･･新型コロナウイルス感染症の流行に伴い居宅でサービスを提供する通所系サービス事業所</t>
  </si>
  <si>
    <t>（ウ）･･･感染者が発生した介護サービス事業所・施設等（以下のいずれかに該当）の利用者の受け入れや当該事業所・施設等に</t>
  </si>
  <si>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3"/>
  </si>
  <si>
    <t>養護老人ホーム（定員29人以下）</t>
  </si>
  <si>
    <t>応援職員の派遣を行う事業所・施設等</t>
  </si>
  <si>
    <t>※４　通所系サービス事業所</t>
  </si>
  <si>
    <t>（上限4,000円）</t>
    <rPh sb="1" eb="3">
      <t>ジョウゲン</t>
    </rPh>
    <rPh sb="8" eb="9">
      <t>エン</t>
    </rPh>
    <phoneticPr fontId="3"/>
  </si>
  <si>
    <t>　介護老人福祉施設、地域密着型介護老人福祉施設、介護老人保健施設、介護　　医療院、介護療養型医療施設、</t>
  </si>
  <si>
    <t>居宅療養管理指導事業所</t>
  </si>
  <si>
    <t>　認知症対応型共同生活介護事業所（短期利用認知症対応型共同生活介護を除く）、養護老人ホーム、軽費老人ホーム、</t>
  </si>
  <si>
    <t>　有料老人ホーム及びサービス付き高齢者向け住宅</t>
  </si>
  <si>
    <t>　訪問介護事業所、訪問入浴介護事業所、訪問看護事業所、訪問リハビリテーション事業所、定期巡回・随時対応型訪問介護看護事業所、</t>
  </si>
  <si>
    <t>　夜間対応型訪問介護事業所、小規模多機能型居宅介護事業所及び看護小規模多機能型居宅介護事業所（訪問サービスに限る）並びに居宅介護支援事業所、</t>
  </si>
  <si>
    <t>　並びに認知症対応型共同生活介護事業所（短期利用認知症対応型共同生活介護に限る）</t>
  </si>
  <si>
    <t>単価2</t>
  </si>
  <si>
    <t>　通所介護事業所、地域密着型通所介護事業所、療養通所介護事業所、認知症対応型通所介護事業所、通所リハビリテーション事業所、　</t>
  </si>
  <si>
    <t>＜積算内訳＞</t>
    <rPh sb="1" eb="3">
      <t>セキサン</t>
    </rPh>
    <rPh sb="3" eb="5">
      <t>ウチワケ</t>
    </rPh>
    <phoneticPr fontId="3"/>
  </si>
  <si>
    <t>　小規模多機能型居宅介護事業所及び看護小規模多機能型居宅介護事業所（通いサービスに限る）</t>
  </si>
  <si>
    <t>区分</t>
    <rPh sb="0" eb="2">
      <t>クブン</t>
    </rPh>
    <phoneticPr fontId="3"/>
  </si>
  <si>
    <t xml:space="preserve">  養護老人ホーム、軽費老人ホーム、有料老人ホーム及びサービス付き高齢者向け住宅、短期入所生活介護事業所、短期入所療養介護事業所</t>
  </si>
  <si>
    <t>※２ 訪問系サービス事業所</t>
  </si>
  <si>
    <t>※３　短期入所系サービス事業所</t>
  </si>
  <si>
    <t>　短期入所生活介護事業所、短期入所療養介護事業所、小規模多機能型居宅介護事業所及び看護小規模多機能型居宅介護事業所（宿泊サービスに限る）</t>
  </si>
  <si>
    <t>※５　高齢者施設等</t>
  </si>
  <si>
    <t>　介護老人福祉施設、地域密着型介護老人福祉施設、介護老人保健施設、介護医療院、介護療養型医療施設、認知症対応型共同生活介護事業所、</t>
  </si>
  <si>
    <t xml:space="preserve"> （ウ）</t>
  </si>
  <si>
    <t>所要額(f)</t>
    <rPh sb="0" eb="3">
      <t>ショヨウガク</t>
    </rPh>
    <phoneticPr fontId="3"/>
  </si>
  <si>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3"/>
  </si>
  <si>
    <r>
      <t>通所リハビリテーション事業所</t>
    </r>
    <r>
      <rPr>
        <sz val="9"/>
        <color theme="1"/>
        <rFont val="ＭＳ 明朝"/>
        <family val="1"/>
        <charset val="128"/>
      </rPr>
      <t>（通常規模型）</t>
    </r>
  </si>
  <si>
    <r>
      <t>通所リハビリテーション事業所</t>
    </r>
    <r>
      <rPr>
        <sz val="9"/>
        <color theme="1"/>
        <rFont val="ＭＳ 明朝"/>
        <family val="1"/>
        <charset val="128"/>
      </rPr>
      <t>（大規模型（Ⅰ））</t>
    </r>
  </si>
  <si>
    <t>支給人数</t>
    <rPh sb="0" eb="2">
      <t>シキュウ</t>
    </rPh>
    <rPh sb="2" eb="4">
      <t>ニンズウ</t>
    </rPh>
    <phoneticPr fontId="3"/>
  </si>
  <si>
    <r>
      <t>通所リハビリテーション事業所</t>
    </r>
    <r>
      <rPr>
        <sz val="9"/>
        <color theme="1"/>
        <rFont val="ＭＳ 明朝"/>
        <family val="1"/>
        <charset val="128"/>
      </rPr>
      <t>（大規模型（Ⅱ））</t>
    </r>
  </si>
  <si>
    <t>都道府県の作業</t>
    <rPh sb="0" eb="4">
      <t>トドウフケン</t>
    </rPh>
    <rPh sb="5" eb="7">
      <t>サギョウ</t>
    </rPh>
    <phoneticPr fontId="3"/>
  </si>
  <si>
    <t>通所系</t>
    <rPh sb="0" eb="2">
      <t>ツウショ</t>
    </rPh>
    <rPh sb="2" eb="3">
      <t>ケイ</t>
    </rPh>
    <phoneticPr fontId="3"/>
  </si>
  <si>
    <t>ア、イ</t>
  </si>
  <si>
    <t>万円</t>
    <rPh sb="0" eb="2">
      <t>マンエン</t>
    </rPh>
    <phoneticPr fontId="3"/>
  </si>
  <si>
    <t>ウ</t>
  </si>
  <si>
    <t>ア①</t>
  </si>
  <si>
    <t>ア②</t>
  </si>
  <si>
    <t>ア③</t>
  </si>
  <si>
    <t>基準単価(e)</t>
    <rPh sb="0" eb="2">
      <t>キジュン</t>
    </rPh>
    <rPh sb="2" eb="4">
      <t>タンカ</t>
    </rPh>
    <phoneticPr fontId="3"/>
  </si>
  <si>
    <t>ア⑤</t>
  </si>
  <si>
    <t>ウA</t>
  </si>
  <si>
    <t>ウB</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</si>
  <si>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</si>
  <si>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</si>
  <si>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</si>
  <si>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</si>
  <si>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</si>
  <si>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</si>
  <si>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</si>
  <si>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</si>
  <si>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養護老人ホーム（定員30人以上）</t>
  </si>
  <si>
    <t>軽費老人ホーム（定員30人以上）</t>
  </si>
  <si>
    <t>軽費老人ホーム（定員29人以下）</t>
  </si>
  <si>
    <t>有料老人ホーム（定員30人以上）</t>
  </si>
  <si>
    <t>サービス付き高齢者向け住宅（定員30人以上）</t>
  </si>
  <si>
    <t>分類</t>
  </si>
  <si>
    <t>（単位:千円）</t>
    <rPh sb="1" eb="3">
      <t>タンイ</t>
    </rPh>
    <rPh sb="4" eb="5">
      <t>セン</t>
    </rPh>
    <rPh sb="5" eb="6">
      <t>エン</t>
    </rPh>
    <phoneticPr fontId="3"/>
  </si>
  <si>
    <t>申請額(d)</t>
    <rPh sb="0" eb="3">
      <t>シンセイガク</t>
    </rPh>
    <phoneticPr fontId="3"/>
  </si>
  <si>
    <t>補助金申請書</t>
    <rPh sb="0" eb="3">
      <t>ホジョキン</t>
    </rPh>
    <rPh sb="3" eb="6">
      <t>シンセイショ</t>
    </rPh>
    <phoneticPr fontId="3"/>
  </si>
  <si>
    <t>支給上限額</t>
    <rPh sb="0" eb="2">
      <t>シキュウ</t>
    </rPh>
    <rPh sb="2" eb="5">
      <t>ジョウゲンガク</t>
    </rPh>
    <phoneticPr fontId="3"/>
  </si>
  <si>
    <t>事業所・施設等名</t>
    <rPh sb="0" eb="3">
      <t>ジギョウショ</t>
    </rPh>
    <rPh sb="4" eb="6">
      <t>シセツ</t>
    </rPh>
    <rPh sb="6" eb="7">
      <t>トウ</t>
    </rPh>
    <rPh sb="7" eb="8">
      <t>メイ</t>
    </rPh>
    <phoneticPr fontId="3"/>
  </si>
  <si>
    <t>事業所・施設等の状況</t>
    <rPh sb="0" eb="3">
      <t>ジギョウショ</t>
    </rPh>
    <rPh sb="4" eb="6">
      <t>シセツ</t>
    </rPh>
    <rPh sb="6" eb="7">
      <t>トウ</t>
    </rPh>
    <rPh sb="8" eb="10">
      <t>ジョウキョウ</t>
    </rPh>
    <phoneticPr fontId="3"/>
  </si>
  <si>
    <t>事業所・施設等の名称</t>
    <rPh sb="0" eb="3">
      <t>ジギョウショ</t>
    </rPh>
    <rPh sb="4" eb="6">
      <t>シセツ</t>
    </rPh>
    <rPh sb="6" eb="7">
      <t>トウ</t>
    </rPh>
    <rPh sb="8" eb="10">
      <t>メイショウ</t>
    </rPh>
    <phoneticPr fontId="3"/>
  </si>
  <si>
    <t>事業所・施設等の所在地</t>
    <rPh sb="0" eb="3">
      <t>ジギョウショ</t>
    </rPh>
    <rPh sb="4" eb="6">
      <t>シセツ</t>
    </rPh>
    <rPh sb="6" eb="7">
      <t>トウ</t>
    </rPh>
    <rPh sb="8" eb="11">
      <t>ショザイチ</t>
    </rPh>
    <phoneticPr fontId="3"/>
  </si>
  <si>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3"/>
  </si>
  <si>
    <t>事業所･施設等数</t>
    <rPh sb="0" eb="3">
      <t>ジギョウショ</t>
    </rPh>
    <rPh sb="4" eb="6">
      <t>シセツ</t>
    </rPh>
    <rPh sb="6" eb="7">
      <t>トウ</t>
    </rPh>
    <rPh sb="7" eb="8">
      <t>スウ</t>
    </rPh>
    <phoneticPr fontId="3"/>
  </si>
  <si>
    <t>所要額①(円)</t>
    <rPh sb="0" eb="3">
      <t>ショヨウガク</t>
    </rPh>
    <rPh sb="5" eb="6">
      <t>エン</t>
    </rPh>
    <phoneticPr fontId="3"/>
  </si>
  <si>
    <t>合計</t>
  </si>
  <si>
    <t>所要額①(b)</t>
    <rPh sb="0" eb="3">
      <t>ショヨウガク</t>
    </rPh>
    <phoneticPr fontId="3"/>
  </si>
  <si>
    <t>申請額(g)</t>
    <rPh sb="0" eb="3">
      <t>シンセイガク</t>
    </rPh>
    <phoneticPr fontId="3"/>
  </si>
  <si>
    <t>申請額計(h)</t>
    <rPh sb="0" eb="3">
      <t>シンセイガク</t>
    </rPh>
    <rPh sb="3" eb="4">
      <t>ケイ</t>
    </rPh>
    <phoneticPr fontId="3"/>
  </si>
  <si>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3"/>
  </si>
  <si>
    <t>感染対応期間</t>
    <rPh sb="0" eb="2">
      <t>カンセン</t>
    </rPh>
    <rPh sb="2" eb="4">
      <t>タイオウ</t>
    </rPh>
    <rPh sb="4" eb="6">
      <t>キカン</t>
    </rPh>
    <phoneticPr fontId="3"/>
  </si>
  <si>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3"/>
  </si>
  <si>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3"/>
  </si>
  <si>
    <t>＜積算内訳②：施設内療養費分＞</t>
    <rPh sb="1" eb="3">
      <t>セキサン</t>
    </rPh>
    <rPh sb="3" eb="5">
      <t>ウチワケ</t>
    </rPh>
    <rPh sb="7" eb="10">
      <t>シセツナイ</t>
    </rPh>
    <rPh sb="10" eb="12">
      <t>リョウヨウ</t>
    </rPh>
    <rPh sb="12" eb="13">
      <t>ヒ</t>
    </rPh>
    <rPh sb="13" eb="14">
      <t>ブン</t>
    </rPh>
    <phoneticPr fontId="3"/>
  </si>
  <si>
    <t>人数・日数等</t>
    <rPh sb="0" eb="2">
      <t>ニンズウ</t>
    </rPh>
    <rPh sb="3" eb="5">
      <t>ニッスウ</t>
    </rPh>
    <rPh sb="5" eb="6">
      <t>トウ</t>
    </rPh>
    <phoneticPr fontId="3"/>
  </si>
  <si>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3"/>
  </si>
  <si>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3"/>
  </si>
  <si>
    <t>円</t>
    <rPh sb="0" eb="1">
      <t>エン</t>
    </rPh>
    <phoneticPr fontId="3"/>
  </si>
  <si>
    <r>
      <t>(様式３）事業所・施設等別個票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8" eb="29">
      <t>ガツ</t>
    </rPh>
    <rPh sb="30" eb="31">
      <t>ニチ</t>
    </rPh>
    <rPh sb="31" eb="33">
      <t>イコウ</t>
    </rPh>
    <phoneticPr fontId="3"/>
  </si>
  <si>
    <r>
      <t>（様式１）総括表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1" eb="22">
      <t>ガツ</t>
    </rPh>
    <rPh sb="23" eb="24">
      <t>ニチ</t>
    </rPh>
    <rPh sb="24" eb="26">
      <t>イコウ</t>
    </rPh>
    <rPh sb="28" eb="29">
      <t>ショウ</t>
    </rPh>
    <rPh sb="31" eb="34">
      <t>ヒヨウブン</t>
    </rPh>
    <phoneticPr fontId="3"/>
  </si>
  <si>
    <t>=</t>
  </si>
  <si>
    <t>本Excelを管内の事業者・事業所に配布</t>
    <rPh sb="0" eb="1">
      <t>ホン</t>
    </rPh>
    <rPh sb="7" eb="9">
      <t>カンナイ</t>
    </rPh>
    <rPh sb="10" eb="13">
      <t>ジギョウシャ</t>
    </rPh>
    <rPh sb="14" eb="17">
      <t>ジギョウショ</t>
    </rPh>
    <rPh sb="18" eb="20">
      <t>ハイフ</t>
    </rPh>
    <phoneticPr fontId="36"/>
  </si>
  <si>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6"/>
  </si>
  <si>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36"/>
  </si>
  <si>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6"/>
  </si>
  <si>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6"/>
  </si>
  <si>
    <t>シート名を修正した個票を一つのExcelファイルに集約</t>
    <rPh sb="3" eb="4">
      <t>メイ</t>
    </rPh>
    <rPh sb="5" eb="7">
      <t>シュウセイ</t>
    </rPh>
    <rPh sb="9" eb="11">
      <t>コヒョウ</t>
    </rPh>
    <rPh sb="12" eb="13">
      <t>ヒト</t>
    </rPh>
    <rPh sb="25" eb="27">
      <t>シュウヤク</t>
    </rPh>
    <phoneticPr fontId="36"/>
  </si>
  <si>
    <t>様式２（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36"/>
  </si>
  <si>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キイロ</t>
    </rPh>
    <rPh sb="57" eb="59">
      <t>キサイ</t>
    </rPh>
    <phoneticPr fontId="36"/>
  </si>
  <si>
    <t>完成したExcelファイルを県に送付</t>
    <rPh sb="0" eb="2">
      <t>カンセイ</t>
    </rPh>
    <rPh sb="14" eb="15">
      <t>ケン</t>
    </rPh>
    <rPh sb="16" eb="18">
      <t>ソウフ</t>
    </rPh>
    <phoneticPr fontId="36"/>
  </si>
  <si>
    <t>事業者からExcelファイルを受領し、内容を審査</t>
    <rPh sb="0" eb="3">
      <t>ジギョウシャ</t>
    </rPh>
    <rPh sb="15" eb="17">
      <t>ジュリョウ</t>
    </rPh>
    <rPh sb="19" eb="21">
      <t>ナイヨウ</t>
    </rPh>
    <rPh sb="22" eb="24">
      <t>シンサ</t>
    </rPh>
    <phoneticPr fontId="36"/>
  </si>
  <si>
    <t>県で必要な作業を行い、事業者に補助金を交付</t>
    <rPh sb="0" eb="1">
      <t>ケン</t>
    </rPh>
    <rPh sb="2" eb="4">
      <t>ヒツヨウ</t>
    </rPh>
    <rPh sb="5" eb="7">
      <t>サギョウ</t>
    </rPh>
    <rPh sb="8" eb="9">
      <t>オコナ</t>
    </rPh>
    <rPh sb="11" eb="14">
      <t>ジギョウシャ</t>
    </rPh>
    <rPh sb="15" eb="18">
      <t>ホジョキン</t>
    </rPh>
    <rPh sb="19" eb="21">
      <t>コウフ</t>
    </rPh>
    <phoneticPr fontId="36"/>
  </si>
  <si>
    <t>徳島県知事</t>
    <rPh sb="0" eb="3">
      <t>トクシマケン</t>
    </rPh>
    <rPh sb="3" eb="5">
      <t>チジ</t>
    </rPh>
    <phoneticPr fontId="3"/>
  </si>
  <si>
    <r>
      <t>※　「</t>
    </r>
    <r>
      <rPr>
        <sz val="11"/>
        <rFont val="ＭＳ 明朝"/>
        <family val="1"/>
        <charset val="128"/>
      </rPr>
      <t>令和</t>
    </r>
    <r>
      <rPr>
        <u/>
        <sz val="11"/>
        <rFont val="ＭＳ 明朝"/>
        <family val="1"/>
        <charset val="128"/>
      </rPr>
      <t>５</t>
    </r>
    <r>
      <rPr>
        <sz val="11"/>
        <rFont val="ＭＳ 明朝"/>
        <family val="1"/>
        <charset val="128"/>
      </rPr>
      <t>年度（令和５年10月１日以降）に生じた費用分」について補助申請をする場合の様式です。</t>
    </r>
    <rPh sb="3" eb="5">
      <t>レイワ</t>
    </rPh>
    <rPh sb="6" eb="8">
      <t>ネンド</t>
    </rPh>
    <rPh sb="9" eb="11">
      <t>レイワ</t>
    </rPh>
    <rPh sb="12" eb="13">
      <t>ネン</t>
    </rPh>
    <rPh sb="15" eb="16">
      <t>ガツ</t>
    </rPh>
    <rPh sb="17" eb="18">
      <t>ニチ</t>
    </rPh>
    <rPh sb="18" eb="20">
      <t>イコウ</t>
    </rPh>
    <rPh sb="22" eb="23">
      <t>ショウ</t>
    </rPh>
    <rPh sb="25" eb="27">
      <t>ヒヨウ</t>
    </rPh>
    <rPh sb="27" eb="28">
      <t>ブン</t>
    </rPh>
    <rPh sb="33" eb="35">
      <t>ホジョ</t>
    </rPh>
    <rPh sb="35" eb="37">
      <t>シンセイ</t>
    </rPh>
    <rPh sb="40" eb="42">
      <t>バアイ</t>
    </rPh>
    <rPh sb="43" eb="45">
      <t>ヨウシキ</t>
    </rPh>
    <phoneticPr fontId="3"/>
  </si>
  <si>
    <t>新型コロナウイルス感染症流行下における介護サービス事業所等の</t>
    <phoneticPr fontId="3"/>
  </si>
  <si>
    <t>令和６年度新型コロナウイルス感染症流行下における介護サービス事業所等のサービス提供体制確保事業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3"/>
  </si>
  <si>
    <r>
      <t>　　「</t>
    </r>
    <r>
      <rPr>
        <sz val="11"/>
        <color rgb="FFFF0000"/>
        <rFont val="ＭＳ 明朝"/>
        <family val="1"/>
        <charset val="128"/>
      </rPr>
      <t>令和</t>
    </r>
    <r>
      <rPr>
        <u/>
        <sz val="11"/>
        <color rgb="FFFF0000"/>
        <rFont val="ＭＳ 明朝"/>
        <family val="1"/>
        <charset val="128"/>
      </rPr>
      <t>５</t>
    </r>
    <r>
      <rPr>
        <sz val="11"/>
        <color rgb="FFFF0000"/>
        <rFont val="ＭＳ 明朝"/>
        <family val="1"/>
        <charset val="128"/>
      </rPr>
      <t>年度（令和６年１月１日～３月31日）に生じた費用分</t>
    </r>
    <r>
      <rPr>
        <sz val="11"/>
        <color theme="1"/>
        <rFont val="ＭＳ 明朝"/>
        <family val="1"/>
        <charset val="128"/>
      </rPr>
      <t>」について申請する際に使用してください。</t>
    </r>
    <rPh sb="3" eb="5">
      <t>レイワ</t>
    </rPh>
    <rPh sb="6" eb="8">
      <t>ネンド</t>
    </rPh>
    <rPh sb="9" eb="11">
      <t>レイワ</t>
    </rPh>
    <rPh sb="12" eb="13">
      <t>ネン</t>
    </rPh>
    <rPh sb="14" eb="15">
      <t>ガツ</t>
    </rPh>
    <rPh sb="16" eb="17">
      <t>ニチ</t>
    </rPh>
    <rPh sb="19" eb="20">
      <t>ツキ</t>
    </rPh>
    <rPh sb="22" eb="23">
      <t>ニチ</t>
    </rPh>
    <rPh sb="25" eb="26">
      <t>ショウ</t>
    </rPh>
    <rPh sb="28" eb="30">
      <t>ヒヨウ</t>
    </rPh>
    <rPh sb="30" eb="31">
      <t>ブン</t>
    </rPh>
    <rPh sb="36" eb="38">
      <t>シンセイ</t>
    </rPh>
    <rPh sb="40" eb="41">
      <t>サイ</t>
    </rPh>
    <rPh sb="42" eb="44">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</si>
</sst>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quot;"/>
    <numFmt numFmtId="178" formatCode="#,##0_ ;[Red]\-#,##0\ "/>
  </numFmts>
  <fonts count="4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color theme="1"/>
      <name val="ＭＳ 明朝"/>
      <family val="1"/>
    </font>
    <font>
      <b/>
      <sz val="14"/>
      <color theme="1"/>
      <name val="ＭＳ 明朝"/>
      <family val="1"/>
    </font>
    <font>
      <b/>
      <sz val="14"/>
      <name val="ＭＳ 明朝"/>
      <family val="1"/>
    </font>
    <font>
      <sz val="11"/>
      <name val="ＭＳ 明朝"/>
      <family val="1"/>
    </font>
    <font>
      <sz val="12"/>
      <color theme="1"/>
      <name val="ＭＳ 明朝"/>
      <family val="1"/>
    </font>
    <font>
      <sz val="10"/>
      <color theme="1"/>
      <name val="ＭＳ 明朝"/>
      <family val="1"/>
    </font>
    <font>
      <sz val="8"/>
      <color theme="1"/>
      <name val="ＭＳ 明朝"/>
      <family val="1"/>
    </font>
    <font>
      <sz val="9"/>
      <color theme="1"/>
      <name val="ＭＳ 明朝"/>
      <family val="1"/>
    </font>
    <font>
      <sz val="10"/>
      <name val="ＭＳ 明朝"/>
      <family val="1"/>
    </font>
    <font>
      <sz val="11"/>
      <color theme="1"/>
      <name val="ＭＳ Ｐ明朝"/>
      <family val="1"/>
    </font>
    <font>
      <b/>
      <sz val="10"/>
      <color theme="1"/>
      <name val="ＭＳ Ｐ明朝"/>
      <family val="1"/>
    </font>
    <font>
      <sz val="10"/>
      <color theme="1"/>
      <name val="ＭＳ Ｐ明朝"/>
      <family val="1"/>
    </font>
    <font>
      <sz val="3"/>
      <color theme="1"/>
      <name val="ＭＳ Ｐ明朝"/>
      <family val="1"/>
    </font>
    <font>
      <sz val="9"/>
      <color theme="1"/>
      <name val="ＭＳ Ｐ明朝"/>
      <family val="1"/>
    </font>
    <font>
      <sz val="8"/>
      <color theme="1"/>
      <name val="ＭＳ Ｐ明朝"/>
      <family val="1"/>
    </font>
    <font>
      <sz val="7"/>
      <color theme="1"/>
      <name val="ＭＳ Ｐ明朝"/>
      <family val="1"/>
    </font>
    <font>
      <sz val="3"/>
      <color rgb="FFFF0000"/>
      <name val="ＭＳ Ｐ明朝"/>
      <family val="1"/>
    </font>
    <font>
      <sz val="7.5"/>
      <color theme="1"/>
      <name val="ＭＳ Ｐ明朝"/>
      <family val="1"/>
    </font>
    <font>
      <sz val="6"/>
      <color theme="1"/>
      <name val="ＭＳ Ｐ明朝"/>
      <family val="1"/>
    </font>
    <font>
      <sz val="11"/>
      <color rgb="FFFF0000"/>
      <name val="ＭＳ Ｐ明朝"/>
      <family val="1"/>
      <charset val="128"/>
    </font>
    <font>
      <b/>
      <sz val="12"/>
      <color rgb="FFFF0000"/>
      <name val="ＭＳ Ｐ明朝"/>
      <family val="1"/>
      <charset val="128"/>
    </font>
    <font>
      <sz val="9"/>
      <color rgb="FFFF0000"/>
      <name val="ＭＳ Ｐ明朝"/>
      <family val="1"/>
      <charset val="128"/>
    </font>
    <font>
      <b/>
      <sz val="10"/>
      <color rgb="FFFF0000"/>
      <name val="ＭＳ Ｐ明朝"/>
      <family val="1"/>
      <charset val="128"/>
    </font>
    <font>
      <sz val="9"/>
      <color rgb="FFFF0000"/>
      <name val="ＭＳ 明朝"/>
      <family val="1"/>
      <charset val="128"/>
    </font>
    <font>
      <b/>
      <sz val="10"/>
      <color rgb="FFFF0000"/>
      <name val="ＭＳ 明朝"/>
      <family val="1"/>
      <charset val="128"/>
    </font>
    <font>
      <sz val="9"/>
      <color theme="1"/>
      <name val="ＭＳ 明朝"/>
      <family val="1"/>
      <charset val="128"/>
    </font>
    <font>
      <sz val="11"/>
      <color theme="1"/>
      <name val="ＭＳ 明朝"/>
      <family val="1"/>
      <charset val="128"/>
    </font>
    <font>
      <sz val="5"/>
      <color theme="1"/>
      <name val="ＭＳ 明朝"/>
      <family val="1"/>
      <charset val="128"/>
    </font>
    <font>
      <sz val="11"/>
      <color rgb="FFFF0000"/>
      <name val="ＭＳ 明朝"/>
      <family val="1"/>
      <charset val="128"/>
    </font>
    <font>
      <sz val="9"/>
      <color indexed="81"/>
      <name val="MS P ゴシック"/>
      <family val="3"/>
      <charset val="128"/>
    </font>
    <font>
      <sz val="9"/>
      <color indexed="8"/>
      <name val="MS P ゴシック"/>
      <family val="3"/>
      <charset val="128"/>
    </font>
    <font>
      <sz val="12"/>
      <color theme="1"/>
      <name val="ＭＳ 明朝"/>
      <family val="1"/>
      <charset val="128"/>
    </font>
    <font>
      <sz val="6"/>
      <name val="ＭＳ Ｐゴシック"/>
      <family val="3"/>
      <charset val="128"/>
    </font>
    <font>
      <b/>
      <sz val="9"/>
      <color indexed="81"/>
      <name val="MS P ゴシック"/>
      <family val="3"/>
      <charset val="128"/>
    </font>
    <font>
      <sz val="11"/>
      <name val="ＭＳ 明朝"/>
      <family val="1"/>
      <charset val="128"/>
    </font>
    <font>
      <u/>
      <sz val="11"/>
      <name val="ＭＳ 明朝"/>
      <family val="1"/>
      <charset val="128"/>
    </font>
    <font>
      <u/>
      <sz val="11"/>
      <color rgb="FFFF0000"/>
      <name val="ＭＳ 明朝"/>
      <family val="1"/>
      <charset val="128"/>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3"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ouble">
        <color indexed="64"/>
      </bottom>
      <diagonal/>
    </border>
    <border>
      <left/>
      <right/>
      <top style="double">
        <color indexed="64"/>
      </top>
      <bottom style="thin">
        <color indexed="64"/>
      </bottom>
      <diagonal/>
    </border>
    <border>
      <left/>
      <right/>
      <top style="dashed">
        <color indexed="64"/>
      </top>
      <bottom/>
      <diagonal/>
    </border>
    <border>
      <left/>
      <right/>
      <top/>
      <bottom style="dash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367">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7" fillId="0" borderId="0" xfId="0" applyFont="1" applyAlignment="1">
      <alignment horizontal="left" vertical="top"/>
    </xf>
    <xf numFmtId="0" fontId="8" fillId="0" borderId="0" xfId="0" applyFont="1" applyAlignment="1">
      <alignment horizontal="left" vertical="top"/>
    </xf>
    <xf numFmtId="49" fontId="8" fillId="0" borderId="1" xfId="0" applyNumberFormat="1" applyFont="1" applyBorder="1" applyAlignment="1">
      <alignment horizontal="center" vertical="top"/>
    </xf>
    <xf numFmtId="0" fontId="8" fillId="0" borderId="1" xfId="0" applyFont="1" applyBorder="1" applyAlignment="1">
      <alignment horizontal="center" vertical="top"/>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9" fillId="0" borderId="5" xfId="0" applyFont="1" applyBorder="1">
      <alignment vertical="center"/>
    </xf>
    <xf numFmtId="0" fontId="10" fillId="0" borderId="0" xfId="0" applyFont="1" applyAlignment="1">
      <alignment horizontal="left" vertical="center"/>
    </xf>
    <xf numFmtId="0" fontId="9" fillId="0" borderId="9" xfId="0" applyFont="1" applyBorder="1">
      <alignment vertical="center"/>
    </xf>
    <xf numFmtId="0" fontId="9" fillId="0" borderId="10"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7" xfId="0" applyFont="1" applyBorder="1">
      <alignment vertical="center"/>
    </xf>
    <xf numFmtId="0" fontId="10"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13" xfId="0" applyFont="1" applyBorder="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Border="1">
      <alignment vertical="center"/>
    </xf>
    <xf numFmtId="0" fontId="9" fillId="0" borderId="25" xfId="0" applyFont="1" applyBorder="1">
      <alignment vertical="center"/>
    </xf>
    <xf numFmtId="0" fontId="10" fillId="0" borderId="13"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0" borderId="34" xfId="0" applyFont="1" applyBorder="1">
      <alignment vertical="center"/>
    </xf>
    <xf numFmtId="176" fontId="11" fillId="0" borderId="13" xfId="0" applyNumberFormat="1" applyFont="1" applyBorder="1">
      <alignment vertical="center"/>
    </xf>
    <xf numFmtId="0" fontId="11" fillId="0" borderId="20" xfId="0" applyFont="1" applyBorder="1">
      <alignment vertical="center"/>
    </xf>
    <xf numFmtId="176" fontId="11" fillId="0" borderId="21" xfId="0" applyNumberFormat="1" applyFont="1" applyBorder="1">
      <alignment vertical="center"/>
    </xf>
    <xf numFmtId="0" fontId="11" fillId="0" borderId="21" xfId="0" applyFont="1" applyBorder="1">
      <alignment vertical="center"/>
    </xf>
    <xf numFmtId="176" fontId="11" fillId="0" borderId="25" xfId="0" applyNumberFormat="1" applyFont="1" applyBorder="1">
      <alignment vertical="center"/>
    </xf>
    <xf numFmtId="176" fontId="11" fillId="0" borderId="20" xfId="0" applyNumberFormat="1" applyFont="1" applyBorder="1">
      <alignment vertical="center"/>
    </xf>
    <xf numFmtId="176" fontId="11" fillId="0" borderId="19" xfId="0" applyNumberFormat="1" applyFont="1" applyBorder="1">
      <alignment vertical="center"/>
    </xf>
    <xf numFmtId="176" fontId="11" fillId="0" borderId="36" xfId="0" applyNumberFormat="1" applyFont="1" applyBorder="1">
      <alignment vertical="center"/>
    </xf>
    <xf numFmtId="0" fontId="9" fillId="0" borderId="0" xfId="0" applyFont="1" applyAlignment="1">
      <alignment horizontal="right" vertical="center"/>
    </xf>
    <xf numFmtId="0" fontId="11" fillId="0" borderId="26" xfId="0" applyFont="1" applyBorder="1">
      <alignment vertical="center"/>
    </xf>
    <xf numFmtId="0" fontId="11" fillId="0" borderId="34" xfId="0" applyFont="1" applyBorder="1">
      <alignment vertical="center"/>
    </xf>
    <xf numFmtId="0" fontId="11" fillId="0" borderId="39" xfId="0" applyFont="1" applyBorder="1">
      <alignment vertical="center"/>
    </xf>
    <xf numFmtId="0" fontId="11" fillId="0" borderId="27" xfId="0" applyFont="1" applyBorder="1">
      <alignment vertical="center"/>
    </xf>
    <xf numFmtId="0" fontId="11" fillId="0" borderId="38" xfId="0" applyFont="1" applyBorder="1">
      <alignment vertical="center"/>
    </xf>
    <xf numFmtId="0" fontId="11" fillId="0" borderId="30" xfId="0" applyFont="1" applyBorder="1">
      <alignment vertical="center"/>
    </xf>
    <xf numFmtId="0" fontId="13" fillId="0" borderId="0" xfId="0" applyFont="1">
      <alignment vertical="center"/>
    </xf>
    <xf numFmtId="0" fontId="2" fillId="0" borderId="0" xfId="0" applyFont="1">
      <alignment vertical="center"/>
    </xf>
    <xf numFmtId="0" fontId="13" fillId="0" borderId="0" xfId="0" applyFont="1" applyAlignment="1">
      <alignment horizontal="center" vertical="center"/>
    </xf>
    <xf numFmtId="0" fontId="14" fillId="0" borderId="0" xfId="0" applyFont="1" applyAlignment="1">
      <alignment horizontal="left" vertical="center"/>
    </xf>
    <xf numFmtId="177" fontId="13" fillId="0" borderId="1" xfId="0" applyNumberFormat="1" applyFont="1" applyBorder="1" applyAlignment="1">
      <alignment horizontal="center" vertical="center" shrinkToFit="1"/>
    </xf>
    <xf numFmtId="177" fontId="13" fillId="0" borderId="40" xfId="0" applyNumberFormat="1"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177" fontId="13" fillId="0" borderId="5" xfId="0" applyNumberFormat="1" applyFont="1" applyBorder="1" applyAlignment="1">
      <alignment horizontal="center" vertical="center" shrinkToFit="1"/>
    </xf>
    <xf numFmtId="0" fontId="15" fillId="0" borderId="0" xfId="0" applyFont="1">
      <alignment vertical="center"/>
    </xf>
    <xf numFmtId="0" fontId="15" fillId="0" borderId="0" xfId="0" applyFont="1" applyAlignment="1">
      <alignment horizontal="left" vertical="center"/>
    </xf>
    <xf numFmtId="0" fontId="15" fillId="3" borderId="1" xfId="0" applyFont="1" applyFill="1" applyBorder="1" applyAlignment="1">
      <alignment horizontal="center" vertical="center"/>
    </xf>
    <xf numFmtId="177" fontId="13" fillId="0" borderId="1" xfId="4" applyNumberFormat="1" applyFont="1" applyBorder="1" applyAlignment="1">
      <alignment horizontal="right" vertical="center" shrinkToFit="1"/>
    </xf>
    <xf numFmtId="177" fontId="13" fillId="0" borderId="41" xfId="4" applyNumberFormat="1" applyFont="1" applyBorder="1" applyAlignment="1">
      <alignment horizontal="right" vertical="center" shrinkToFit="1"/>
    </xf>
    <xf numFmtId="0" fontId="15" fillId="3" borderId="42" xfId="0" applyFont="1" applyFill="1" applyBorder="1" applyAlignment="1">
      <alignment horizontal="center" vertical="center"/>
    </xf>
    <xf numFmtId="177" fontId="13" fillId="0" borderId="43" xfId="4" applyNumberFormat="1" applyFont="1" applyBorder="1" applyAlignment="1">
      <alignment horizontal="right" vertical="center" shrinkToFit="1"/>
    </xf>
    <xf numFmtId="177" fontId="13" fillId="0" borderId="44" xfId="4" applyNumberFormat="1" applyFont="1" applyBorder="1" applyAlignment="1">
      <alignment horizontal="right" vertical="center" shrinkToFit="1"/>
    </xf>
    <xf numFmtId="177" fontId="13" fillId="0" borderId="45" xfId="4" applyNumberFormat="1" applyFont="1" applyBorder="1" applyAlignment="1">
      <alignment horizontal="right" vertical="center" shrinkToFit="1"/>
    </xf>
    <xf numFmtId="0" fontId="15" fillId="3" borderId="30" xfId="0" applyFont="1" applyFill="1" applyBorder="1" applyAlignment="1">
      <alignment horizontal="center" vertical="center"/>
    </xf>
    <xf numFmtId="177" fontId="13" fillId="0" borderId="30" xfId="4" applyNumberFormat="1" applyFont="1" applyBorder="1" applyAlignment="1">
      <alignment horizontal="right" vertical="center" shrinkToFit="1"/>
    </xf>
    <xf numFmtId="177" fontId="13" fillId="0" borderId="46" xfId="4" applyNumberFormat="1" applyFont="1" applyBorder="1" applyAlignment="1">
      <alignment horizontal="right" vertical="center" shrinkToFit="1"/>
    </xf>
    <xf numFmtId="0" fontId="15" fillId="3" borderId="47" xfId="0" applyFont="1" applyFill="1" applyBorder="1" applyAlignment="1">
      <alignment horizontal="center" vertical="center"/>
    </xf>
    <xf numFmtId="177" fontId="13" fillId="0" borderId="48" xfId="4" applyNumberFormat="1" applyFont="1" applyBorder="1" applyAlignment="1">
      <alignment horizontal="right" vertical="center" shrinkToFit="1"/>
    </xf>
    <xf numFmtId="177" fontId="13" fillId="0" borderId="49" xfId="4" applyNumberFormat="1" applyFont="1" applyBorder="1" applyAlignment="1">
      <alignment horizontal="right" vertical="center" shrinkToFit="1"/>
    </xf>
    <xf numFmtId="177" fontId="13" fillId="0" borderId="50" xfId="4" applyNumberFormat="1" applyFont="1" applyBorder="1" applyAlignment="1">
      <alignment horizontal="right" vertical="center" shrinkToFit="1"/>
    </xf>
    <xf numFmtId="177" fontId="13" fillId="0" borderId="51" xfId="4" applyNumberFormat="1" applyFont="1" applyBorder="1" applyAlignment="1">
      <alignment horizontal="right" vertical="center" shrinkToFit="1"/>
    </xf>
    <xf numFmtId="0" fontId="13" fillId="0" borderId="0" xfId="0" applyFont="1" applyAlignment="1">
      <alignment horizontal="right" vertical="center"/>
    </xf>
    <xf numFmtId="177" fontId="13" fillId="0" borderId="52" xfId="4" applyNumberFormat="1" applyFont="1" applyBorder="1" applyAlignment="1">
      <alignment horizontal="right" vertical="center" shrinkToFit="1"/>
    </xf>
    <xf numFmtId="0" fontId="16" fillId="0" borderId="0" xfId="0" applyFont="1">
      <alignment vertical="center"/>
    </xf>
    <xf numFmtId="0" fontId="17" fillId="0" borderId="0" xfId="0" applyFont="1">
      <alignment vertical="center"/>
    </xf>
    <xf numFmtId="0" fontId="15" fillId="0" borderId="24" xfId="0" applyFont="1" applyBorder="1">
      <alignment vertical="center"/>
    </xf>
    <xf numFmtId="0" fontId="14" fillId="0" borderId="19" xfId="0" applyFont="1" applyBorder="1" applyAlignment="1">
      <alignment horizontal="left" vertical="center"/>
    </xf>
    <xf numFmtId="0" fontId="15" fillId="0" borderId="11" xfId="0" applyFont="1" applyBorder="1" applyAlignment="1">
      <alignment horizontal="left" vertical="center"/>
    </xf>
    <xf numFmtId="0" fontId="15" fillId="0" borderId="3" xfId="0" applyFont="1" applyBorder="1">
      <alignment vertical="center"/>
    </xf>
    <xf numFmtId="0" fontId="18" fillId="0" borderId="3" xfId="0" applyFont="1" applyBorder="1" applyAlignment="1">
      <alignment vertical="center" wrapText="1"/>
    </xf>
    <xf numFmtId="0" fontId="18" fillId="0" borderId="4" xfId="0" applyFont="1" applyBorder="1" applyAlignment="1">
      <alignment vertical="center" wrapText="1"/>
    </xf>
    <xf numFmtId="0" fontId="15" fillId="0" borderId="11" xfId="0" applyFont="1" applyBorder="1">
      <alignment vertical="center"/>
    </xf>
    <xf numFmtId="49" fontId="17" fillId="0" borderId="11" xfId="0" applyNumberFormat="1" applyFont="1" applyBorder="1" applyAlignment="1">
      <alignment horizontal="center" vertical="center" wrapText="1"/>
    </xf>
    <xf numFmtId="0" fontId="15" fillId="0" borderId="12" xfId="0" applyFont="1" applyBorder="1">
      <alignment vertical="center"/>
    </xf>
    <xf numFmtId="0" fontId="14" fillId="0" borderId="19" xfId="0" applyFont="1" applyBorder="1">
      <alignment vertical="center"/>
    </xf>
    <xf numFmtId="0" fontId="13" fillId="0" borderId="24" xfId="0" applyFont="1" applyBorder="1" applyAlignment="1">
      <alignment horizontal="center" vertical="center"/>
    </xf>
    <xf numFmtId="0" fontId="19" fillId="4" borderId="55" xfId="0" applyFont="1" applyFill="1" applyBorder="1" applyAlignment="1">
      <alignment horizontal="left" vertical="center"/>
    </xf>
    <xf numFmtId="0" fontId="19" fillId="4" borderId="56" xfId="0" applyFont="1" applyFill="1" applyBorder="1">
      <alignment vertical="center"/>
    </xf>
    <xf numFmtId="0" fontId="19" fillId="4" borderId="56" xfId="0" applyFont="1" applyFill="1" applyBorder="1" applyAlignment="1">
      <alignment horizontal="left" vertical="center"/>
    </xf>
    <xf numFmtId="0" fontId="19" fillId="0" borderId="56" xfId="0" applyFont="1" applyBorder="1">
      <alignment vertical="center"/>
    </xf>
    <xf numFmtId="0" fontId="19" fillId="0" borderId="57" xfId="0" applyFont="1" applyBorder="1">
      <alignment vertical="center"/>
    </xf>
    <xf numFmtId="0" fontId="15" fillId="0" borderId="19" xfId="0" applyFont="1" applyBorder="1">
      <alignment vertical="center"/>
    </xf>
    <xf numFmtId="0" fontId="15" fillId="0" borderId="13" xfId="0" applyFont="1" applyBorder="1" applyAlignment="1">
      <alignment horizontal="center" vertical="center"/>
    </xf>
    <xf numFmtId="0" fontId="18" fillId="0" borderId="0" xfId="0" applyFont="1" applyAlignment="1">
      <alignment vertical="center" wrapText="1"/>
    </xf>
    <xf numFmtId="0" fontId="18" fillId="0" borderId="19" xfId="0" applyFont="1" applyBorder="1" applyAlignment="1">
      <alignment vertical="center" wrapText="1"/>
    </xf>
    <xf numFmtId="49" fontId="17" fillId="0" borderId="24" xfId="0" applyNumberFormat="1" applyFont="1" applyBorder="1" applyAlignment="1">
      <alignment horizontal="center" vertical="center" wrapText="1"/>
    </xf>
    <xf numFmtId="0" fontId="13" fillId="4" borderId="60" xfId="0" applyFont="1" applyFill="1" applyBorder="1">
      <alignment vertical="center"/>
    </xf>
    <xf numFmtId="0" fontId="19" fillId="4" borderId="0" xfId="0" applyFont="1" applyFill="1">
      <alignment vertical="center"/>
    </xf>
    <xf numFmtId="0" fontId="19" fillId="4" borderId="0" xfId="0" applyFont="1" applyFill="1" applyAlignment="1">
      <alignment horizontal="left" vertical="center"/>
    </xf>
    <xf numFmtId="0" fontId="19" fillId="4" borderId="0" xfId="0" applyFont="1" applyFill="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61" xfId="0" applyFont="1" applyBorder="1">
      <alignment vertical="center"/>
    </xf>
    <xf numFmtId="176" fontId="16" fillId="0" borderId="0" xfId="0" applyNumberFormat="1" applyFont="1">
      <alignment vertical="center"/>
    </xf>
    <xf numFmtId="176" fontId="20" fillId="0" borderId="0" xfId="0" applyNumberFormat="1" applyFont="1">
      <alignment vertical="center"/>
    </xf>
    <xf numFmtId="0" fontId="15" fillId="0" borderId="13" xfId="0" applyFont="1" applyBorder="1">
      <alignment vertical="center"/>
    </xf>
    <xf numFmtId="0" fontId="17" fillId="0" borderId="19" xfId="0" applyFont="1" applyBorder="1">
      <alignment vertical="center"/>
    </xf>
    <xf numFmtId="0" fontId="13" fillId="4" borderId="60" xfId="0" applyFont="1" applyFill="1" applyBorder="1" applyAlignment="1">
      <alignment horizontal="center" vertical="center"/>
    </xf>
    <xf numFmtId="0" fontId="18" fillId="0" borderId="0" xfId="0" applyFont="1">
      <alignment vertical="center"/>
    </xf>
    <xf numFmtId="0" fontId="18" fillId="0" borderId="19" xfId="0" applyFont="1" applyBorder="1">
      <alignment vertical="center"/>
    </xf>
    <xf numFmtId="0" fontId="21" fillId="0" borderId="0" xfId="0" applyFont="1" applyAlignment="1">
      <alignment horizontal="left" vertical="center" wrapText="1"/>
    </xf>
    <xf numFmtId="38" fontId="13" fillId="0" borderId="24" xfId="4" applyFont="1" applyFill="1" applyBorder="1" applyAlignment="1">
      <alignment horizontal="right" vertical="center" shrinkToFit="1"/>
    </xf>
    <xf numFmtId="0" fontId="15" fillId="2" borderId="24" xfId="0" applyFont="1" applyFill="1" applyBorder="1">
      <alignment vertical="center"/>
    </xf>
    <xf numFmtId="0" fontId="15" fillId="2" borderId="19" xfId="0" applyFont="1" applyFill="1" applyBorder="1" applyAlignment="1">
      <alignment horizontal="left" vertical="center"/>
    </xf>
    <xf numFmtId="0" fontId="15" fillId="0" borderId="24" xfId="0" applyFont="1" applyBorder="1" applyAlignment="1">
      <alignment horizontal="left" vertical="center"/>
    </xf>
    <xf numFmtId="0" fontId="15" fillId="0" borderId="19" xfId="0" applyFont="1" applyBorder="1" applyAlignment="1">
      <alignment horizontal="left" vertical="center"/>
    </xf>
    <xf numFmtId="0" fontId="15" fillId="0" borderId="19" xfId="0" applyFont="1" applyBorder="1" applyAlignment="1" applyProtection="1">
      <alignment horizontal="left" vertical="center"/>
      <protection locked="0"/>
    </xf>
    <xf numFmtId="0" fontId="15" fillId="0" borderId="24" xfId="0" applyFont="1" applyBorder="1" applyProtection="1">
      <alignment vertical="center"/>
      <protection locked="0"/>
    </xf>
    <xf numFmtId="0" fontId="15" fillId="0" borderId="19" xfId="0" applyFont="1" applyBorder="1" applyProtection="1">
      <alignment vertical="center"/>
      <protection locked="0"/>
    </xf>
    <xf numFmtId="0" fontId="15" fillId="0" borderId="0" xfId="0" applyFont="1" applyAlignment="1" applyProtection="1">
      <alignment vertical="center" shrinkToFit="1"/>
      <protection locked="0"/>
    </xf>
    <xf numFmtId="0" fontId="15" fillId="0" borderId="19" xfId="0" applyFont="1" applyBorder="1" applyAlignment="1" applyProtection="1">
      <alignment vertical="center" shrinkToFit="1"/>
      <protection locked="0"/>
    </xf>
    <xf numFmtId="0" fontId="9" fillId="0" borderId="24" xfId="0" applyFont="1" applyBorder="1" applyAlignment="1">
      <alignment horizontal="center" vertical="center"/>
    </xf>
    <xf numFmtId="0" fontId="21" fillId="0" borderId="0" xfId="0" applyFont="1" applyAlignment="1">
      <alignment horizontal="left" vertical="center"/>
    </xf>
    <xf numFmtId="0" fontId="15" fillId="0" borderId="19" xfId="0" applyFont="1" applyBorder="1" applyAlignment="1">
      <alignment vertical="center" textRotation="255"/>
    </xf>
    <xf numFmtId="0" fontId="13" fillId="0" borderId="19" xfId="0" applyFont="1" applyBorder="1">
      <alignment vertical="center"/>
    </xf>
    <xf numFmtId="0" fontId="15" fillId="0" borderId="0" xfId="0" applyFont="1" applyProtection="1">
      <alignment vertical="center"/>
      <protection locked="0"/>
    </xf>
    <xf numFmtId="0" fontId="15" fillId="0" borderId="27" xfId="0" applyFont="1" applyBorder="1" applyAlignment="1" applyProtection="1">
      <alignment vertical="center" shrinkToFit="1"/>
      <protection locked="0"/>
    </xf>
    <xf numFmtId="0" fontId="21" fillId="7" borderId="0" xfId="0" applyFont="1" applyFill="1" applyAlignment="1">
      <alignment horizontal="left" vertical="center" wrapText="1"/>
    </xf>
    <xf numFmtId="0" fontId="22" fillId="0" borderId="0" xfId="0" applyFont="1" applyAlignment="1">
      <alignment vertical="top"/>
    </xf>
    <xf numFmtId="0" fontId="22" fillId="0" borderId="13" xfId="0" applyFont="1" applyBorder="1" applyProtection="1">
      <alignment vertical="center"/>
      <protection locked="0"/>
    </xf>
    <xf numFmtId="0" fontId="15" fillId="0" borderId="13" xfId="0" applyFont="1" applyBorder="1" applyAlignment="1" applyProtection="1">
      <alignment vertical="center" wrapText="1"/>
      <protection locked="0"/>
    </xf>
    <xf numFmtId="176" fontId="15" fillId="0" borderId="0" xfId="0" applyNumberFormat="1" applyFont="1">
      <alignment vertical="center"/>
    </xf>
    <xf numFmtId="0" fontId="13" fillId="0" borderId="60" xfId="0" applyFont="1" applyBorder="1">
      <alignment vertical="center"/>
    </xf>
    <xf numFmtId="0" fontId="19" fillId="0" borderId="0" xfId="0" applyFont="1">
      <alignment vertical="center"/>
    </xf>
    <xf numFmtId="0" fontId="18" fillId="4" borderId="0" xfId="0" applyFont="1" applyFill="1" applyAlignment="1">
      <alignment horizontal="left" vertical="center"/>
    </xf>
    <xf numFmtId="0" fontId="18" fillId="4" borderId="0" xfId="0" applyFont="1" applyFill="1">
      <alignment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15" fillId="0" borderId="30" xfId="0" applyFont="1" applyBorder="1">
      <alignment vertical="center"/>
    </xf>
    <xf numFmtId="0" fontId="21" fillId="0" borderId="29" xfId="0" applyFont="1" applyBorder="1" applyAlignment="1">
      <alignment horizontal="left" vertical="center" wrapText="1"/>
    </xf>
    <xf numFmtId="0" fontId="13" fillId="0" borderId="28" xfId="0" applyFont="1" applyBorder="1" applyAlignment="1">
      <alignment horizontal="center" vertical="center"/>
    </xf>
    <xf numFmtId="0" fontId="13" fillId="0" borderId="64" xfId="0" applyFont="1" applyBorder="1">
      <alignment vertical="center"/>
    </xf>
    <xf numFmtId="0" fontId="13" fillId="0" borderId="65" xfId="0" applyFont="1" applyBorder="1">
      <alignment vertical="center"/>
    </xf>
    <xf numFmtId="0" fontId="18" fillId="4" borderId="65" xfId="0" applyFont="1" applyFill="1" applyBorder="1" applyAlignment="1">
      <alignment horizontal="left" vertical="center"/>
    </xf>
    <xf numFmtId="0" fontId="18" fillId="4" borderId="65" xfId="0" applyFont="1" applyFill="1" applyBorder="1">
      <alignment vertical="center"/>
    </xf>
    <xf numFmtId="0" fontId="13" fillId="0" borderId="66" xfId="0" applyFont="1" applyBorder="1">
      <alignment vertical="center"/>
    </xf>
    <xf numFmtId="49" fontId="35" fillId="0" borderId="1" xfId="0" applyNumberFormat="1" applyFont="1" applyBorder="1" applyAlignment="1">
      <alignment horizontal="left" vertical="top" wrapText="1"/>
    </xf>
    <xf numFmtId="0" fontId="35" fillId="0" borderId="1" xfId="0" applyFont="1" applyBorder="1" applyAlignment="1">
      <alignment horizontal="left" vertical="top" wrapText="1"/>
    </xf>
    <xf numFmtId="49" fontId="35" fillId="0" borderId="2" xfId="0" applyNumberFormat="1" applyFont="1" applyBorder="1" applyAlignment="1">
      <alignment vertical="top" wrapText="1"/>
    </xf>
    <xf numFmtId="0" fontId="35" fillId="0" borderId="2" xfId="0" applyFont="1" applyBorder="1" applyAlignment="1">
      <alignment horizontal="left" vertical="top" wrapText="1"/>
    </xf>
    <xf numFmtId="0" fontId="35" fillId="0" borderId="2" xfId="0" applyFont="1" applyBorder="1" applyAlignment="1">
      <alignment vertical="top" wrapText="1"/>
    </xf>
    <xf numFmtId="0" fontId="7" fillId="0" borderId="0" xfId="0" applyFont="1">
      <alignment vertical="center"/>
    </xf>
    <xf numFmtId="0" fontId="38" fillId="0" borderId="0" xfId="0" applyFont="1" applyAlignment="1">
      <alignment horizontal="left" vertical="top"/>
    </xf>
    <xf numFmtId="0" fontId="38" fillId="0" borderId="0" xfId="0" applyFo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right" vertical="center"/>
    </xf>
    <xf numFmtId="0" fontId="9" fillId="2" borderId="9" xfId="0" applyFont="1" applyFill="1" applyBorder="1">
      <alignment vertical="center"/>
    </xf>
    <xf numFmtId="0" fontId="9" fillId="2" borderId="20" xfId="0" applyFont="1" applyFill="1" applyBorder="1">
      <alignment vertical="center"/>
    </xf>
    <xf numFmtId="0" fontId="9" fillId="2" borderId="26" xfId="0" applyFont="1" applyFill="1" applyBorder="1">
      <alignment vertical="center"/>
    </xf>
    <xf numFmtId="0" fontId="9" fillId="2" borderId="18" xfId="0" applyFont="1" applyFill="1" applyBorder="1">
      <alignment vertical="center"/>
    </xf>
    <xf numFmtId="0" fontId="9" fillId="2" borderId="22" xfId="0" applyFont="1" applyFill="1" applyBorder="1">
      <alignment vertical="center"/>
    </xf>
    <xf numFmtId="0" fontId="9" fillId="2" borderId="37" xfId="0" applyFont="1" applyFill="1" applyBorder="1">
      <alignment vertical="center"/>
    </xf>
    <xf numFmtId="49" fontId="9" fillId="2" borderId="24" xfId="0" applyNumberFormat="1" applyFont="1" applyFill="1" applyBorder="1" applyAlignment="1">
      <alignment horizontal="center" vertical="center"/>
    </xf>
    <xf numFmtId="0" fontId="9" fillId="0" borderId="11" xfId="0" applyFont="1" applyBorder="1">
      <alignment vertical="center"/>
    </xf>
    <xf numFmtId="0" fontId="9" fillId="0" borderId="24" xfId="0" applyFont="1" applyBorder="1">
      <alignment vertical="center"/>
    </xf>
    <xf numFmtId="0" fontId="9" fillId="0" borderId="28" xfId="0" applyFont="1" applyBorder="1">
      <alignment vertical="center"/>
    </xf>
    <xf numFmtId="0" fontId="9" fillId="0" borderId="12" xfId="0" applyFont="1" applyBorder="1">
      <alignment vertical="center"/>
    </xf>
    <xf numFmtId="0" fontId="9" fillId="0" borderId="0" xfId="0" applyFont="1">
      <alignment vertical="center"/>
    </xf>
    <xf numFmtId="0" fontId="9" fillId="0" borderId="29" xfId="0" applyFont="1" applyBorder="1">
      <alignment vertical="center"/>
    </xf>
    <xf numFmtId="0" fontId="9" fillId="0" borderId="10" xfId="0" applyFont="1" applyBorder="1">
      <alignment vertical="center"/>
    </xf>
    <xf numFmtId="0" fontId="9" fillId="0" borderId="19" xfId="0" applyFont="1" applyBorder="1">
      <alignment vertical="center"/>
    </xf>
    <xf numFmtId="0" fontId="9" fillId="0" borderId="27" xfId="0" applyFont="1" applyBorder="1">
      <alignment vertical="center"/>
    </xf>
    <xf numFmtId="0" fontId="9" fillId="2" borderId="12" xfId="0" applyFont="1" applyFill="1" applyBorder="1">
      <alignment vertical="center"/>
    </xf>
    <xf numFmtId="0" fontId="9" fillId="2" borderId="0" xfId="0" applyFont="1" applyFill="1">
      <alignment vertical="center"/>
    </xf>
    <xf numFmtId="0" fontId="9" fillId="2" borderId="29" xfId="0" applyFont="1" applyFill="1" applyBorder="1">
      <alignment vertical="center"/>
    </xf>
    <xf numFmtId="0" fontId="9" fillId="2" borderId="10" xfId="0" applyFont="1" applyFill="1" applyBorder="1">
      <alignment vertical="center"/>
    </xf>
    <xf numFmtId="0" fontId="9" fillId="2" borderId="19" xfId="0" applyFont="1" applyFill="1" applyBorder="1">
      <alignment vertical="center"/>
    </xf>
    <xf numFmtId="0" fontId="9" fillId="2" borderId="27" xfId="0" applyFont="1" applyFill="1" applyBorder="1">
      <alignment vertical="center"/>
    </xf>
    <xf numFmtId="0" fontId="9" fillId="2" borderId="5" xfId="0" applyFont="1" applyFill="1" applyBorder="1">
      <alignment vertical="center"/>
    </xf>
    <xf numFmtId="0" fontId="9" fillId="2" borderId="13" xfId="0" applyFont="1" applyFill="1" applyBorder="1">
      <alignment vertical="center"/>
    </xf>
    <xf numFmtId="0" fontId="9" fillId="2" borderId="30" xfId="0" applyFont="1" applyFill="1" applyBorder="1">
      <alignment vertical="center"/>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xf>
    <xf numFmtId="0" fontId="10" fillId="0" borderId="31" xfId="0" applyFont="1" applyBorder="1" applyAlignment="1">
      <alignment horizontal="left" vertical="center"/>
    </xf>
    <xf numFmtId="0" fontId="10" fillId="0" borderId="7" xfId="0" applyFont="1" applyBorder="1" applyAlignment="1">
      <alignment horizontal="left" vertical="center" wrapText="1"/>
    </xf>
    <xf numFmtId="0" fontId="10" fillId="0" borderId="15" xfId="0" applyFont="1" applyBorder="1" applyAlignment="1">
      <alignment horizontal="left" vertical="center"/>
    </xf>
    <xf numFmtId="0" fontId="10" fillId="0" borderId="32" xfId="0" applyFont="1" applyBorder="1" applyAlignment="1">
      <alignment horizontal="left" vertical="center"/>
    </xf>
    <xf numFmtId="0" fontId="10" fillId="0" borderId="8" xfId="0" applyFont="1" applyBorder="1" applyAlignment="1">
      <alignment horizontal="left" vertical="center"/>
    </xf>
    <xf numFmtId="0" fontId="10" fillId="0" borderId="16" xfId="0" applyFont="1" applyBorder="1" applyAlignment="1">
      <alignment horizontal="left" vertical="center"/>
    </xf>
    <xf numFmtId="0" fontId="10" fillId="0" borderId="33" xfId="0" applyFont="1" applyBorder="1" applyAlignment="1">
      <alignment horizontal="left" vertical="center"/>
    </xf>
    <xf numFmtId="0" fontId="10" fillId="0" borderId="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3" xfId="0" applyFont="1" applyBorder="1" applyAlignment="1">
      <alignment horizontal="center" vertical="top" wrapText="1"/>
    </xf>
    <xf numFmtId="0" fontId="10" fillId="0" borderId="30" xfId="0" applyFont="1" applyBorder="1" applyAlignment="1">
      <alignment horizontal="center" vertical="top" wrapText="1"/>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9" fillId="0" borderId="9" xfId="0" applyFont="1" applyBorder="1">
      <alignment vertical="center"/>
    </xf>
    <xf numFmtId="0" fontId="9" fillId="0" borderId="20" xfId="0" applyFont="1" applyBorder="1">
      <alignment vertical="center"/>
    </xf>
    <xf numFmtId="0" fontId="11" fillId="0" borderId="20" xfId="0" applyFont="1" applyBorder="1" applyAlignment="1">
      <alignment horizontal="center" vertical="center"/>
    </xf>
    <xf numFmtId="0" fontId="11" fillId="0" borderId="26" xfId="0" applyFont="1" applyBorder="1" applyAlignment="1">
      <alignment horizontal="center" vertical="center"/>
    </xf>
    <xf numFmtId="176" fontId="9" fillId="0" borderId="9" xfId="0" applyNumberFormat="1" applyFont="1" applyBorder="1">
      <alignment vertical="center"/>
    </xf>
    <xf numFmtId="176" fontId="9" fillId="0" borderId="20" xfId="0" applyNumberFormat="1" applyFont="1" applyBorder="1">
      <alignment vertical="center"/>
    </xf>
    <xf numFmtId="0" fontId="9" fillId="0" borderId="17" xfId="0" applyFont="1" applyBorder="1">
      <alignment vertical="center"/>
    </xf>
    <xf numFmtId="0" fontId="9" fillId="0" borderId="21" xfId="0" applyFont="1" applyBorder="1">
      <alignment vertical="center"/>
    </xf>
    <xf numFmtId="0" fontId="11" fillId="0" borderId="21" xfId="0" applyFont="1" applyBorder="1" applyAlignment="1">
      <alignment horizontal="center" vertical="center"/>
    </xf>
    <xf numFmtId="0" fontId="11" fillId="0" borderId="34" xfId="0" applyFont="1" applyBorder="1" applyAlignment="1">
      <alignment horizontal="center" vertical="center"/>
    </xf>
    <xf numFmtId="176" fontId="9" fillId="0" borderId="35" xfId="0" applyNumberFormat="1" applyFont="1" applyBorder="1">
      <alignment vertical="center"/>
    </xf>
    <xf numFmtId="176" fontId="9" fillId="0" borderId="36" xfId="0" applyNumberFormat="1" applyFont="1" applyBorder="1">
      <alignment vertical="center"/>
    </xf>
    <xf numFmtId="176" fontId="9" fillId="0" borderId="17" xfId="0" applyNumberFormat="1" applyFont="1" applyBorder="1">
      <alignment vertical="center"/>
    </xf>
    <xf numFmtId="176" fontId="9" fillId="0" borderId="21" xfId="0" applyNumberFormat="1" applyFont="1" applyBorder="1">
      <alignment vertical="center"/>
    </xf>
    <xf numFmtId="0" fontId="9" fillId="0" borderId="18" xfId="0" applyFont="1" applyBorder="1">
      <alignment vertical="center"/>
    </xf>
    <xf numFmtId="0" fontId="9" fillId="0" borderId="22" xfId="0" applyFont="1" applyBorder="1">
      <alignment vertical="center"/>
    </xf>
    <xf numFmtId="0" fontId="11" fillId="0" borderId="22" xfId="0" applyFont="1" applyBorder="1" applyAlignment="1">
      <alignment horizontal="center" vertical="center"/>
    </xf>
    <xf numFmtId="0" fontId="11" fillId="0" borderId="37" xfId="0" applyFont="1" applyBorder="1" applyAlignment="1">
      <alignment horizontal="center" vertical="center"/>
    </xf>
    <xf numFmtId="176" fontId="9" fillId="0" borderId="23" xfId="0" applyNumberFormat="1" applyFont="1" applyBorder="1">
      <alignment vertical="center"/>
    </xf>
    <xf numFmtId="176" fontId="9" fillId="0" borderId="25" xfId="0" applyNumberFormat="1" applyFont="1" applyBorder="1">
      <alignment vertical="center"/>
    </xf>
    <xf numFmtId="0" fontId="9" fillId="0" borderId="23" xfId="0" applyFont="1" applyBorder="1">
      <alignment vertical="center"/>
    </xf>
    <xf numFmtId="0" fontId="9" fillId="0" borderId="25" xfId="0" applyFont="1" applyBorder="1">
      <alignment vertical="center"/>
    </xf>
    <xf numFmtId="0" fontId="11" fillId="0" borderId="25" xfId="0" applyFont="1" applyBorder="1" applyAlignment="1">
      <alignment horizontal="center" vertical="center"/>
    </xf>
    <xf numFmtId="0" fontId="11" fillId="0" borderId="39" xfId="0" applyFont="1" applyBorder="1" applyAlignment="1">
      <alignment horizontal="center" vertical="center"/>
    </xf>
    <xf numFmtId="0" fontId="11" fillId="0" borderId="0" xfId="0" applyFont="1" applyAlignment="1">
      <alignment horizontal="center" vertical="center"/>
    </xf>
    <xf numFmtId="0" fontId="11" fillId="0" borderId="29" xfId="0" applyFont="1" applyBorder="1" applyAlignment="1">
      <alignment horizontal="center" vertical="center"/>
    </xf>
    <xf numFmtId="176" fontId="9" fillId="0" borderId="10" xfId="0" applyNumberFormat="1" applyFont="1" applyBorder="1">
      <alignment vertical="center"/>
    </xf>
    <xf numFmtId="176" fontId="9" fillId="0" borderId="19" xfId="0" applyNumberFormat="1" applyFont="1" applyBorder="1">
      <alignment vertical="center"/>
    </xf>
    <xf numFmtId="0" fontId="11" fillId="0" borderId="19" xfId="0" applyFont="1" applyBorder="1" applyAlignment="1">
      <alignment horizontal="center" vertical="center"/>
    </xf>
    <xf numFmtId="0" fontId="11" fillId="0" borderId="27" xfId="0" applyFont="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11" fillId="0" borderId="36" xfId="0" applyFont="1" applyBorder="1" applyAlignment="1">
      <alignment horizontal="center" vertical="center"/>
    </xf>
    <xf numFmtId="0" fontId="11" fillId="0" borderId="38" xfId="0" applyFont="1" applyBorder="1" applyAlignment="1">
      <alignment horizontal="center" vertical="center"/>
    </xf>
    <xf numFmtId="176" fontId="9" fillId="0" borderId="17"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5" xfId="0" applyNumberFormat="1" applyFont="1" applyBorder="1">
      <alignment vertical="center"/>
    </xf>
    <xf numFmtId="176" fontId="9" fillId="0" borderId="13" xfId="0" applyNumberFormat="1" applyFont="1" applyBorder="1">
      <alignment vertical="center"/>
    </xf>
    <xf numFmtId="0" fontId="9" fillId="0" borderId="5" xfId="0" applyFont="1" applyBorder="1">
      <alignment vertical="center"/>
    </xf>
    <xf numFmtId="0" fontId="9" fillId="0" borderId="13" xfId="0" applyFont="1" applyBorder="1">
      <alignment vertical="center"/>
    </xf>
    <xf numFmtId="0" fontId="11" fillId="0" borderId="13" xfId="0" applyFont="1" applyBorder="1" applyAlignment="1">
      <alignment horizontal="center" vertical="center"/>
    </xf>
    <xf numFmtId="0" fontId="11" fillId="0" borderId="30"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30" xfId="0" applyFont="1" applyBorder="1" applyAlignment="1">
      <alignment horizontal="center" vertical="center"/>
    </xf>
    <xf numFmtId="176" fontId="11" fillId="0" borderId="5" xfId="0" applyNumberFormat="1" applyFont="1" applyBorder="1">
      <alignment vertical="center"/>
    </xf>
    <xf numFmtId="176" fontId="11" fillId="0" borderId="13" xfId="0" applyNumberFormat="1" applyFont="1" applyBorder="1">
      <alignment vertical="center"/>
    </xf>
    <xf numFmtId="176" fontId="9" fillId="0" borderId="18" xfId="0" applyNumberFormat="1" applyFont="1" applyBorder="1">
      <alignment vertical="center"/>
    </xf>
    <xf numFmtId="176" fontId="9" fillId="0" borderId="22" xfId="0" applyNumberFormat="1" applyFont="1" applyBorder="1">
      <alignment vertical="center"/>
    </xf>
    <xf numFmtId="0" fontId="9" fillId="0" borderId="2"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17" xfId="0" applyFont="1" applyBorder="1" applyAlignment="1">
      <alignment horizontal="center" vertical="center"/>
    </xf>
    <xf numFmtId="0" fontId="9" fillId="0" borderId="21" xfId="0" applyFont="1" applyBorder="1" applyAlignment="1">
      <alignment horizontal="center" vertical="center"/>
    </xf>
    <xf numFmtId="177" fontId="13" fillId="0" borderId="10" xfId="0" applyNumberFormat="1" applyFont="1" applyBorder="1" applyAlignment="1">
      <alignment horizontal="center" vertical="center" shrinkToFit="1"/>
    </xf>
    <xf numFmtId="177" fontId="13" fillId="0" borderId="19" xfId="0" applyNumberFormat="1" applyFont="1" applyBorder="1" applyAlignment="1">
      <alignment horizontal="center" vertical="center" shrinkToFit="1"/>
    </xf>
    <xf numFmtId="0" fontId="13" fillId="3" borderId="1" xfId="0" applyFont="1" applyFill="1" applyBorder="1" applyAlignment="1">
      <alignment horizontal="center" vertical="center" shrinkToFi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48" xfId="0" applyFont="1" applyFill="1" applyBorder="1" applyAlignment="1">
      <alignment horizontal="center" vertical="center"/>
    </xf>
    <xf numFmtId="0" fontId="13" fillId="0" borderId="0" xfId="0" applyFont="1" applyAlignment="1">
      <alignment horizontal="center" vertical="center"/>
    </xf>
    <xf numFmtId="0" fontId="15" fillId="3" borderId="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9" fillId="2" borderId="9" xfId="0" applyFont="1" applyFill="1" applyBorder="1" applyAlignment="1">
      <alignment horizontal="left" vertical="center" shrinkToFit="1"/>
    </xf>
    <xf numFmtId="0" fontId="9" fillId="2" borderId="20" xfId="0" applyFont="1" applyFill="1" applyBorder="1" applyAlignment="1">
      <alignment horizontal="left" vertical="center" shrinkToFit="1"/>
    </xf>
    <xf numFmtId="0" fontId="9" fillId="2" borderId="26" xfId="0" applyFont="1" applyFill="1" applyBorder="1" applyAlignment="1">
      <alignment horizontal="left" vertical="center" shrinkToFit="1"/>
    </xf>
    <xf numFmtId="0" fontId="11" fillId="0" borderId="5" xfId="0" applyFont="1" applyBorder="1" applyAlignment="1">
      <alignment horizontal="center" vertical="center"/>
    </xf>
    <xf numFmtId="0" fontId="9" fillId="2" borderId="10" xfId="0" applyFont="1" applyFill="1" applyBorder="1" applyAlignment="1">
      <alignment horizontal="left" vertical="center" shrinkToFit="1"/>
    </xf>
    <xf numFmtId="0" fontId="9" fillId="2" borderId="19" xfId="0" applyFont="1" applyFill="1" applyBorder="1" applyAlignment="1">
      <alignment horizontal="left" vertical="center" shrinkToFit="1"/>
    </xf>
    <xf numFmtId="0" fontId="9" fillId="2" borderId="27" xfId="0" applyFont="1" applyFill="1" applyBorder="1" applyAlignment="1">
      <alignment horizontal="left" vertical="center" shrinkToFit="1"/>
    </xf>
    <xf numFmtId="49" fontId="9" fillId="2" borderId="10" xfId="0" applyNumberFormat="1" applyFont="1" applyFill="1" applyBorder="1" applyAlignment="1">
      <alignment horizontal="center" vertical="center" shrinkToFit="1"/>
    </xf>
    <xf numFmtId="49" fontId="9" fillId="2" borderId="19" xfId="0" applyNumberFormat="1" applyFont="1" applyFill="1" applyBorder="1" applyAlignment="1">
      <alignment horizontal="center" vertical="center" shrinkToFit="1"/>
    </xf>
    <xf numFmtId="49" fontId="9" fillId="2" borderId="27" xfId="0" applyNumberFormat="1" applyFont="1" applyFill="1" applyBorder="1" applyAlignment="1">
      <alignment horizontal="center" vertical="center" shrinkToFit="1"/>
    </xf>
    <xf numFmtId="0" fontId="18" fillId="0" borderId="0" xfId="0" applyFont="1" applyAlignment="1">
      <alignment horizontal="center" vertical="center"/>
    </xf>
    <xf numFmtId="0" fontId="11" fillId="6" borderId="5" xfId="0" applyFont="1" applyFill="1" applyBorder="1" applyAlignment="1">
      <alignment vertical="center" shrinkToFit="1"/>
    </xf>
    <xf numFmtId="0" fontId="11" fillId="6" borderId="13" xfId="0" applyFont="1" applyFill="1" applyBorder="1" applyAlignment="1">
      <alignment vertical="center" shrinkToFit="1"/>
    </xf>
    <xf numFmtId="0" fontId="11" fillId="6" borderId="30" xfId="0" applyFont="1" applyFill="1" applyBorder="1" applyAlignment="1">
      <alignment vertical="center" shrinkToFit="1"/>
    </xf>
    <xf numFmtId="49" fontId="9" fillId="0" borderId="5"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15" fillId="2" borderId="19" xfId="0" applyFont="1" applyFill="1" applyBorder="1" applyAlignment="1">
      <alignment horizontal="center" vertical="center" shrinkToFit="1"/>
    </xf>
    <xf numFmtId="49" fontId="9" fillId="2" borderId="24" xfId="0" applyNumberFormat="1" applyFont="1" applyFill="1" applyBorder="1" applyAlignment="1">
      <alignment horizontal="left" vertical="center" shrinkToFit="1"/>
    </xf>
    <xf numFmtId="0" fontId="9" fillId="2" borderId="5" xfId="0" applyFont="1" applyFill="1" applyBorder="1" applyAlignment="1">
      <alignment vertical="center" shrinkToFit="1"/>
    </xf>
    <xf numFmtId="0" fontId="9" fillId="2" borderId="13" xfId="0" applyFont="1" applyFill="1" applyBorder="1" applyAlignment="1">
      <alignment vertical="center" shrinkToFit="1"/>
    </xf>
    <xf numFmtId="0" fontId="9" fillId="2" borderId="30" xfId="0" applyFont="1" applyFill="1" applyBorder="1" applyAlignment="1">
      <alignment vertical="center" shrinkToFit="1"/>
    </xf>
    <xf numFmtId="176" fontId="11" fillId="0" borderId="5" xfId="0" applyNumberFormat="1" applyFont="1" applyBorder="1" applyAlignment="1">
      <alignment vertical="center" shrinkToFit="1"/>
    </xf>
    <xf numFmtId="176" fontId="11" fillId="0" borderId="13" xfId="0" applyNumberFormat="1" applyFont="1" applyBorder="1" applyAlignment="1">
      <alignment vertical="center" shrinkToFit="1"/>
    </xf>
    <xf numFmtId="0" fontId="11" fillId="0" borderId="1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7" xfId="0" applyFont="1" applyBorder="1" applyAlignment="1">
      <alignment horizontal="center" vertical="center" wrapText="1"/>
    </xf>
    <xf numFmtId="177" fontId="11" fillId="0" borderId="10" xfId="0" applyNumberFormat="1" applyFont="1" applyBorder="1" applyAlignment="1">
      <alignment horizontal="center" vertical="center" shrinkToFit="1"/>
    </xf>
    <xf numFmtId="177" fontId="11" fillId="0" borderId="19" xfId="0" applyNumberFormat="1" applyFont="1" applyBorder="1" applyAlignment="1">
      <alignment horizontal="center" vertical="center" shrinkToFit="1"/>
    </xf>
    <xf numFmtId="0" fontId="15" fillId="6" borderId="5" xfId="0"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center" wrapText="1"/>
      <protection locked="0"/>
    </xf>
    <xf numFmtId="0" fontId="15" fillId="6" borderId="30" xfId="0" applyFont="1" applyFill="1" applyBorder="1" applyAlignment="1" applyProtection="1">
      <alignment horizontal="center" vertical="center" wrapText="1"/>
      <protection locked="0"/>
    </xf>
    <xf numFmtId="0" fontId="22" fillId="0" borderId="5" xfId="0" applyFont="1" applyBorder="1" applyAlignment="1">
      <alignment horizontal="left" vertical="center" wrapText="1"/>
    </xf>
    <xf numFmtId="0" fontId="22" fillId="0" borderId="13" xfId="0" applyFont="1" applyBorder="1" applyAlignment="1">
      <alignment horizontal="left" vertical="center" wrapText="1"/>
    </xf>
    <xf numFmtId="0" fontId="21" fillId="7" borderId="0" xfId="0" applyFont="1" applyFill="1" applyAlignment="1">
      <alignment horizontal="center" vertical="center" wrapText="1"/>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18" fillId="2" borderId="1" xfId="0" applyFont="1" applyFill="1" applyBorder="1" applyAlignment="1">
      <alignment vertical="center" shrinkToFit="1"/>
    </xf>
    <xf numFmtId="178" fontId="18" fillId="2" borderId="1" xfId="4" applyNumberFormat="1" applyFont="1" applyFill="1" applyBorder="1" applyAlignment="1">
      <alignment vertical="center" shrinkToFit="1"/>
    </xf>
    <xf numFmtId="0" fontId="18" fillId="2" borderId="1" xfId="0" applyFont="1" applyFill="1" applyBorder="1" applyAlignment="1">
      <alignment horizontal="center" vertical="center" shrinkToFit="1"/>
    </xf>
    <xf numFmtId="0" fontId="18" fillId="2" borderId="53" xfId="0" applyFont="1" applyFill="1" applyBorder="1" applyAlignment="1">
      <alignment vertical="center" shrinkToFit="1"/>
    </xf>
    <xf numFmtId="0" fontId="18" fillId="2" borderId="58" xfId="0" applyFont="1" applyFill="1" applyBorder="1" applyAlignment="1">
      <alignment vertical="center" shrinkToFit="1"/>
    </xf>
    <xf numFmtId="0" fontId="18" fillId="2" borderId="62" xfId="0" applyFont="1" applyFill="1" applyBorder="1" applyAlignment="1">
      <alignment vertical="center" shrinkToFit="1"/>
    </xf>
    <xf numFmtId="178" fontId="18" fillId="2" borderId="53" xfId="4" applyNumberFormat="1" applyFont="1" applyFill="1" applyBorder="1" applyAlignment="1">
      <alignment vertical="center" shrinkToFit="1"/>
    </xf>
    <xf numFmtId="178" fontId="18" fillId="2" borderId="58" xfId="4" applyNumberFormat="1" applyFont="1" applyFill="1" applyBorder="1" applyAlignment="1">
      <alignment vertical="center" shrinkToFit="1"/>
    </xf>
    <xf numFmtId="178" fontId="18" fillId="2" borderId="62" xfId="4" applyNumberFormat="1" applyFont="1" applyFill="1" applyBorder="1" applyAlignment="1">
      <alignment vertical="center" shrinkToFit="1"/>
    </xf>
    <xf numFmtId="0" fontId="18" fillId="2" borderId="2" xfId="0" applyFont="1" applyFill="1" applyBorder="1" applyAlignment="1">
      <alignment horizontal="center" vertical="center" shrinkToFit="1"/>
    </xf>
    <xf numFmtId="49" fontId="17" fillId="0" borderId="54" xfId="0" applyNumberFormat="1" applyFont="1" applyBorder="1" applyAlignment="1">
      <alignment horizontal="center" vertical="center" wrapText="1"/>
    </xf>
    <xf numFmtId="49" fontId="17" fillId="0" borderId="59" xfId="0" applyNumberFormat="1" applyFont="1" applyBorder="1" applyAlignment="1">
      <alignment horizontal="center" vertical="center" wrapText="1"/>
    </xf>
    <xf numFmtId="38" fontId="13" fillId="0" borderId="54" xfId="4" applyFont="1" applyFill="1" applyBorder="1" applyAlignment="1">
      <alignment horizontal="right" vertical="center" shrinkToFit="1"/>
    </xf>
    <xf numFmtId="38" fontId="13" fillId="0" borderId="59" xfId="4" applyFont="1" applyFill="1" applyBorder="1" applyAlignment="1">
      <alignment horizontal="right" vertical="center" shrinkToFit="1"/>
    </xf>
    <xf numFmtId="38" fontId="13" fillId="0" borderId="63" xfId="4" applyFont="1" applyFill="1" applyBorder="1" applyAlignment="1">
      <alignment horizontal="right" vertical="center" shrinkToFit="1"/>
    </xf>
    <xf numFmtId="0" fontId="13" fillId="0" borderId="41" xfId="0" applyFont="1" applyBorder="1" applyAlignment="1">
      <alignment horizontal="center" vertical="center"/>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30" xfId="0" applyFont="1" applyBorder="1" applyAlignment="1">
      <alignment horizontal="center" vertical="center"/>
    </xf>
    <xf numFmtId="0" fontId="18" fillId="2" borderId="5" xfId="0" applyFont="1" applyFill="1" applyBorder="1" applyAlignment="1">
      <alignment vertical="center" shrinkToFit="1"/>
    </xf>
    <xf numFmtId="0" fontId="18" fillId="2" borderId="13" xfId="0" applyFont="1" applyFill="1" applyBorder="1" applyAlignment="1">
      <alignment vertical="center" shrinkToFit="1"/>
    </xf>
    <xf numFmtId="0" fontId="18" fillId="2" borderId="30" xfId="0" applyFont="1" applyFill="1" applyBorder="1" applyAlignment="1">
      <alignment vertical="center" shrinkToFit="1"/>
    </xf>
    <xf numFmtId="178" fontId="18" fillId="2" borderId="5" xfId="4" applyNumberFormat="1" applyFont="1" applyFill="1" applyBorder="1" applyAlignment="1">
      <alignment vertical="center" shrinkToFit="1"/>
    </xf>
    <xf numFmtId="178" fontId="18" fillId="2" borderId="13" xfId="4" applyNumberFormat="1" applyFont="1" applyFill="1" applyBorder="1" applyAlignment="1">
      <alignment vertical="center" shrinkToFit="1"/>
    </xf>
    <xf numFmtId="178" fontId="18" fillId="2" borderId="30" xfId="4" applyNumberFormat="1" applyFont="1" applyFill="1" applyBorder="1" applyAlignment="1">
      <alignment vertical="center" shrinkToFit="1"/>
    </xf>
    <xf numFmtId="0" fontId="18" fillId="2" borderId="5" xfId="0" applyFont="1" applyFill="1" applyBorder="1" applyAlignment="1">
      <alignment horizontal="center" vertical="center" shrinkToFit="1"/>
    </xf>
    <xf numFmtId="0" fontId="18" fillId="2" borderId="13"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177" fontId="11" fillId="0" borderId="5"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0" fontId="19" fillId="4" borderId="56" xfId="0" applyFont="1" applyFill="1" applyBorder="1" applyAlignment="1">
      <alignment horizontal="left" vertical="center" wrapText="1"/>
    </xf>
    <xf numFmtId="0" fontId="19" fillId="4" borderId="0" xfId="0" applyFont="1" applyFill="1" applyAlignment="1">
      <alignment horizontal="left" vertical="center"/>
    </xf>
    <xf numFmtId="0" fontId="19" fillId="4" borderId="56" xfId="0" applyFont="1" applyFill="1" applyBorder="1" applyAlignment="1">
      <alignment horizontal="lef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10" xfId="0" applyFont="1" applyBorder="1" applyAlignment="1">
      <alignment horizontal="center" vertical="center"/>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21" fillId="5" borderId="24" xfId="0" applyFont="1" applyFill="1" applyBorder="1" applyAlignment="1">
      <alignment horizontal="left" vertical="center" wrapText="1"/>
    </xf>
    <xf numFmtId="0" fontId="21" fillId="5" borderId="2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27"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29" xfId="0" applyFont="1" applyFill="1" applyBorder="1" applyAlignment="1">
      <alignment horizontal="left" vertical="center" wrapText="1"/>
    </xf>
    <xf numFmtId="0" fontId="18" fillId="2" borderId="40" xfId="0" applyFont="1" applyFill="1" applyBorder="1" applyAlignment="1">
      <alignment horizontal="center" vertical="center" shrinkToFit="1"/>
    </xf>
    <xf numFmtId="49" fontId="17" fillId="0" borderId="63" xfId="0" applyNumberFormat="1" applyFont="1" applyBorder="1" applyAlignment="1">
      <alignment horizontal="center" vertical="center" wrapText="1"/>
    </xf>
    <xf numFmtId="178" fontId="13" fillId="0" borderId="10" xfId="4" applyNumberFormat="1" applyFont="1" applyFill="1" applyBorder="1" applyAlignment="1">
      <alignment vertical="center" shrinkToFit="1"/>
    </xf>
    <xf numFmtId="178" fontId="13" fillId="0" borderId="19" xfId="4" applyNumberFormat="1" applyFont="1" applyFill="1" applyBorder="1" applyAlignment="1">
      <alignment vertical="center" shrinkToFit="1"/>
    </xf>
    <xf numFmtId="0" fontId="13" fillId="0" borderId="4" xfId="0" applyFont="1" applyBorder="1" applyAlignment="1">
      <alignment horizontal="center" vertical="center"/>
    </xf>
  </cellXfs>
  <cellStyles count="5">
    <cellStyle name="パーセント 2" xfId="1" xr:uid="{00000000-0005-0000-0000-000000000000}"/>
    <cellStyle name="桁区切り" xfId="4"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65537" name="チェック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65538" name="チェック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130175</xdr:colOff>
      <xdr:row>21</xdr:row>
      <xdr:rowOff>127635</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28600" y="30988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140970</xdr:colOff>
      <xdr:row>60</xdr:row>
      <xdr:rowOff>273050</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228600" y="112553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2161" name="チェック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2162" name="チェック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130175</xdr:colOff>
      <xdr:row>21</xdr:row>
      <xdr:rowOff>127635</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28600" y="30988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140970</xdr:colOff>
      <xdr:row>60</xdr:row>
      <xdr:rowOff>273050</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a:off x="228600" y="112553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3185" name="チェック 1" hidden="1">
              <a:extLst>
                <a:ext uri="{63B3BB69-23CF-44E3-9099-C40C66FF867C}">
                  <a14:compatExt spid="_x0000_s93185"/>
                </a:ext>
                <a:ext uri="{FF2B5EF4-FFF2-40B4-BE49-F238E27FC236}">
                  <a16:creationId xmlns:a16="http://schemas.microsoft.com/office/drawing/2014/main" id="{00000000-0008-0000-06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3186" name="チェック 2" hidden="1">
              <a:extLst>
                <a:ext uri="{63B3BB69-23CF-44E3-9099-C40C66FF867C}">
                  <a14:compatExt spid="_x0000_s93186"/>
                </a:ext>
                <a:ext uri="{FF2B5EF4-FFF2-40B4-BE49-F238E27FC236}">
                  <a16:creationId xmlns:a16="http://schemas.microsoft.com/office/drawing/2014/main" id="{00000000-0008-0000-06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130175</xdr:colOff>
      <xdr:row>21</xdr:row>
      <xdr:rowOff>127635</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228600" y="3098800"/>
          <a:ext cx="73025" cy="1886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140970</xdr:colOff>
      <xdr:row>60</xdr:row>
      <xdr:rowOff>273050</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228600" y="11255375"/>
          <a:ext cx="83820" cy="533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E24"/>
  <sheetViews>
    <sheetView view="pageBreakPreview" zoomScaleSheetLayoutView="100" workbookViewId="0">
      <selection activeCell="E16" sqref="E16"/>
    </sheetView>
  </sheetViews>
  <sheetFormatPr defaultRowHeight="13.5"/>
  <cols>
    <col min="1" max="1" width="3.125" style="1" customWidth="1"/>
    <col min="2" max="2" width="7.75" style="1" customWidth="1"/>
    <col min="3" max="3" width="27.5" style="2" customWidth="1"/>
    <col min="4" max="4" width="32.375" style="2" customWidth="1"/>
    <col min="5" max="5" width="32.125" style="2" customWidth="1"/>
    <col min="6" max="6" width="4.25" style="1" customWidth="1"/>
    <col min="7" max="7" width="9" style="1" customWidth="1"/>
    <col min="8" max="16384" width="9" style="1"/>
  </cols>
  <sheetData>
    <row r="2" spans="2:5" ht="17.25">
      <c r="B2" s="3" t="s">
        <v>3</v>
      </c>
      <c r="D2" s="7"/>
    </row>
    <row r="3" spans="2:5" ht="17.25">
      <c r="B3" s="3"/>
      <c r="D3" s="7"/>
    </row>
    <row r="4" spans="2:5" ht="17.25">
      <c r="B4" s="4" t="s">
        <v>212</v>
      </c>
      <c r="C4" s="6"/>
      <c r="D4" s="7"/>
    </row>
    <row r="5" spans="2:5" ht="17.25">
      <c r="B5" s="3" t="s">
        <v>116</v>
      </c>
      <c r="D5" s="7"/>
    </row>
    <row r="6" spans="2:5" ht="14.25">
      <c r="C6" s="7"/>
      <c r="D6" s="7"/>
    </row>
    <row r="7" spans="2:5" ht="14.25">
      <c r="B7" s="5" t="s">
        <v>105</v>
      </c>
      <c r="C7" s="8" t="s">
        <v>146</v>
      </c>
      <c r="D7" s="9" t="s">
        <v>106</v>
      </c>
      <c r="E7" s="9" t="s">
        <v>100</v>
      </c>
    </row>
    <row r="8" spans="2:5" ht="42" customHeight="1">
      <c r="B8" s="5">
        <v>1</v>
      </c>
      <c r="C8" s="156" t="s">
        <v>199</v>
      </c>
      <c r="D8" s="157"/>
      <c r="E8" s="157"/>
    </row>
    <row r="9" spans="2:5" ht="61.5" customHeight="1">
      <c r="B9" s="5">
        <v>2</v>
      </c>
      <c r="C9" s="156"/>
      <c r="D9" s="157" t="s">
        <v>200</v>
      </c>
      <c r="E9" s="157"/>
    </row>
    <row r="10" spans="2:5" ht="110.25" customHeight="1">
      <c r="B10" s="5">
        <v>3</v>
      </c>
      <c r="C10" s="156"/>
      <c r="D10" s="157"/>
      <c r="E10" s="157" t="s">
        <v>201</v>
      </c>
    </row>
    <row r="11" spans="2:5" ht="39" customHeight="1">
      <c r="B11" s="5">
        <v>4</v>
      </c>
      <c r="C11" s="156"/>
      <c r="D11" s="157" t="s">
        <v>202</v>
      </c>
      <c r="E11" s="157"/>
    </row>
    <row r="12" spans="2:5" ht="48.75" customHeight="1">
      <c r="B12" s="5">
        <v>5</v>
      </c>
      <c r="C12" s="156"/>
      <c r="D12" s="157" t="s">
        <v>203</v>
      </c>
      <c r="E12" s="157"/>
    </row>
    <row r="13" spans="2:5" ht="34.5" customHeight="1">
      <c r="B13" s="5">
        <v>6</v>
      </c>
      <c r="C13" s="156"/>
      <c r="D13" s="157" t="s">
        <v>204</v>
      </c>
      <c r="E13" s="157"/>
    </row>
    <row r="14" spans="2:5" ht="125.25" customHeight="1">
      <c r="B14" s="5">
        <v>7</v>
      </c>
      <c r="C14" s="158"/>
      <c r="D14" s="159" t="s">
        <v>205</v>
      </c>
      <c r="E14" s="160"/>
    </row>
    <row r="15" spans="2:5" ht="95.25" customHeight="1">
      <c r="B15" s="5">
        <v>8</v>
      </c>
      <c r="C15" s="156"/>
      <c r="D15" s="157" t="s">
        <v>206</v>
      </c>
      <c r="E15" s="157"/>
    </row>
    <row r="16" spans="2:5" ht="37.5" customHeight="1">
      <c r="B16" s="5">
        <v>9</v>
      </c>
      <c r="C16" s="156"/>
      <c r="D16" s="157" t="s">
        <v>207</v>
      </c>
      <c r="E16" s="157"/>
    </row>
    <row r="17" spans="2:5" ht="39" customHeight="1">
      <c r="B17" s="5">
        <v>10</v>
      </c>
      <c r="C17" s="156" t="s">
        <v>208</v>
      </c>
      <c r="D17" s="157"/>
      <c r="E17" s="157"/>
    </row>
    <row r="18" spans="2:5" ht="57.75" customHeight="1">
      <c r="B18" s="5">
        <v>11</v>
      </c>
      <c r="C18" s="156" t="s">
        <v>209</v>
      </c>
      <c r="D18" s="157"/>
      <c r="E18" s="157"/>
    </row>
    <row r="19" spans="2:5" ht="22.5" customHeight="1"/>
    <row r="20" spans="2:5" ht="22.5" customHeight="1">
      <c r="B20" s="161" t="s">
        <v>211</v>
      </c>
    </row>
    <row r="21" spans="2:5" ht="22.5" customHeight="1">
      <c r="B21" s="1" t="s">
        <v>214</v>
      </c>
    </row>
    <row r="22" spans="2:5" ht="22.5" customHeight="1">
      <c r="B22" s="161"/>
      <c r="C22" s="162"/>
    </row>
    <row r="23" spans="2:5" ht="22.5" customHeight="1">
      <c r="B23" s="163"/>
      <c r="C23" s="162"/>
    </row>
    <row r="24" spans="2:5" ht="15.75" customHeight="1"/>
  </sheetData>
  <phoneticPr fontId="3"/>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M63"/>
  <sheetViews>
    <sheetView tabSelected="1" view="pageBreakPreview" zoomScale="115" zoomScaleNormal="120" zoomScaleSheetLayoutView="115" workbookViewId="0">
      <selection activeCell="U7" sqref="U7"/>
    </sheetView>
  </sheetViews>
  <sheetFormatPr defaultColWidth="2.25" defaultRowHeight="12"/>
  <cols>
    <col min="1" max="1" width="2.625" style="10" customWidth="1"/>
    <col min="2" max="16384" width="2.25" style="10"/>
  </cols>
  <sheetData>
    <row r="1" spans="1:39" ht="13.5" customHeight="1">
      <c r="A1" s="12" t="s">
        <v>197</v>
      </c>
      <c r="C1" s="13"/>
      <c r="D1" s="13"/>
    </row>
    <row r="2" spans="1:39" ht="8.25" customHeight="1">
      <c r="A2" s="12"/>
      <c r="C2" s="13"/>
      <c r="D2" s="13"/>
    </row>
    <row r="3" spans="1:39" ht="18" customHeight="1">
      <c r="A3" s="164" t="s">
        <v>213</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row>
    <row r="4" spans="1:39" ht="18" customHeight="1">
      <c r="A4" s="165" t="s">
        <v>174</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row>
    <row r="5" spans="1:39" ht="8.2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c r="C6" s="13"/>
      <c r="D6" s="13"/>
      <c r="AC6" s="48" t="s">
        <v>99</v>
      </c>
      <c r="AD6" s="166">
        <v>6</v>
      </c>
      <c r="AE6" s="166"/>
      <c r="AF6" s="13" t="s">
        <v>12</v>
      </c>
      <c r="AG6" s="166">
        <v>4</v>
      </c>
      <c r="AH6" s="166"/>
      <c r="AI6" s="13" t="s">
        <v>16</v>
      </c>
      <c r="AJ6" s="166">
        <v>1</v>
      </c>
      <c r="AK6" s="166"/>
      <c r="AL6" s="13" t="s">
        <v>11</v>
      </c>
      <c r="AM6" s="13"/>
    </row>
    <row r="7" spans="1:39" ht="18" customHeight="1">
      <c r="A7" s="167" t="s">
        <v>210</v>
      </c>
      <c r="B7" s="167"/>
      <c r="C7" s="167"/>
      <c r="D7" s="167"/>
      <c r="E7" s="167"/>
      <c r="F7" s="167"/>
      <c r="G7" s="167"/>
      <c r="I7" s="10" t="s">
        <v>4</v>
      </c>
    </row>
    <row r="8" spans="1:39" ht="8.25" customHeight="1">
      <c r="C8" s="13"/>
      <c r="D8" s="13"/>
    </row>
    <row r="9" spans="1:39">
      <c r="A9" s="10" t="s">
        <v>31</v>
      </c>
      <c r="C9" s="13"/>
      <c r="D9" s="13"/>
    </row>
    <row r="10" spans="1:39" ht="11.25" customHeight="1">
      <c r="C10" s="13"/>
      <c r="D10" s="13"/>
    </row>
    <row r="11" spans="1:39" ht="13.5" customHeight="1">
      <c r="A11" s="263" t="s">
        <v>72</v>
      </c>
      <c r="B11" s="16" t="s">
        <v>1</v>
      </c>
      <c r="C11" s="29"/>
      <c r="D11" s="29"/>
      <c r="E11" s="24"/>
      <c r="F11" s="24"/>
      <c r="G11" s="24"/>
      <c r="H11" s="24"/>
      <c r="I11" s="24"/>
      <c r="J11" s="24"/>
      <c r="K11" s="34"/>
      <c r="L11" s="168"/>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70"/>
    </row>
    <row r="12" spans="1:39" ht="21" customHeight="1">
      <c r="A12" s="264"/>
      <c r="B12" s="17" t="s">
        <v>18</v>
      </c>
      <c r="C12" s="30"/>
      <c r="D12" s="30"/>
      <c r="E12" s="23"/>
      <c r="F12" s="23"/>
      <c r="G12" s="23"/>
      <c r="H12" s="23"/>
      <c r="I12" s="23"/>
      <c r="J12" s="23"/>
      <c r="K12" s="35"/>
      <c r="L12" s="171"/>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3"/>
    </row>
    <row r="13" spans="1:39">
      <c r="A13" s="264"/>
      <c r="B13" s="175" t="s">
        <v>73</v>
      </c>
      <c r="C13" s="176"/>
      <c r="D13" s="176"/>
      <c r="E13" s="176"/>
      <c r="F13" s="176"/>
      <c r="G13" s="176"/>
      <c r="H13" s="176"/>
      <c r="I13" s="176"/>
      <c r="J13" s="176"/>
      <c r="K13" s="177"/>
      <c r="L13" s="31" t="s">
        <v>8</v>
      </c>
      <c r="M13" s="31"/>
      <c r="N13" s="31"/>
      <c r="O13" s="31"/>
      <c r="P13" s="31"/>
      <c r="Q13" s="174"/>
      <c r="R13" s="174"/>
      <c r="S13" s="31" t="s">
        <v>6</v>
      </c>
      <c r="T13" s="174"/>
      <c r="U13" s="174"/>
      <c r="V13" s="174"/>
      <c r="W13" s="31" t="s">
        <v>17</v>
      </c>
      <c r="X13" s="31"/>
      <c r="Y13" s="31"/>
      <c r="Z13" s="31"/>
      <c r="AA13" s="31"/>
      <c r="AB13" s="31"/>
      <c r="AC13" s="31"/>
      <c r="AD13" s="31"/>
      <c r="AE13" s="31"/>
      <c r="AF13" s="31"/>
      <c r="AG13" s="31"/>
      <c r="AH13" s="31"/>
      <c r="AI13" s="31"/>
      <c r="AJ13" s="31"/>
      <c r="AK13" s="31"/>
      <c r="AL13" s="31"/>
      <c r="AM13" s="36"/>
    </row>
    <row r="14" spans="1:39" ht="13.5" customHeight="1">
      <c r="A14" s="264"/>
      <c r="B14" s="178"/>
      <c r="C14" s="179"/>
      <c r="D14" s="179"/>
      <c r="E14" s="179"/>
      <c r="F14" s="179"/>
      <c r="G14" s="179"/>
      <c r="H14" s="179"/>
      <c r="I14" s="179"/>
      <c r="J14" s="179"/>
      <c r="K14" s="180"/>
      <c r="L14" s="184"/>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6"/>
    </row>
    <row r="15" spans="1:39" ht="13.5" customHeight="1">
      <c r="A15" s="264"/>
      <c r="B15" s="181"/>
      <c r="C15" s="182"/>
      <c r="D15" s="182"/>
      <c r="E15" s="182"/>
      <c r="F15" s="182"/>
      <c r="G15" s="182"/>
      <c r="H15" s="182"/>
      <c r="I15" s="182"/>
      <c r="J15" s="182"/>
      <c r="K15" s="183"/>
      <c r="L15" s="187"/>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9"/>
    </row>
    <row r="16" spans="1:39" ht="18" customHeight="1">
      <c r="A16" s="264"/>
      <c r="B16" s="14" t="s">
        <v>20</v>
      </c>
      <c r="C16" s="28"/>
      <c r="D16" s="28"/>
      <c r="E16" s="19"/>
      <c r="F16" s="19"/>
      <c r="G16" s="19"/>
      <c r="H16" s="19"/>
      <c r="I16" s="19"/>
      <c r="J16" s="19"/>
      <c r="K16" s="19"/>
      <c r="L16" s="14" t="s">
        <v>22</v>
      </c>
      <c r="M16" s="19"/>
      <c r="N16" s="19"/>
      <c r="O16" s="19"/>
      <c r="P16" s="19"/>
      <c r="Q16" s="19"/>
      <c r="R16" s="38"/>
      <c r="S16" s="190"/>
      <c r="T16" s="191"/>
      <c r="U16" s="191"/>
      <c r="V16" s="191"/>
      <c r="W16" s="191"/>
      <c r="X16" s="191"/>
      <c r="Y16" s="192"/>
      <c r="Z16" s="14" t="s">
        <v>75</v>
      </c>
      <c r="AA16" s="19"/>
      <c r="AB16" s="19"/>
      <c r="AC16" s="19"/>
      <c r="AD16" s="19"/>
      <c r="AE16" s="19"/>
      <c r="AF16" s="38"/>
      <c r="AG16" s="190"/>
      <c r="AH16" s="191"/>
      <c r="AI16" s="191"/>
      <c r="AJ16" s="191"/>
      <c r="AK16" s="191"/>
      <c r="AL16" s="191"/>
      <c r="AM16" s="192"/>
    </row>
    <row r="17" spans="1:39" ht="18" customHeight="1">
      <c r="A17" s="264"/>
      <c r="B17" s="14" t="s">
        <v>24</v>
      </c>
      <c r="C17" s="28"/>
      <c r="D17" s="28"/>
      <c r="E17" s="19"/>
      <c r="F17" s="19"/>
      <c r="G17" s="19"/>
      <c r="H17" s="19"/>
      <c r="I17" s="19"/>
      <c r="J17" s="19"/>
      <c r="K17" s="19"/>
      <c r="L17" s="14" t="s">
        <v>27</v>
      </c>
      <c r="M17" s="19"/>
      <c r="N17" s="19"/>
      <c r="O17" s="19"/>
      <c r="P17" s="19"/>
      <c r="Q17" s="19"/>
      <c r="R17" s="38"/>
      <c r="S17" s="190"/>
      <c r="T17" s="191"/>
      <c r="U17" s="191"/>
      <c r="V17" s="191"/>
      <c r="W17" s="191"/>
      <c r="X17" s="191"/>
      <c r="Y17" s="192"/>
      <c r="Z17" s="14" t="s">
        <v>28</v>
      </c>
      <c r="AA17" s="19"/>
      <c r="AB17" s="19"/>
      <c r="AC17" s="19"/>
      <c r="AD17" s="19"/>
      <c r="AE17" s="19"/>
      <c r="AF17" s="38"/>
      <c r="AG17" s="190"/>
      <c r="AH17" s="191"/>
      <c r="AI17" s="191"/>
      <c r="AJ17" s="191"/>
      <c r="AK17" s="191"/>
      <c r="AL17" s="191"/>
      <c r="AM17" s="192"/>
    </row>
    <row r="18" spans="1:39" ht="18.75" customHeight="1">
      <c r="A18" s="265"/>
      <c r="B18" s="14" t="s">
        <v>32</v>
      </c>
      <c r="C18" s="28"/>
      <c r="D18" s="28"/>
      <c r="E18" s="19"/>
      <c r="F18" s="19"/>
      <c r="G18" s="19"/>
      <c r="H18" s="19"/>
      <c r="I18" s="19"/>
      <c r="J18" s="19"/>
      <c r="K18" s="19"/>
      <c r="L18" s="14" t="s">
        <v>27</v>
      </c>
      <c r="M18" s="19"/>
      <c r="N18" s="19"/>
      <c r="O18" s="19"/>
      <c r="P18" s="19"/>
      <c r="Q18" s="19"/>
      <c r="R18" s="38"/>
      <c r="S18" s="190"/>
      <c r="T18" s="191"/>
      <c r="U18" s="191"/>
      <c r="V18" s="191"/>
      <c r="W18" s="191"/>
      <c r="X18" s="191"/>
      <c r="Y18" s="192"/>
      <c r="Z18" s="14" t="s">
        <v>28</v>
      </c>
      <c r="AA18" s="19"/>
      <c r="AB18" s="19"/>
      <c r="AC18" s="19"/>
      <c r="AD18" s="19"/>
      <c r="AE18" s="19"/>
      <c r="AF18" s="38"/>
      <c r="AG18" s="190"/>
      <c r="AH18" s="191"/>
      <c r="AI18" s="191"/>
      <c r="AJ18" s="191"/>
      <c r="AK18" s="191"/>
      <c r="AL18" s="191"/>
      <c r="AM18" s="192"/>
    </row>
    <row r="19" spans="1:39" ht="18" customHeight="1">
      <c r="A19" s="14" t="s">
        <v>63</v>
      </c>
      <c r="B19" s="19"/>
      <c r="C19" s="19"/>
      <c r="D19" s="19"/>
      <c r="E19" s="19"/>
      <c r="F19" s="19"/>
      <c r="G19" s="33"/>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38"/>
    </row>
    <row r="20" spans="1:39" ht="22.5" customHeight="1">
      <c r="A20" s="196" t="s">
        <v>58</v>
      </c>
      <c r="B20" s="197"/>
      <c r="C20" s="197"/>
      <c r="D20" s="197"/>
      <c r="E20" s="197"/>
      <c r="F20" s="197"/>
      <c r="G20" s="197"/>
      <c r="H20" s="197"/>
      <c r="I20" s="197"/>
      <c r="J20" s="197"/>
      <c r="K20" s="197"/>
      <c r="L20" s="197"/>
      <c r="M20" s="197"/>
      <c r="N20" s="197"/>
      <c r="O20" s="197"/>
      <c r="P20" s="197"/>
      <c r="Q20" s="197"/>
      <c r="R20" s="197"/>
      <c r="S20" s="198"/>
      <c r="T20" s="193" t="s">
        <v>109</v>
      </c>
      <c r="U20" s="194"/>
      <c r="V20" s="194"/>
      <c r="W20" s="194"/>
      <c r="X20" s="194"/>
      <c r="Y20" s="194"/>
      <c r="Z20" s="194"/>
      <c r="AA20" s="194"/>
      <c r="AB20" s="194"/>
      <c r="AC20" s="194"/>
      <c r="AD20" s="194"/>
      <c r="AE20" s="194"/>
      <c r="AF20" s="194"/>
      <c r="AG20" s="194"/>
      <c r="AH20" s="194"/>
      <c r="AI20" s="194"/>
      <c r="AJ20" s="194"/>
      <c r="AK20" s="194"/>
      <c r="AL20" s="194"/>
      <c r="AM20" s="195"/>
    </row>
    <row r="21" spans="1:39" ht="22.5" customHeight="1">
      <c r="A21" s="199"/>
      <c r="B21" s="200"/>
      <c r="C21" s="200"/>
      <c r="D21" s="200"/>
      <c r="E21" s="200"/>
      <c r="F21" s="200"/>
      <c r="G21" s="200"/>
      <c r="H21" s="200"/>
      <c r="I21" s="200"/>
      <c r="J21" s="200"/>
      <c r="K21" s="200"/>
      <c r="L21" s="200"/>
      <c r="M21" s="200"/>
      <c r="N21" s="200"/>
      <c r="O21" s="200"/>
      <c r="P21" s="200"/>
      <c r="Q21" s="200"/>
      <c r="R21" s="200"/>
      <c r="S21" s="201"/>
      <c r="T21" s="193" t="s">
        <v>110</v>
      </c>
      <c r="U21" s="194"/>
      <c r="V21" s="194"/>
      <c r="W21" s="194"/>
      <c r="X21" s="194"/>
      <c r="Y21" s="194"/>
      <c r="Z21" s="194"/>
      <c r="AA21" s="194"/>
      <c r="AB21" s="194"/>
      <c r="AC21" s="195"/>
      <c r="AD21" s="193" t="s">
        <v>112</v>
      </c>
      <c r="AE21" s="194"/>
      <c r="AF21" s="194"/>
      <c r="AG21" s="194"/>
      <c r="AH21" s="194"/>
      <c r="AI21" s="194"/>
      <c r="AJ21" s="194"/>
      <c r="AK21" s="194"/>
      <c r="AL21" s="194"/>
      <c r="AM21" s="195"/>
    </row>
    <row r="22" spans="1:39" ht="12.75" customHeight="1">
      <c r="A22" s="202"/>
      <c r="B22" s="203"/>
      <c r="C22" s="203"/>
      <c r="D22" s="203"/>
      <c r="E22" s="203"/>
      <c r="F22" s="203"/>
      <c r="G22" s="203"/>
      <c r="H22" s="203"/>
      <c r="I22" s="203"/>
      <c r="J22" s="203"/>
      <c r="K22" s="203"/>
      <c r="L22" s="203"/>
      <c r="M22" s="203"/>
      <c r="N22" s="203"/>
      <c r="O22" s="203"/>
      <c r="P22" s="203"/>
      <c r="Q22" s="203"/>
      <c r="R22" s="203"/>
      <c r="S22" s="204"/>
      <c r="T22" s="205" t="s">
        <v>181</v>
      </c>
      <c r="U22" s="206"/>
      <c r="V22" s="206"/>
      <c r="W22" s="207"/>
      <c r="X22" s="208" t="s">
        <v>35</v>
      </c>
      <c r="Y22" s="208"/>
      <c r="Z22" s="208"/>
      <c r="AA22" s="208"/>
      <c r="AB22" s="208"/>
      <c r="AC22" s="209"/>
      <c r="AD22" s="205" t="s">
        <v>181</v>
      </c>
      <c r="AE22" s="206"/>
      <c r="AF22" s="206"/>
      <c r="AG22" s="207"/>
      <c r="AH22" s="210" t="s">
        <v>35</v>
      </c>
      <c r="AI22" s="210"/>
      <c r="AJ22" s="210"/>
      <c r="AK22" s="210"/>
      <c r="AL22" s="210"/>
      <c r="AM22" s="211"/>
    </row>
    <row r="23" spans="1:39" ht="12.75" customHeight="1">
      <c r="A23" s="264" t="s">
        <v>147</v>
      </c>
      <c r="B23" s="16" t="s">
        <v>65</v>
      </c>
      <c r="C23" s="24"/>
      <c r="D23" s="24"/>
      <c r="E23" s="24"/>
      <c r="F23" s="24"/>
      <c r="G23" s="24"/>
      <c r="H23" s="24"/>
      <c r="I23" s="24"/>
      <c r="J23" s="24"/>
      <c r="K23" s="24"/>
      <c r="L23" s="24"/>
      <c r="M23" s="24"/>
      <c r="N23" s="24"/>
      <c r="O23" s="24"/>
      <c r="P23" s="24"/>
      <c r="Q23" s="24"/>
      <c r="R23" s="24"/>
      <c r="S23" s="34"/>
      <c r="T23" s="212">
        <f ca="1">COUNTIFS('（様式２）申請額一覧  (令和５年10月以降) '!$E$6:$E$20,B23,'（様式２）申請額一覧  (令和５年10月以降) '!$I$6:$I$20,"&gt;0")</f>
        <v>0</v>
      </c>
      <c r="U23" s="213"/>
      <c r="V23" s="214" t="s">
        <v>37</v>
      </c>
      <c r="W23" s="215"/>
      <c r="X23" s="216">
        <f ca="1">SUMIF('（様式２）申請額一覧  (令和５年10月以降) '!$E$6:$E$20,B23,'（様式２）申請額一覧  (令和５年10月以降) '!$I$6:$I$20)</f>
        <v>0</v>
      </c>
      <c r="Y23" s="217"/>
      <c r="Z23" s="217"/>
      <c r="AA23" s="217"/>
      <c r="AB23" s="41" t="s">
        <v>88</v>
      </c>
      <c r="AC23" s="49"/>
      <c r="AD23" s="212">
        <f ca="1">COUNTIFS('（様式２）申請額一覧  (令和５年10月以降) '!$E$6:$E$20,B23,'（様式２）申請額一覧  (令和５年10月以降) '!$L$6:$L$20,"&gt;0")</f>
        <v>0</v>
      </c>
      <c r="AE23" s="213"/>
      <c r="AF23" s="214" t="s">
        <v>37</v>
      </c>
      <c r="AG23" s="215"/>
      <c r="AH23" s="216">
        <f ca="1">SUMIF('（様式２）申請額一覧  (令和５年10月以降) '!$E$6:$E$20,B23,'（様式２）申請額一覧  (令和５年10月以降) '!$L$6:$L$20)</f>
        <v>0</v>
      </c>
      <c r="AI23" s="217"/>
      <c r="AJ23" s="217"/>
      <c r="AK23" s="217"/>
      <c r="AL23" s="41" t="s">
        <v>88</v>
      </c>
      <c r="AM23" s="49"/>
    </row>
    <row r="24" spans="1:39" ht="12.75" customHeight="1">
      <c r="A24" s="264"/>
      <c r="B24" s="20" t="s">
        <v>64</v>
      </c>
      <c r="C24" s="25"/>
      <c r="D24" s="25"/>
      <c r="E24" s="25"/>
      <c r="F24" s="25"/>
      <c r="G24" s="25"/>
      <c r="H24" s="25"/>
      <c r="I24" s="25"/>
      <c r="J24" s="25"/>
      <c r="K24" s="25"/>
      <c r="L24" s="25"/>
      <c r="M24" s="25"/>
      <c r="N24" s="25"/>
      <c r="O24" s="25"/>
      <c r="P24" s="25"/>
      <c r="Q24" s="25"/>
      <c r="R24" s="25"/>
      <c r="S24" s="39"/>
      <c r="T24" s="218">
        <f ca="1">COUNTIFS('（様式２）申請額一覧  (令和５年10月以降) '!$E$6:$E$20,B24,'（様式２）申請額一覧  (令和５年10月以降) '!$I$6:$I$20,"&gt;0")</f>
        <v>0</v>
      </c>
      <c r="U24" s="219"/>
      <c r="V24" s="220" t="s">
        <v>37</v>
      </c>
      <c r="W24" s="221"/>
      <c r="X24" s="222">
        <f ca="1">SUMIF('（様式２）申請額一覧  (令和５年10月以降) '!$E$6:$E$20,B24,'（様式２）申請額一覧  (令和５年10月以降) '!$I$6:$I$20)</f>
        <v>0</v>
      </c>
      <c r="Y24" s="223"/>
      <c r="Z24" s="223"/>
      <c r="AA24" s="223"/>
      <c r="AB24" s="42" t="s">
        <v>88</v>
      </c>
      <c r="AC24" s="50"/>
      <c r="AD24" s="218">
        <f ca="1">COUNTIFS('（様式２）申請額一覧  (令和５年10月以降) '!$E$6:$E$20,B24,'（様式２）申請額一覧  (令和５年10月以降) '!$L$6:$L$20,"&gt;0")</f>
        <v>0</v>
      </c>
      <c r="AE24" s="219"/>
      <c r="AF24" s="220" t="s">
        <v>37</v>
      </c>
      <c r="AG24" s="221"/>
      <c r="AH24" s="224">
        <f ca="1">SUMIF('（様式２）申請額一覧  (令和５年10月以降) '!$E$6:$E$20,B24,'（様式２）申請額一覧  (令和５年10月以降) '!$L$6:$L$20)</f>
        <v>0</v>
      </c>
      <c r="AI24" s="225"/>
      <c r="AJ24" s="225"/>
      <c r="AK24" s="225"/>
      <c r="AL24" s="42" t="s">
        <v>88</v>
      </c>
      <c r="AM24" s="50"/>
    </row>
    <row r="25" spans="1:39" ht="12.75" customHeight="1">
      <c r="A25" s="264"/>
      <c r="B25" s="20" t="s">
        <v>56</v>
      </c>
      <c r="C25" s="25"/>
      <c r="D25" s="25"/>
      <c r="E25" s="25"/>
      <c r="F25" s="25"/>
      <c r="G25" s="25"/>
      <c r="H25" s="25"/>
      <c r="I25" s="25"/>
      <c r="J25" s="25"/>
      <c r="K25" s="25"/>
      <c r="L25" s="25"/>
      <c r="M25" s="25"/>
      <c r="N25" s="25"/>
      <c r="O25" s="25"/>
      <c r="P25" s="25"/>
      <c r="Q25" s="25"/>
      <c r="R25" s="25"/>
      <c r="S25" s="39"/>
      <c r="T25" s="218">
        <f ca="1">COUNTIFS('（様式２）申請額一覧  (令和５年10月以降) '!$E$6:$E$20,B25,'（様式２）申請額一覧  (令和５年10月以降) '!$I$6:$I$20,"&gt;0")</f>
        <v>0</v>
      </c>
      <c r="U25" s="219"/>
      <c r="V25" s="220" t="s">
        <v>37</v>
      </c>
      <c r="W25" s="221"/>
      <c r="X25" s="224">
        <f ca="1">SUMIF('（様式２）申請額一覧  (令和５年10月以降) '!$E$6:$E$20,B25,'（様式２）申請額一覧  (令和５年10月以降) '!$I$6:$I$20)</f>
        <v>0</v>
      </c>
      <c r="Y25" s="225"/>
      <c r="Z25" s="225"/>
      <c r="AA25" s="225"/>
      <c r="AB25" s="42" t="s">
        <v>88</v>
      </c>
      <c r="AC25" s="50"/>
      <c r="AD25" s="218">
        <f ca="1">COUNTIFS('（様式２）申請額一覧  (令和５年10月以降) '!$E$6:$E$20,B25,'（様式２）申請額一覧  (令和５年10月以降) '!$L$6:$L$20,"&gt;0")</f>
        <v>0</v>
      </c>
      <c r="AE25" s="219"/>
      <c r="AF25" s="220" t="s">
        <v>37</v>
      </c>
      <c r="AG25" s="221"/>
      <c r="AH25" s="224">
        <f ca="1">SUMIF('（様式２）申請額一覧  (令和５年10月以降) '!$E$6:$E$20,B25,'（様式２）申請額一覧  (令和５年10月以降) '!$L$6:$L$20)</f>
        <v>0</v>
      </c>
      <c r="AI25" s="225"/>
      <c r="AJ25" s="225"/>
      <c r="AK25" s="225"/>
      <c r="AL25" s="42" t="s">
        <v>88</v>
      </c>
      <c r="AM25" s="50"/>
    </row>
    <row r="26" spans="1:39" ht="12.75" customHeight="1">
      <c r="A26" s="264"/>
      <c r="B26" s="21" t="s">
        <v>79</v>
      </c>
      <c r="C26" s="25"/>
      <c r="D26" s="25"/>
      <c r="E26" s="25"/>
      <c r="F26" s="25"/>
      <c r="G26" s="25"/>
      <c r="H26" s="25"/>
      <c r="I26" s="25"/>
      <c r="J26" s="25"/>
      <c r="K26" s="25"/>
      <c r="L26" s="25"/>
      <c r="M26" s="25"/>
      <c r="N26" s="25"/>
      <c r="O26" s="25"/>
      <c r="P26" s="25"/>
      <c r="Q26" s="25"/>
      <c r="R26" s="25"/>
      <c r="S26" s="25"/>
      <c r="T26" s="218">
        <f ca="1">COUNTIFS('（様式２）申請額一覧  (令和５年10月以降) '!$E$6:$E$20,B26,'（様式２）申請額一覧  (令和５年10月以降) '!$I$6:$I$20,"&gt;0")</f>
        <v>0</v>
      </c>
      <c r="U26" s="219"/>
      <c r="V26" s="220" t="s">
        <v>37</v>
      </c>
      <c r="W26" s="221"/>
      <c r="X26" s="224">
        <f ca="1">SUMIF('（様式２）申請額一覧  (令和５年10月以降) '!$E$6:$E$20,B26,'（様式２）申請額一覧  (令和５年10月以降) '!$I$6:$I$20)</f>
        <v>0</v>
      </c>
      <c r="Y26" s="225"/>
      <c r="Z26" s="225"/>
      <c r="AA26" s="225"/>
      <c r="AB26" s="43" t="s">
        <v>88</v>
      </c>
      <c r="AC26" s="50"/>
      <c r="AD26" s="218">
        <f ca="1">COUNTIFS('（様式２）申請額一覧  (令和５年10月以降) '!$E$6:$E$20,B26,'（様式２）申請額一覧  (令和５年10月以降) '!$L$6:$L$20,"&gt;0")</f>
        <v>0</v>
      </c>
      <c r="AE26" s="219"/>
      <c r="AF26" s="220" t="s">
        <v>37</v>
      </c>
      <c r="AG26" s="221"/>
      <c r="AH26" s="224">
        <f ca="1">SUMIF('（様式２）申請額一覧  (令和５年10月以降) '!$E$6:$E$20,B26,'（様式２）申請額一覧  (令和５年10月以降) '!$L$6:$L$20)</f>
        <v>0</v>
      </c>
      <c r="AI26" s="225"/>
      <c r="AJ26" s="225"/>
      <c r="AK26" s="225"/>
      <c r="AL26" s="43" t="s">
        <v>88</v>
      </c>
      <c r="AM26" s="50"/>
    </row>
    <row r="27" spans="1:39" ht="12.75" customHeight="1">
      <c r="A27" s="264"/>
      <c r="B27" s="20" t="s">
        <v>2</v>
      </c>
      <c r="C27" s="25"/>
      <c r="D27" s="25"/>
      <c r="E27" s="25"/>
      <c r="F27" s="25"/>
      <c r="G27" s="25"/>
      <c r="H27" s="25"/>
      <c r="I27" s="25"/>
      <c r="J27" s="25"/>
      <c r="K27" s="25"/>
      <c r="L27" s="25"/>
      <c r="M27" s="25"/>
      <c r="N27" s="25"/>
      <c r="O27" s="25"/>
      <c r="P27" s="25"/>
      <c r="Q27" s="25"/>
      <c r="R27" s="25"/>
      <c r="S27" s="25"/>
      <c r="T27" s="218">
        <f ca="1">COUNTIFS('（様式２）申請額一覧  (令和５年10月以降) '!$E$6:$E$20,B27,'（様式２）申請額一覧  (令和５年10月以降) '!$I$6:$I$20,"&gt;0")</f>
        <v>0</v>
      </c>
      <c r="U27" s="219"/>
      <c r="V27" s="220" t="s">
        <v>37</v>
      </c>
      <c r="W27" s="221"/>
      <c r="X27" s="224">
        <f ca="1">SUMIF('（様式２）申請額一覧  (令和５年10月以降) '!$E$6:$E$20,B27,'（様式２）申請額一覧  (令和５年10月以降) '!$I$6:$I$20)</f>
        <v>0</v>
      </c>
      <c r="Y27" s="225"/>
      <c r="Z27" s="225"/>
      <c r="AA27" s="225"/>
      <c r="AB27" s="43" t="s">
        <v>88</v>
      </c>
      <c r="AC27" s="50"/>
      <c r="AD27" s="218">
        <f ca="1">COUNTIFS('（様式２）申請額一覧  (令和５年10月以降) '!$E$6:$E$20,B27,'（様式２）申請額一覧  (令和５年10月以降) '!$L$6:$L$20,"&gt;0")</f>
        <v>0</v>
      </c>
      <c r="AE27" s="219"/>
      <c r="AF27" s="220" t="s">
        <v>37</v>
      </c>
      <c r="AG27" s="221"/>
      <c r="AH27" s="224">
        <f ca="1">SUMIF('（様式２）申請額一覧  (令和５年10月以降) '!$E$6:$E$20,B27,'（様式２）申請額一覧  (令和５年10月以降) '!$L$6:$L$20)</f>
        <v>0</v>
      </c>
      <c r="AI27" s="225"/>
      <c r="AJ27" s="225"/>
      <c r="AK27" s="225"/>
      <c r="AL27" s="43" t="s">
        <v>88</v>
      </c>
      <c r="AM27" s="50"/>
    </row>
    <row r="28" spans="1:39" ht="12.75" customHeight="1">
      <c r="A28" s="264"/>
      <c r="B28" s="20" t="s">
        <v>142</v>
      </c>
      <c r="C28" s="25"/>
      <c r="D28" s="25"/>
      <c r="E28" s="25"/>
      <c r="F28" s="25"/>
      <c r="G28" s="25"/>
      <c r="H28" s="25"/>
      <c r="I28" s="25"/>
      <c r="J28" s="25"/>
      <c r="K28" s="25"/>
      <c r="L28" s="25"/>
      <c r="M28" s="25"/>
      <c r="N28" s="25"/>
      <c r="O28" s="25"/>
      <c r="P28" s="25"/>
      <c r="Q28" s="25"/>
      <c r="R28" s="25"/>
      <c r="S28" s="25"/>
      <c r="T28" s="218">
        <f ca="1">COUNTIFS('（様式２）申請額一覧  (令和５年10月以降) '!$E$6:$E$20,B28,'（様式２）申請額一覧  (令和５年10月以降) '!$I$6:$I$20,"&gt;0")</f>
        <v>0</v>
      </c>
      <c r="U28" s="219"/>
      <c r="V28" s="220" t="s">
        <v>37</v>
      </c>
      <c r="W28" s="221"/>
      <c r="X28" s="224">
        <f ca="1">SUMIF('（様式２）申請額一覧  (令和５年10月以降) '!$E$6:$E$20,B28,'（様式２）申請額一覧  (令和５年10月以降) '!$I$6:$I$20)</f>
        <v>0</v>
      </c>
      <c r="Y28" s="225"/>
      <c r="Z28" s="225"/>
      <c r="AA28" s="225"/>
      <c r="AB28" s="42" t="s">
        <v>88</v>
      </c>
      <c r="AC28" s="50"/>
      <c r="AD28" s="218">
        <f ca="1">COUNTIFS('（様式２）申請額一覧  (令和５年10月以降) '!$E$6:$E$20,B28,'（様式２）申請額一覧  (令和５年10月以降) '!$L$6:$L$20,"&gt;0")</f>
        <v>0</v>
      </c>
      <c r="AE28" s="219"/>
      <c r="AF28" s="220" t="s">
        <v>37</v>
      </c>
      <c r="AG28" s="221"/>
      <c r="AH28" s="224">
        <f ca="1">SUMIF('（様式２）申請額一覧  (令和５年10月以降) '!$E$6:$E$20,B28,'（様式２）申請額一覧  (令和５年10月以降) '!$L$6:$L$20)</f>
        <v>0</v>
      </c>
      <c r="AI28" s="225"/>
      <c r="AJ28" s="225"/>
      <c r="AK28" s="225"/>
      <c r="AL28" s="42" t="s">
        <v>88</v>
      </c>
      <c r="AM28" s="50"/>
    </row>
    <row r="29" spans="1:39" ht="12.75" customHeight="1">
      <c r="A29" s="264"/>
      <c r="B29" s="20" t="s">
        <v>143</v>
      </c>
      <c r="C29" s="25"/>
      <c r="D29" s="25"/>
      <c r="E29" s="25"/>
      <c r="F29" s="25"/>
      <c r="G29" s="25"/>
      <c r="H29" s="25"/>
      <c r="I29" s="25"/>
      <c r="J29" s="25"/>
      <c r="K29" s="25"/>
      <c r="L29" s="25"/>
      <c r="M29" s="25"/>
      <c r="N29" s="25"/>
      <c r="O29" s="25"/>
      <c r="P29" s="25"/>
      <c r="Q29" s="25"/>
      <c r="R29" s="25"/>
      <c r="S29" s="25"/>
      <c r="T29" s="218">
        <f ca="1">COUNTIFS('（様式２）申請額一覧  (令和５年10月以降) '!$E$6:$E$20,B29,'（様式２）申請額一覧  (令和５年10月以降) '!$I$6:$I$20,"&gt;0")</f>
        <v>0</v>
      </c>
      <c r="U29" s="219"/>
      <c r="V29" s="220" t="s">
        <v>37</v>
      </c>
      <c r="W29" s="221"/>
      <c r="X29" s="224">
        <f ca="1">SUMIF('（様式２）申請額一覧  (令和５年10月以降) '!$E$6:$E$20,B29,'（様式２）申請額一覧  (令和５年10月以降) '!$I$6:$I$20)</f>
        <v>0</v>
      </c>
      <c r="Y29" s="225"/>
      <c r="Z29" s="225"/>
      <c r="AA29" s="225"/>
      <c r="AB29" s="42" t="s">
        <v>88</v>
      </c>
      <c r="AC29" s="50"/>
      <c r="AD29" s="218">
        <f ca="1">COUNTIFS('（様式２）申請額一覧  (令和５年10月以降) '!$E$6:$E$20,B29,'（様式２）申請額一覧  (令和５年10月以降) '!$L$6:$L$20,"&gt;0")</f>
        <v>0</v>
      </c>
      <c r="AE29" s="219"/>
      <c r="AF29" s="220" t="s">
        <v>37</v>
      </c>
      <c r="AG29" s="221"/>
      <c r="AH29" s="224">
        <f ca="1">SUMIF('（様式２）申請額一覧  (令和５年10月以降) '!$E$6:$E$20,B29,'（様式２）申請額一覧  (令和５年10月以降) '!$L$6:$L$20)</f>
        <v>0</v>
      </c>
      <c r="AI29" s="225"/>
      <c r="AJ29" s="225"/>
      <c r="AK29" s="225"/>
      <c r="AL29" s="42" t="s">
        <v>88</v>
      </c>
      <c r="AM29" s="50"/>
    </row>
    <row r="30" spans="1:39" ht="12.75" customHeight="1">
      <c r="A30" s="265"/>
      <c r="B30" s="22" t="s">
        <v>145</v>
      </c>
      <c r="C30" s="26"/>
      <c r="D30" s="26"/>
      <c r="E30" s="26"/>
      <c r="F30" s="26"/>
      <c r="G30" s="26"/>
      <c r="H30" s="26"/>
      <c r="I30" s="26"/>
      <c r="J30" s="26"/>
      <c r="K30" s="26"/>
      <c r="L30" s="26"/>
      <c r="M30" s="26"/>
      <c r="N30" s="26"/>
      <c r="O30" s="26"/>
      <c r="P30" s="26"/>
      <c r="Q30" s="26"/>
      <c r="R30" s="26"/>
      <c r="S30" s="26"/>
      <c r="T30" s="226">
        <f ca="1">COUNTIFS('（様式２）申請額一覧  (令和５年10月以降) '!$E$6:$E$20,B30,'（様式２）申請額一覧  (令和５年10月以降) '!$I$6:$I$20,"&gt;0")</f>
        <v>0</v>
      </c>
      <c r="U30" s="227"/>
      <c r="V30" s="228" t="s">
        <v>37</v>
      </c>
      <c r="W30" s="229"/>
      <c r="X30" s="230">
        <f ca="1">SUMIF('（様式２）申請額一覧  (令和５年10月以降) '!$E$6:$E$20,B30,'（様式２）申請額一覧  (令和５年10月以降) '!$I$6:$I$20)</f>
        <v>0</v>
      </c>
      <c r="Y30" s="231"/>
      <c r="Z30" s="231"/>
      <c r="AA30" s="231"/>
      <c r="AB30" s="44" t="s">
        <v>88</v>
      </c>
      <c r="AC30" s="51"/>
      <c r="AD30" s="232">
        <f ca="1">COUNTIFS('（様式２）申請額一覧  (令和５年10月以降) '!$E$6:$E$20,B30,'（様式２）申請額一覧  (令和５年10月以降) '!$L$6:$L$20,"&gt;0")</f>
        <v>0</v>
      </c>
      <c r="AE30" s="233"/>
      <c r="AF30" s="234" t="s">
        <v>37</v>
      </c>
      <c r="AG30" s="235"/>
      <c r="AH30" s="230">
        <f ca="1">SUMIF('（様式２）申請額一覧  (令和５年10月以降) '!$E$6:$E$20,B30,'（様式２）申請額一覧  (令和５年10月以降) '!$L$6:$L$20)</f>
        <v>0</v>
      </c>
      <c r="AI30" s="231"/>
      <c r="AJ30" s="231"/>
      <c r="AK30" s="231"/>
      <c r="AL30" s="44" t="s">
        <v>88</v>
      </c>
      <c r="AM30" s="51"/>
    </row>
    <row r="31" spans="1:39" ht="12.75" customHeight="1">
      <c r="A31" s="261" t="s">
        <v>76</v>
      </c>
      <c r="B31" s="16" t="s">
        <v>57</v>
      </c>
      <c r="C31" s="24"/>
      <c r="D31" s="24"/>
      <c r="E31" s="24"/>
      <c r="F31" s="24"/>
      <c r="G31" s="24"/>
      <c r="H31" s="24"/>
      <c r="I31" s="24"/>
      <c r="J31" s="24"/>
      <c r="K31" s="24"/>
      <c r="L31" s="24"/>
      <c r="M31" s="24"/>
      <c r="N31" s="24"/>
      <c r="O31" s="24"/>
      <c r="P31" s="24"/>
      <c r="Q31" s="24"/>
      <c r="R31" s="24"/>
      <c r="S31" s="24"/>
      <c r="T31" s="212">
        <f ca="1">COUNTIFS('（様式２）申請額一覧  (令和５年10月以降) '!$E$6:$E$20,B31,'（様式２）申請額一覧  (令和５年10月以降) '!$I$6:$I$20,"&gt;0")</f>
        <v>0</v>
      </c>
      <c r="U31" s="213"/>
      <c r="V31" s="214" t="s">
        <v>37</v>
      </c>
      <c r="W31" s="215"/>
      <c r="X31" s="216">
        <f ca="1">SUMIF('（様式２）申請額一覧  (令和５年10月以降) '!$E$6:$E$20,B31,'（様式２）申請額一覧  (令和５年10月以降) '!$I$6:$I$20)</f>
        <v>0</v>
      </c>
      <c r="Y31" s="217"/>
      <c r="Z31" s="217"/>
      <c r="AA31" s="217"/>
      <c r="AB31" s="45" t="s">
        <v>88</v>
      </c>
      <c r="AC31" s="49"/>
      <c r="AD31" s="212">
        <f ca="1">COUNTIFS('（様式２）申請額一覧  (令和５年10月以降) '!$E$6:$E$20,B31,'（様式２）申請額一覧  (令和５年10月以降) '!$L$6:$L$20,"&gt;0")</f>
        <v>0</v>
      </c>
      <c r="AE31" s="213"/>
      <c r="AF31" s="214" t="s">
        <v>37</v>
      </c>
      <c r="AG31" s="215"/>
      <c r="AH31" s="216">
        <f ca="1">SUMIF('（様式２）申請額一覧  (令和５年10月以降) '!$E$6:$E$20,B31,'（様式２）申請額一覧  (令和５年10月以降) '!$L$6:$L$20)</f>
        <v>0</v>
      </c>
      <c r="AI31" s="217"/>
      <c r="AJ31" s="217"/>
      <c r="AK31" s="217"/>
      <c r="AL31" s="45" t="s">
        <v>88</v>
      </c>
      <c r="AM31" s="49"/>
    </row>
    <row r="32" spans="1:39" ht="12.75" customHeight="1">
      <c r="A32" s="262"/>
      <c r="B32" s="23" t="s">
        <v>55</v>
      </c>
      <c r="C32" s="23"/>
      <c r="D32" s="23"/>
      <c r="E32" s="23"/>
      <c r="F32" s="23"/>
      <c r="G32" s="23"/>
      <c r="H32" s="23"/>
      <c r="I32" s="23"/>
      <c r="J32" s="23"/>
      <c r="K32" s="23"/>
      <c r="L32" s="23"/>
      <c r="M32" s="23"/>
      <c r="N32" s="23"/>
      <c r="O32" s="23"/>
      <c r="P32" s="23"/>
      <c r="Q32" s="23"/>
      <c r="R32" s="23"/>
      <c r="S32" s="23"/>
      <c r="T32" s="178">
        <f ca="1">COUNTIFS('（様式２）申請額一覧  (令和５年10月以降) '!$E$6:$E$20,B32,'（様式２）申請額一覧  (令和５年10月以降) '!$I$6:$I$20,"&gt;0")</f>
        <v>0</v>
      </c>
      <c r="U32" s="179"/>
      <c r="V32" s="236" t="s">
        <v>37</v>
      </c>
      <c r="W32" s="237"/>
      <c r="X32" s="238">
        <f ca="1">SUMIF('（様式２）申請額一覧  (令和５年10月以降) '!$E$6:$E$20,B32,'（様式２）申請額一覧  (令和５年10月以降) '!$I$6:$I$20)</f>
        <v>0</v>
      </c>
      <c r="Y32" s="239"/>
      <c r="Z32" s="239"/>
      <c r="AA32" s="239"/>
      <c r="AB32" s="46" t="s">
        <v>88</v>
      </c>
      <c r="AC32" s="52"/>
      <c r="AD32" s="181">
        <f ca="1">COUNTIFS('（様式２）申請額一覧  (令和５年10月以降) '!$E$6:$E$20,B32,'（様式２）申請額一覧  (令和５年10月以降) '!$L$6:$L$20,"&gt;0")</f>
        <v>0</v>
      </c>
      <c r="AE32" s="182"/>
      <c r="AF32" s="240" t="s">
        <v>37</v>
      </c>
      <c r="AG32" s="241"/>
      <c r="AH32" s="238">
        <f ca="1">SUMIF('（様式２）申請額一覧  (令和５年10月以降) '!$E$6:$E$20,B32,'（様式２）申請額一覧  (令和５年10月以降) '!$L$6:$L$20)</f>
        <v>0</v>
      </c>
      <c r="AI32" s="239"/>
      <c r="AJ32" s="239"/>
      <c r="AK32" s="239"/>
      <c r="AL32" s="46" t="s">
        <v>88</v>
      </c>
      <c r="AM32" s="52"/>
    </row>
    <row r="33" spans="1:39" ht="12.75" customHeight="1">
      <c r="A33" s="263" t="s">
        <v>25</v>
      </c>
      <c r="B33" s="24" t="s">
        <v>39</v>
      </c>
      <c r="C33" s="24"/>
      <c r="D33" s="24"/>
      <c r="E33" s="24"/>
      <c r="F33" s="24"/>
      <c r="G33" s="24"/>
      <c r="H33" s="24"/>
      <c r="I33" s="24"/>
      <c r="J33" s="24"/>
      <c r="K33" s="24"/>
      <c r="L33" s="24"/>
      <c r="M33" s="24"/>
      <c r="N33" s="24"/>
      <c r="O33" s="24"/>
      <c r="P33" s="24"/>
      <c r="Q33" s="24"/>
      <c r="R33" s="24"/>
      <c r="S33" s="24"/>
      <c r="T33" s="212">
        <f ca="1">COUNTIFS('（様式２）申請額一覧  (令和５年10月以降) '!$E$6:$E$20,B33,'（様式２）申請額一覧  (令和５年10月以降) '!$I$6:$I$20,"&gt;0")</f>
        <v>0</v>
      </c>
      <c r="U33" s="213"/>
      <c r="V33" s="214" t="s">
        <v>37</v>
      </c>
      <c r="W33" s="215"/>
      <c r="X33" s="222">
        <f ca="1">SUMIF('（様式２）申請額一覧  (令和５年10月以降) '!$E$6:$E$20,B33,'（様式２）申請額一覧  (令和５年10月以降) '!$I$6:$I$20)</f>
        <v>0</v>
      </c>
      <c r="Y33" s="223"/>
      <c r="Z33" s="223"/>
      <c r="AA33" s="223"/>
      <c r="AB33" s="47" t="s">
        <v>88</v>
      </c>
      <c r="AC33" s="53"/>
      <c r="AD33" s="242">
        <f ca="1">COUNTIFS('（様式２）申請額一覧  (令和５年10月以降) '!$E$6:$E$20,B33,'（様式２）申請額一覧  (令和５年10月以降) '!$L$6:$L$20,"&gt;0")</f>
        <v>0</v>
      </c>
      <c r="AE33" s="243"/>
      <c r="AF33" s="244" t="s">
        <v>37</v>
      </c>
      <c r="AG33" s="245"/>
      <c r="AH33" s="222">
        <f ca="1">SUMIF('（様式２）申請額一覧  (令和５年10月以降) '!$E$6:$E$20,B33,'（様式２）申請額一覧  (令和５年10月以降) '!$L$6:$L$20)</f>
        <v>0</v>
      </c>
      <c r="AI33" s="223"/>
      <c r="AJ33" s="223"/>
      <c r="AK33" s="223"/>
      <c r="AL33" s="47" t="s">
        <v>88</v>
      </c>
      <c r="AM33" s="53"/>
    </row>
    <row r="34" spans="1:39" ht="12.75" customHeight="1">
      <c r="A34" s="264"/>
      <c r="B34" s="25" t="s">
        <v>40</v>
      </c>
      <c r="C34" s="25"/>
      <c r="D34" s="25"/>
      <c r="E34" s="25"/>
      <c r="F34" s="25"/>
      <c r="G34" s="25"/>
      <c r="H34" s="25"/>
      <c r="I34" s="25"/>
      <c r="J34" s="25"/>
      <c r="K34" s="25"/>
      <c r="L34" s="25"/>
      <c r="M34" s="25"/>
      <c r="N34" s="25"/>
      <c r="O34" s="25"/>
      <c r="P34" s="25"/>
      <c r="Q34" s="25"/>
      <c r="R34" s="25"/>
      <c r="S34" s="25"/>
      <c r="T34" s="218">
        <f ca="1">COUNTIFS('（様式２）申請額一覧  (令和５年10月以降) '!$E$6:$E$20,B34,'（様式２）申請額一覧  (令和５年10月以降) '!$I$6:$I$20,"&gt;0")</f>
        <v>0</v>
      </c>
      <c r="U34" s="219"/>
      <c r="V34" s="220" t="s">
        <v>37</v>
      </c>
      <c r="W34" s="221"/>
      <c r="X34" s="224">
        <f ca="1">SUMIF('（様式２）申請額一覧  (令和５年10月以降) '!$E$6:$E$20,B34,'（様式２）申請額一覧  (令和５年10月以降) '!$I$6:$I$20)</f>
        <v>0</v>
      </c>
      <c r="Y34" s="225"/>
      <c r="Z34" s="225"/>
      <c r="AA34" s="225"/>
      <c r="AB34" s="42" t="s">
        <v>88</v>
      </c>
      <c r="AC34" s="50"/>
      <c r="AD34" s="218">
        <f ca="1">COUNTIFS('（様式２）申請額一覧  (令和５年10月以降) '!$E$6:$E$20,B34,'（様式２）申請額一覧  (令和５年10月以降) '!$L$6:$L$20,"&gt;0")</f>
        <v>0</v>
      </c>
      <c r="AE34" s="219"/>
      <c r="AF34" s="220" t="s">
        <v>37</v>
      </c>
      <c r="AG34" s="221"/>
      <c r="AH34" s="224">
        <f ca="1">SUMIF('（様式２）申請額一覧  (令和５年10月以降) '!$E$6:$E$20,B34,'（様式２）申請額一覧  (令和５年10月以降) '!$L$6:$L$20)</f>
        <v>0</v>
      </c>
      <c r="AI34" s="225"/>
      <c r="AJ34" s="225"/>
      <c r="AK34" s="225"/>
      <c r="AL34" s="42" t="s">
        <v>88</v>
      </c>
      <c r="AM34" s="50"/>
    </row>
    <row r="35" spans="1:39" ht="12.75" customHeight="1">
      <c r="A35" s="264"/>
      <c r="B35" s="25" t="s">
        <v>42</v>
      </c>
      <c r="C35" s="25"/>
      <c r="D35" s="25"/>
      <c r="E35" s="25"/>
      <c r="F35" s="25"/>
      <c r="G35" s="25"/>
      <c r="H35" s="25"/>
      <c r="I35" s="25"/>
      <c r="J35" s="25"/>
      <c r="K35" s="25"/>
      <c r="L35" s="25"/>
      <c r="M35" s="25"/>
      <c r="N35" s="25"/>
      <c r="O35" s="25"/>
      <c r="P35" s="25"/>
      <c r="Q35" s="25"/>
      <c r="R35" s="25"/>
      <c r="S35" s="25"/>
      <c r="T35" s="218">
        <f ca="1">COUNTIFS('（様式２）申請額一覧  (令和５年10月以降) '!$E$6:$E$20,B35,'（様式２）申請額一覧  (令和５年10月以降) '!$I$6:$I$20,"&gt;0")</f>
        <v>0</v>
      </c>
      <c r="U35" s="219"/>
      <c r="V35" s="220" t="s">
        <v>37</v>
      </c>
      <c r="W35" s="221"/>
      <c r="X35" s="224">
        <f ca="1">SUMIF('（様式２）申請額一覧  (令和５年10月以降) '!$E$6:$E$20,B35,'（様式２）申請額一覧  (令和５年10月以降) '!$I$6:$I$20)</f>
        <v>0</v>
      </c>
      <c r="Y35" s="225"/>
      <c r="Z35" s="225"/>
      <c r="AA35" s="225"/>
      <c r="AB35" s="42" t="s">
        <v>88</v>
      </c>
      <c r="AC35" s="50"/>
      <c r="AD35" s="218">
        <f ca="1">COUNTIFS('（様式２）申請額一覧  (令和５年10月以降) '!$E$6:$E$20,B35,'（様式２）申請額一覧  (令和５年10月以降) '!$L$6:$L$20,"&gt;0")</f>
        <v>0</v>
      </c>
      <c r="AE35" s="219"/>
      <c r="AF35" s="220" t="s">
        <v>37</v>
      </c>
      <c r="AG35" s="221"/>
      <c r="AH35" s="224">
        <f ca="1">SUMIF('（様式２）申請額一覧  (令和５年10月以降) '!$E$6:$E$20,B35,'（様式２）申請額一覧  (令和５年10月以降) '!$L$6:$L$20)</f>
        <v>0</v>
      </c>
      <c r="AI35" s="225"/>
      <c r="AJ35" s="225"/>
      <c r="AK35" s="225"/>
      <c r="AL35" s="42" t="s">
        <v>88</v>
      </c>
      <c r="AM35" s="50"/>
    </row>
    <row r="36" spans="1:39" ht="12.75" customHeight="1">
      <c r="A36" s="264"/>
      <c r="B36" s="25" t="s">
        <v>43</v>
      </c>
      <c r="C36" s="25"/>
      <c r="D36" s="25"/>
      <c r="E36" s="25"/>
      <c r="F36" s="25"/>
      <c r="G36" s="25"/>
      <c r="H36" s="25"/>
      <c r="I36" s="25"/>
      <c r="J36" s="25"/>
      <c r="K36" s="25"/>
      <c r="L36" s="25"/>
      <c r="M36" s="25"/>
      <c r="N36" s="25"/>
      <c r="O36" s="25"/>
      <c r="P36" s="25"/>
      <c r="Q36" s="25"/>
      <c r="R36" s="25"/>
      <c r="S36" s="25"/>
      <c r="T36" s="218">
        <f ca="1">COUNTIFS('（様式２）申請額一覧  (令和５年10月以降) '!$E$6:$E$20,B36,'（様式２）申請額一覧  (令和５年10月以降) '!$I$6:$I$20,"&gt;0")</f>
        <v>0</v>
      </c>
      <c r="U36" s="219"/>
      <c r="V36" s="220" t="s">
        <v>37</v>
      </c>
      <c r="W36" s="221"/>
      <c r="X36" s="224">
        <f ca="1">SUMIF('（様式２）申請額一覧  (令和５年10月以降) '!$E$6:$E$20,B36,'（様式２）申請額一覧  (令和５年10月以降) '!$I$6:$I$20)</f>
        <v>0</v>
      </c>
      <c r="Y36" s="225"/>
      <c r="Z36" s="225"/>
      <c r="AA36" s="225"/>
      <c r="AB36" s="42" t="s">
        <v>88</v>
      </c>
      <c r="AC36" s="50"/>
      <c r="AD36" s="218">
        <f ca="1">COUNTIFS('（様式２）申請額一覧  (令和５年10月以降) '!$E$6:$E$20,B36,'（様式２）申請額一覧  (令和５年10月以降) '!$L$6:$L$20,"&gt;0")</f>
        <v>0</v>
      </c>
      <c r="AE36" s="219"/>
      <c r="AF36" s="220" t="s">
        <v>37</v>
      </c>
      <c r="AG36" s="221"/>
      <c r="AH36" s="224">
        <f ca="1">SUMIF('（様式２）申請額一覧  (令和５年10月以降) '!$E$6:$E$20,B36,'（様式２）申請額一覧  (令和５年10月以降) '!$L$6:$L$20)</f>
        <v>0</v>
      </c>
      <c r="AI36" s="225"/>
      <c r="AJ36" s="225"/>
      <c r="AK36" s="225"/>
      <c r="AL36" s="42" t="s">
        <v>88</v>
      </c>
      <c r="AM36" s="50"/>
    </row>
    <row r="37" spans="1:39" ht="12.75" customHeight="1">
      <c r="A37" s="264"/>
      <c r="B37" s="25" t="s">
        <v>26</v>
      </c>
      <c r="C37" s="25"/>
      <c r="D37" s="25"/>
      <c r="E37" s="25"/>
      <c r="F37" s="25"/>
      <c r="G37" s="25"/>
      <c r="H37" s="25"/>
      <c r="I37" s="25"/>
      <c r="J37" s="25"/>
      <c r="K37" s="25"/>
      <c r="L37" s="25"/>
      <c r="M37" s="25"/>
      <c r="N37" s="25"/>
      <c r="O37" s="25"/>
      <c r="P37" s="25"/>
      <c r="Q37" s="25"/>
      <c r="R37" s="25"/>
      <c r="S37" s="25"/>
      <c r="T37" s="218">
        <f ca="1">COUNTIFS('（様式２）申請額一覧  (令和５年10月以降) '!$E$6:$E$20,B37,'（様式２）申請額一覧  (令和５年10月以降) '!$I$6:$I$20,"&gt;0")</f>
        <v>0</v>
      </c>
      <c r="U37" s="219"/>
      <c r="V37" s="220" t="s">
        <v>37</v>
      </c>
      <c r="W37" s="221"/>
      <c r="X37" s="224">
        <f ca="1">SUMIF('（様式２）申請額一覧  (令和５年10月以降) '!$E$6:$E$20,B37,'（様式２）申請額一覧  (令和５年10月以降) '!$I$6:$I$20)</f>
        <v>0</v>
      </c>
      <c r="Y37" s="225"/>
      <c r="Z37" s="225"/>
      <c r="AA37" s="225"/>
      <c r="AB37" s="42" t="s">
        <v>88</v>
      </c>
      <c r="AC37" s="50"/>
      <c r="AD37" s="218">
        <f ca="1">COUNTIFS('（様式２）申請額一覧  (令和５年10月以降) '!$E$6:$E$20,B37,'（様式２）申請額一覧  (令和５年10月以降) '!$L$6:$L$20,"&gt;0")</f>
        <v>0</v>
      </c>
      <c r="AE37" s="219"/>
      <c r="AF37" s="220" t="s">
        <v>37</v>
      </c>
      <c r="AG37" s="221"/>
      <c r="AH37" s="224">
        <f ca="1">SUMIF('（様式２）申請額一覧  (令和５年10月以降) '!$E$6:$E$20,B37,'（様式２）申請額一覧  (令和５年10月以降) '!$L$6:$L$20)</f>
        <v>0</v>
      </c>
      <c r="AI37" s="225"/>
      <c r="AJ37" s="225"/>
      <c r="AK37" s="225"/>
      <c r="AL37" s="42" t="s">
        <v>88</v>
      </c>
      <c r="AM37" s="50"/>
    </row>
    <row r="38" spans="1:39" ht="12.75" customHeight="1">
      <c r="A38" s="264"/>
      <c r="B38" s="25" t="s">
        <v>44</v>
      </c>
      <c r="C38" s="25"/>
      <c r="D38" s="25"/>
      <c r="E38" s="25"/>
      <c r="F38" s="25"/>
      <c r="G38" s="25"/>
      <c r="H38" s="25"/>
      <c r="I38" s="25"/>
      <c r="J38" s="25"/>
      <c r="K38" s="25"/>
      <c r="L38" s="25"/>
      <c r="M38" s="25"/>
      <c r="N38" s="25"/>
      <c r="O38" s="25"/>
      <c r="P38" s="25"/>
      <c r="Q38" s="25"/>
      <c r="R38" s="25"/>
      <c r="S38" s="25"/>
      <c r="T38" s="218">
        <f ca="1">COUNTIFS('（様式２）申請額一覧  (令和５年10月以降) '!$E$6:$E$20,B38,'（様式２）申請額一覧  (令和５年10月以降) '!$I$6:$I$20,"&gt;0")</f>
        <v>0</v>
      </c>
      <c r="U38" s="219"/>
      <c r="V38" s="220" t="s">
        <v>37</v>
      </c>
      <c r="W38" s="221"/>
      <c r="X38" s="224">
        <f ca="1">SUMIF('（様式２）申請額一覧  (令和５年10月以降) '!$E$6:$E$20,B38,'（様式２）申請額一覧  (令和５年10月以降) '!$I$6:$I$20)</f>
        <v>0</v>
      </c>
      <c r="Y38" s="225"/>
      <c r="Z38" s="225"/>
      <c r="AA38" s="225"/>
      <c r="AB38" s="42" t="s">
        <v>88</v>
      </c>
      <c r="AC38" s="50"/>
      <c r="AD38" s="218">
        <f ca="1">COUNTIFS('（様式２）申請額一覧  (令和５年10月以降) '!$E$6:$E$20,B38,'（様式２）申請額一覧  (令和５年10月以降) '!$L$6:$L$20,"&gt;0")</f>
        <v>0</v>
      </c>
      <c r="AE38" s="219"/>
      <c r="AF38" s="220" t="s">
        <v>37</v>
      </c>
      <c r="AG38" s="221"/>
      <c r="AH38" s="224">
        <f ca="1">SUMIF('（様式２）申請額一覧  (令和５年10月以降) '!$E$6:$E$20,B38,'（様式２）申請額一覧  (令和５年10月以降) '!$L$6:$L$20)</f>
        <v>0</v>
      </c>
      <c r="AI38" s="225"/>
      <c r="AJ38" s="225"/>
      <c r="AK38" s="225"/>
      <c r="AL38" s="42" t="s">
        <v>88</v>
      </c>
      <c r="AM38" s="50"/>
    </row>
    <row r="39" spans="1:39" ht="12.75" customHeight="1">
      <c r="A39" s="264"/>
      <c r="B39" s="25" t="s">
        <v>45</v>
      </c>
      <c r="C39" s="25"/>
      <c r="D39" s="25"/>
      <c r="E39" s="25"/>
      <c r="F39" s="25"/>
      <c r="G39" s="25"/>
      <c r="H39" s="25"/>
      <c r="I39" s="25"/>
      <c r="J39" s="25"/>
      <c r="K39" s="25"/>
      <c r="L39" s="25"/>
      <c r="M39" s="25"/>
      <c r="N39" s="25"/>
      <c r="O39" s="25"/>
      <c r="P39" s="25"/>
      <c r="Q39" s="25"/>
      <c r="R39" s="25"/>
      <c r="S39" s="25"/>
      <c r="T39" s="218">
        <f ca="1">COUNTIFS('（様式２）申請額一覧  (令和５年10月以降) '!$E$6:$E$20,B39,'（様式２）申請額一覧  (令和５年10月以降) '!$I$6:$I$20,"&gt;0")</f>
        <v>0</v>
      </c>
      <c r="U39" s="219"/>
      <c r="V39" s="220" t="s">
        <v>37</v>
      </c>
      <c r="W39" s="221"/>
      <c r="X39" s="224">
        <f ca="1">SUMIF('（様式２）申請額一覧  (令和５年10月以降) '!$E$6:$E$20,B39,'（様式２）申請額一覧  (令和５年10月以降) '!$I$6:$I$20)</f>
        <v>0</v>
      </c>
      <c r="Y39" s="225"/>
      <c r="Z39" s="225"/>
      <c r="AA39" s="225"/>
      <c r="AB39" s="42" t="s">
        <v>88</v>
      </c>
      <c r="AC39" s="50"/>
      <c r="AD39" s="218">
        <f ca="1">COUNTIFS('（様式２）申請額一覧  (令和５年10月以降) '!$E$6:$E$20,B39,'（様式２）申請額一覧  (令和５年10月以降) '!$L$6:$L$20,"&gt;0")</f>
        <v>0</v>
      </c>
      <c r="AE39" s="219"/>
      <c r="AF39" s="220" t="s">
        <v>37</v>
      </c>
      <c r="AG39" s="221"/>
      <c r="AH39" s="224">
        <f ca="1">SUMIF('（様式２）申請額一覧  (令和５年10月以降) '!$E$6:$E$20,B39,'（様式２）申請額一覧  (令和５年10月以降) '!$L$6:$L$20)</f>
        <v>0</v>
      </c>
      <c r="AI39" s="225"/>
      <c r="AJ39" s="225"/>
      <c r="AK39" s="225"/>
      <c r="AL39" s="42" t="s">
        <v>88</v>
      </c>
      <c r="AM39" s="50"/>
    </row>
    <row r="40" spans="1:39" ht="12.75" customHeight="1">
      <c r="A40" s="264"/>
      <c r="B40" s="25" t="s">
        <v>46</v>
      </c>
      <c r="C40" s="25"/>
      <c r="D40" s="25"/>
      <c r="E40" s="25"/>
      <c r="F40" s="25"/>
      <c r="G40" s="25"/>
      <c r="H40" s="25"/>
      <c r="I40" s="25"/>
      <c r="J40" s="25"/>
      <c r="K40" s="25"/>
      <c r="L40" s="25"/>
      <c r="M40" s="25"/>
      <c r="N40" s="25"/>
      <c r="O40" s="25"/>
      <c r="P40" s="25"/>
      <c r="Q40" s="25"/>
      <c r="R40" s="25"/>
      <c r="S40" s="25"/>
      <c r="T40" s="266" t="s">
        <v>74</v>
      </c>
      <c r="U40" s="267"/>
      <c r="V40" s="220" t="s">
        <v>37</v>
      </c>
      <c r="W40" s="221"/>
      <c r="X40" s="246" t="s">
        <v>74</v>
      </c>
      <c r="Y40" s="247"/>
      <c r="Z40" s="247"/>
      <c r="AA40" s="247"/>
      <c r="AB40" s="42" t="s">
        <v>88</v>
      </c>
      <c r="AC40" s="50"/>
      <c r="AD40" s="218">
        <f ca="1">COUNTIFS('（様式２）申請額一覧  (令和５年10月以降) '!$E$6:$E$20,B40,'（様式２）申請額一覧  (令和５年10月以降) '!$L$6:$L$20,"&gt;0")</f>
        <v>0</v>
      </c>
      <c r="AE40" s="219"/>
      <c r="AF40" s="220" t="s">
        <v>37</v>
      </c>
      <c r="AG40" s="221"/>
      <c r="AH40" s="224">
        <f ca="1">SUMIF('（様式２）申請額一覧  (令和５年10月以降) '!$E$6:$E$20,B40,'（様式２）申請額一覧  (令和５年10月以降) '!$L$6:$L$20)</f>
        <v>0</v>
      </c>
      <c r="AI40" s="225"/>
      <c r="AJ40" s="225"/>
      <c r="AK40" s="225"/>
      <c r="AL40" s="42" t="s">
        <v>88</v>
      </c>
      <c r="AM40" s="50"/>
    </row>
    <row r="41" spans="1:39" ht="12.75" customHeight="1">
      <c r="A41" s="265"/>
      <c r="B41" s="26" t="s">
        <v>78</v>
      </c>
      <c r="C41" s="26"/>
      <c r="D41" s="26"/>
      <c r="E41" s="26"/>
      <c r="F41" s="26"/>
      <c r="G41" s="26"/>
      <c r="H41" s="26"/>
      <c r="I41" s="26"/>
      <c r="J41" s="26"/>
      <c r="K41" s="26"/>
      <c r="L41" s="26"/>
      <c r="M41" s="26"/>
      <c r="N41" s="26"/>
      <c r="O41" s="26"/>
      <c r="P41" s="26"/>
      <c r="Q41" s="26"/>
      <c r="R41" s="26"/>
      <c r="S41" s="26"/>
      <c r="T41" s="226">
        <f ca="1">COUNTIFS('（様式２）申請額一覧  (令和５年10月以降) '!$E$6:$E$20,B41,'（様式２）申請額一覧  (令和５年10月以降) '!$I$6:$I$20,"&gt;0")</f>
        <v>0</v>
      </c>
      <c r="U41" s="227"/>
      <c r="V41" s="228" t="s">
        <v>37</v>
      </c>
      <c r="W41" s="229"/>
      <c r="X41" s="230">
        <f ca="1">SUMIF('（様式２）申請額一覧  (令和５年10月以降) '!$E$6:$E$20,B41,'（様式２）申請額一覧  (令和５年10月以降) '!$I$6:$I$20)</f>
        <v>0</v>
      </c>
      <c r="Y41" s="231"/>
      <c r="Z41" s="231"/>
      <c r="AA41" s="231"/>
      <c r="AB41" s="44" t="s">
        <v>88</v>
      </c>
      <c r="AC41" s="51"/>
      <c r="AD41" s="232">
        <f ca="1">COUNTIFS('（様式２）申請額一覧  (令和５年10月以降) '!$E$6:$E$20,B41,'（様式２）申請額一覧  (令和５年10月以降) '!$L$6:$L$20,"&gt;0")</f>
        <v>0</v>
      </c>
      <c r="AE41" s="233"/>
      <c r="AF41" s="234" t="s">
        <v>37</v>
      </c>
      <c r="AG41" s="235"/>
      <c r="AH41" s="230">
        <f ca="1">SUMIF('（様式２）申請額一覧  (令和５年10月以降) '!$E$6:$E$20,B41,'（様式２）申請額一覧  (令和５年10月以降) '!$L$6:$L$20)</f>
        <v>0</v>
      </c>
      <c r="AI41" s="231"/>
      <c r="AJ41" s="231"/>
      <c r="AK41" s="231"/>
      <c r="AL41" s="44" t="s">
        <v>88</v>
      </c>
      <c r="AM41" s="51"/>
    </row>
    <row r="42" spans="1:39" ht="12.75" customHeight="1">
      <c r="A42" s="261" t="s">
        <v>77</v>
      </c>
      <c r="B42" s="24" t="s">
        <v>49</v>
      </c>
      <c r="C42" s="24"/>
      <c r="D42" s="24"/>
      <c r="E42" s="24"/>
      <c r="F42" s="24"/>
      <c r="G42" s="24"/>
      <c r="H42" s="24"/>
      <c r="I42" s="24"/>
      <c r="J42" s="24"/>
      <c r="K42" s="24"/>
      <c r="L42" s="24"/>
      <c r="M42" s="24"/>
      <c r="N42" s="24"/>
      <c r="O42" s="24"/>
      <c r="P42" s="24"/>
      <c r="Q42" s="24"/>
      <c r="R42" s="24"/>
      <c r="S42" s="24"/>
      <c r="T42" s="212">
        <f ca="1">COUNTIFS('（様式２）申請額一覧  (令和５年10月以降) '!$E$6:$E$20,B42,'（様式２）申請額一覧  (令和５年10月以降) '!$I$6:$I$20,"&gt;0")</f>
        <v>0</v>
      </c>
      <c r="U42" s="213"/>
      <c r="V42" s="214" t="s">
        <v>37</v>
      </c>
      <c r="W42" s="215"/>
      <c r="X42" s="216">
        <f ca="1">SUMIF('（様式２）申請額一覧  (令和５年10月以降) '!$E$6:$E$20,B42,'（様式２）申請額一覧  (令和５年10月以降) '!$I$6:$I$20)</f>
        <v>0</v>
      </c>
      <c r="Y42" s="217"/>
      <c r="Z42" s="217"/>
      <c r="AA42" s="217"/>
      <c r="AB42" s="45" t="s">
        <v>88</v>
      </c>
      <c r="AC42" s="49"/>
      <c r="AD42" s="212">
        <f ca="1">COUNTIFS('（様式２）申請額一覧  (令和５年10月以降) '!$E$6:$E$20,B42,'（様式２）申請額一覧  (令和５年10月以降) '!$L$6:$L$20,"&gt;0")</f>
        <v>0</v>
      </c>
      <c r="AE42" s="213"/>
      <c r="AF42" s="214" t="s">
        <v>37</v>
      </c>
      <c r="AG42" s="215"/>
      <c r="AH42" s="216">
        <f ca="1">SUMIF('（様式２）申請額一覧  (令和５年10月以降) '!$E$6:$E$20,B42,'（様式２）申請額一覧  (令和５年10月以降) '!$L$6:$L$20)</f>
        <v>0</v>
      </c>
      <c r="AI42" s="217"/>
      <c r="AJ42" s="217"/>
      <c r="AK42" s="217"/>
      <c r="AL42" s="45" t="s">
        <v>88</v>
      </c>
      <c r="AM42" s="49"/>
    </row>
    <row r="43" spans="1:39" ht="12.75" customHeight="1">
      <c r="A43" s="262"/>
      <c r="B43" s="23" t="s">
        <v>15</v>
      </c>
      <c r="C43" s="23"/>
      <c r="D43" s="23"/>
      <c r="E43" s="23"/>
      <c r="F43" s="23"/>
      <c r="G43" s="23"/>
      <c r="H43" s="23"/>
      <c r="I43" s="23"/>
      <c r="J43" s="23"/>
      <c r="K43" s="23"/>
      <c r="L43" s="23"/>
      <c r="M43" s="23"/>
      <c r="N43" s="23"/>
      <c r="O43" s="23"/>
      <c r="P43" s="23"/>
      <c r="Q43" s="23"/>
      <c r="R43" s="23"/>
      <c r="S43" s="23"/>
      <c r="T43" s="181">
        <f ca="1">COUNTIFS('（様式２）申請額一覧  (令和５年10月以降) '!$E$6:$E$20,B43,'（様式２）申請額一覧  (令和５年10月以降) '!$I$6:$I$20,"&gt;0")</f>
        <v>0</v>
      </c>
      <c r="U43" s="182"/>
      <c r="V43" s="240" t="s">
        <v>37</v>
      </c>
      <c r="W43" s="241"/>
      <c r="X43" s="238">
        <f ca="1">SUMIF('（様式２）申請額一覧  (令和５年10月以降) '!$E$6:$E$20,B43,'（様式２）申請額一覧  (令和５年10月以降) '!$I$6:$I$20)</f>
        <v>0</v>
      </c>
      <c r="Y43" s="239"/>
      <c r="Z43" s="239"/>
      <c r="AA43" s="239"/>
      <c r="AB43" s="46" t="s">
        <v>88</v>
      </c>
      <c r="AC43" s="52"/>
      <c r="AD43" s="181">
        <f ca="1">COUNTIFS('（様式２）申請額一覧  (令和５年10月以降) '!$E$6:$E$20,B43,'（様式２）申請額一覧  (令和５年10月以降) '!$L$6:$L$20,"&gt;0")</f>
        <v>0</v>
      </c>
      <c r="AE43" s="182"/>
      <c r="AF43" s="240" t="s">
        <v>37</v>
      </c>
      <c r="AG43" s="241"/>
      <c r="AH43" s="238">
        <f ca="1">SUMIF('（様式２）申請額一覧  (令和５年10月以降) '!$E$6:$E$20,B43,'（様式２）申請額一覧  (令和５年10月以降) '!$L$6:$L$20)</f>
        <v>0</v>
      </c>
      <c r="AI43" s="239"/>
      <c r="AJ43" s="239"/>
      <c r="AK43" s="239"/>
      <c r="AL43" s="46" t="s">
        <v>88</v>
      </c>
      <c r="AM43" s="52"/>
    </row>
    <row r="44" spans="1:39" ht="12.75" customHeight="1">
      <c r="A44" s="263" t="s">
        <v>23</v>
      </c>
      <c r="B44" s="16" t="s">
        <v>50</v>
      </c>
      <c r="C44" s="24"/>
      <c r="D44" s="24"/>
      <c r="E44" s="24"/>
      <c r="F44" s="24"/>
      <c r="G44" s="24"/>
      <c r="H44" s="24"/>
      <c r="I44" s="24"/>
      <c r="J44" s="24"/>
      <c r="K44" s="24"/>
      <c r="L44" s="24"/>
      <c r="M44" s="24"/>
      <c r="N44" s="24"/>
      <c r="O44" s="24"/>
      <c r="P44" s="24"/>
      <c r="Q44" s="24"/>
      <c r="R44" s="24"/>
      <c r="S44" s="24"/>
      <c r="T44" s="242">
        <f ca="1">COUNTIFS('（様式２）申請額一覧  (令和５年10月以降) '!$E$6:$E$20,B44,'（様式２）申請額一覧  (令和５年10月以降) '!$I$6:$I$20,"&gt;0")</f>
        <v>0</v>
      </c>
      <c r="U44" s="243"/>
      <c r="V44" s="244" t="s">
        <v>37</v>
      </c>
      <c r="W44" s="245"/>
      <c r="X44" s="222">
        <f ca="1">SUMIF('（様式２）申請額一覧  (令和５年10月以降) '!$E$6:$E$20,B44,'（様式２）申請額一覧  (令和５年10月以降) '!$I$6:$I$20)</f>
        <v>0</v>
      </c>
      <c r="Y44" s="223"/>
      <c r="Z44" s="223"/>
      <c r="AA44" s="223"/>
      <c r="AB44" s="47" t="s">
        <v>88</v>
      </c>
      <c r="AC44" s="53"/>
      <c r="AD44" s="242">
        <f ca="1">COUNTIFS('（様式２）申請額一覧  (令和５年10月以降) '!$E$6:$E$20,B44,'（様式２）申請額一覧  (令和５年10月以降) '!$L$6:$L$20,"&gt;0")</f>
        <v>0</v>
      </c>
      <c r="AE44" s="243"/>
      <c r="AF44" s="244" t="s">
        <v>37</v>
      </c>
      <c r="AG44" s="245"/>
      <c r="AH44" s="222">
        <f ca="1">SUMIF('（様式２）申請額一覧  (令和５年10月以降) '!$E$6:$E$20,B44,'（様式２）申請額一覧  (令和５年10月以降) '!$L$6:$L$20)</f>
        <v>0</v>
      </c>
      <c r="AI44" s="223"/>
      <c r="AJ44" s="223"/>
      <c r="AK44" s="223"/>
      <c r="AL44" s="47" t="s">
        <v>88</v>
      </c>
      <c r="AM44" s="53"/>
    </row>
    <row r="45" spans="1:39" ht="12.75" customHeight="1">
      <c r="A45" s="264"/>
      <c r="B45" s="20" t="s">
        <v>51</v>
      </c>
      <c r="C45" s="25"/>
      <c r="D45" s="25"/>
      <c r="E45" s="25"/>
      <c r="F45" s="25"/>
      <c r="G45" s="25"/>
      <c r="H45" s="25"/>
      <c r="I45" s="25"/>
      <c r="J45" s="25"/>
      <c r="K45" s="25"/>
      <c r="L45" s="25"/>
      <c r="M45" s="25"/>
      <c r="N45" s="25"/>
      <c r="O45" s="25"/>
      <c r="P45" s="25"/>
      <c r="Q45" s="25"/>
      <c r="R45" s="25"/>
      <c r="S45" s="25"/>
      <c r="T45" s="218">
        <f ca="1">COUNTIFS('（様式２）申請額一覧  (令和５年10月以降) '!$E$6:$E$20,B45,'（様式２）申請額一覧  (令和５年10月以降) '!$I$6:$I$20,"&gt;0")</f>
        <v>0</v>
      </c>
      <c r="U45" s="219"/>
      <c r="V45" s="220" t="s">
        <v>37</v>
      </c>
      <c r="W45" s="221"/>
      <c r="X45" s="224">
        <f ca="1">SUMIF('（様式２）申請額一覧  (令和５年10月以降) '!$E$6:$E$20,B45,'（様式２）申請額一覧  (令和５年10月以降) '!$I$6:$I$20)</f>
        <v>0</v>
      </c>
      <c r="Y45" s="225"/>
      <c r="Z45" s="225"/>
      <c r="AA45" s="225"/>
      <c r="AB45" s="42" t="s">
        <v>88</v>
      </c>
      <c r="AC45" s="50"/>
      <c r="AD45" s="218">
        <f ca="1">COUNTIFS('（様式２）申請額一覧  (令和５年10月以降) '!$E$6:$E$20,B45,'（様式２）申請額一覧  (令和５年10月以降) '!$L$6:$L$20,"&gt;0")</f>
        <v>0</v>
      </c>
      <c r="AE45" s="219"/>
      <c r="AF45" s="220" t="s">
        <v>37</v>
      </c>
      <c r="AG45" s="221"/>
      <c r="AH45" s="224">
        <f ca="1">SUMIF('（様式２）申請額一覧  (令和５年10月以降) '!$E$6:$E$20,B45,'（様式２）申請額一覧  (令和５年10月以降) '!$L$6:$L$20)</f>
        <v>0</v>
      </c>
      <c r="AI45" s="225"/>
      <c r="AJ45" s="225"/>
      <c r="AK45" s="225"/>
      <c r="AL45" s="42" t="s">
        <v>88</v>
      </c>
      <c r="AM45" s="50"/>
    </row>
    <row r="46" spans="1:39" ht="12.75" customHeight="1">
      <c r="A46" s="264"/>
      <c r="B46" s="20" t="s">
        <v>36</v>
      </c>
      <c r="C46" s="25"/>
      <c r="D46" s="25"/>
      <c r="E46" s="25"/>
      <c r="F46" s="25"/>
      <c r="G46" s="25"/>
      <c r="H46" s="25"/>
      <c r="I46" s="25"/>
      <c r="J46" s="25"/>
      <c r="K46" s="25"/>
      <c r="L46" s="25"/>
      <c r="M46" s="25"/>
      <c r="N46" s="25"/>
      <c r="O46" s="25"/>
      <c r="P46" s="25"/>
      <c r="Q46" s="25"/>
      <c r="R46" s="25"/>
      <c r="S46" s="25"/>
      <c r="T46" s="218">
        <f ca="1">COUNTIFS('（様式２）申請額一覧  (令和５年10月以降) '!$E$6:$E$20,B46,'（様式２）申請額一覧  (令和５年10月以降) '!$I$6:$I$20,"&gt;0")</f>
        <v>0</v>
      </c>
      <c r="U46" s="219"/>
      <c r="V46" s="220" t="s">
        <v>37</v>
      </c>
      <c r="W46" s="221"/>
      <c r="X46" s="224">
        <f ca="1">SUMIF('（様式２）申請額一覧  (令和５年10月以降) '!$E$6:$E$20,B46,'（様式２）申請額一覧  (令和５年10月以降) '!$I$6:$I$20)</f>
        <v>0</v>
      </c>
      <c r="Y46" s="225"/>
      <c r="Z46" s="225"/>
      <c r="AA46" s="225"/>
      <c r="AB46" s="42" t="s">
        <v>88</v>
      </c>
      <c r="AC46" s="50"/>
      <c r="AD46" s="218">
        <f ca="1">COUNTIFS('（様式２）申請額一覧  (令和５年10月以降) '!$E$6:$E$20,B46,'（様式２）申請額一覧  (令和５年10月以降) '!$L$6:$L$20,"&gt;0")</f>
        <v>0</v>
      </c>
      <c r="AE46" s="219"/>
      <c r="AF46" s="220" t="s">
        <v>37</v>
      </c>
      <c r="AG46" s="221"/>
      <c r="AH46" s="224">
        <f ca="1">SUMIF('（様式２）申請額一覧  (令和５年10月以降) '!$E$6:$E$20,B46,'（様式２）申請額一覧  (令和５年10月以降) '!$L$6:$L$20)</f>
        <v>0</v>
      </c>
      <c r="AI46" s="225"/>
      <c r="AJ46" s="225"/>
      <c r="AK46" s="225"/>
      <c r="AL46" s="42" t="s">
        <v>88</v>
      </c>
      <c r="AM46" s="50"/>
    </row>
    <row r="47" spans="1:39" ht="12.75" customHeight="1">
      <c r="A47" s="264"/>
      <c r="B47" s="20" t="s">
        <v>41</v>
      </c>
      <c r="C47" s="25"/>
      <c r="D47" s="25"/>
      <c r="E47" s="25"/>
      <c r="F47" s="25"/>
      <c r="G47" s="25"/>
      <c r="H47" s="25"/>
      <c r="I47" s="25"/>
      <c r="J47" s="25"/>
      <c r="K47" s="25"/>
      <c r="L47" s="25"/>
      <c r="M47" s="25"/>
      <c r="N47" s="25"/>
      <c r="O47" s="25"/>
      <c r="P47" s="25"/>
      <c r="Q47" s="25"/>
      <c r="R47" s="25"/>
      <c r="S47" s="25"/>
      <c r="T47" s="218">
        <f ca="1">COUNTIFS('（様式２）申請額一覧  (令和５年10月以降) '!$E$6:$E$20,B47,'（様式２）申請額一覧  (令和５年10月以降) '!$I$6:$I$20,"&gt;0")</f>
        <v>0</v>
      </c>
      <c r="U47" s="219"/>
      <c r="V47" s="220" t="s">
        <v>37</v>
      </c>
      <c r="W47" s="221"/>
      <c r="X47" s="224">
        <f ca="1">SUMIF('（様式２）申請額一覧  (令和５年10月以降) '!$E$6:$E$20,B47,'（様式２）申請額一覧  (令和５年10月以降) '!$I$6:$I$20)</f>
        <v>0</v>
      </c>
      <c r="Y47" s="225"/>
      <c r="Z47" s="225"/>
      <c r="AA47" s="225"/>
      <c r="AB47" s="42" t="s">
        <v>88</v>
      </c>
      <c r="AC47" s="50"/>
      <c r="AD47" s="218">
        <f ca="1">COUNTIFS('（様式２）申請額一覧  (令和５年10月以降) '!$E$6:$E$20,B47,'（様式２）申請額一覧  (令和５年10月以降) '!$L$6:$L$20,"&gt;0")</f>
        <v>0</v>
      </c>
      <c r="AE47" s="219"/>
      <c r="AF47" s="220" t="s">
        <v>37</v>
      </c>
      <c r="AG47" s="221"/>
      <c r="AH47" s="224">
        <f ca="1">SUMIF('（様式２）申請額一覧  (令和５年10月以降) '!$E$6:$E$20,B47,'（様式２）申請額一覧  (令和５年10月以降) '!$L$6:$L$20)</f>
        <v>0</v>
      </c>
      <c r="AI47" s="225"/>
      <c r="AJ47" s="225"/>
      <c r="AK47" s="225"/>
      <c r="AL47" s="42" t="s">
        <v>88</v>
      </c>
      <c r="AM47" s="50"/>
    </row>
    <row r="48" spans="1:39" ht="12.75" customHeight="1">
      <c r="A48" s="264"/>
      <c r="B48" s="20" t="s">
        <v>5</v>
      </c>
      <c r="C48" s="25"/>
      <c r="D48" s="25"/>
      <c r="E48" s="25"/>
      <c r="F48" s="25"/>
      <c r="G48" s="25"/>
      <c r="H48" s="25"/>
      <c r="I48" s="25"/>
      <c r="J48" s="25"/>
      <c r="K48" s="25"/>
      <c r="L48" s="25"/>
      <c r="M48" s="25"/>
      <c r="N48" s="25"/>
      <c r="O48" s="25"/>
      <c r="P48" s="25"/>
      <c r="Q48" s="25"/>
      <c r="R48" s="25"/>
      <c r="S48" s="25"/>
      <c r="T48" s="218">
        <f ca="1">COUNTIFS('（様式２）申請額一覧  (令和５年10月以降) '!$E$6:$E$20,B48,'（様式２）申請額一覧  (令和５年10月以降) '!$I$6:$I$20,"&gt;0")</f>
        <v>0</v>
      </c>
      <c r="U48" s="219"/>
      <c r="V48" s="220" t="s">
        <v>37</v>
      </c>
      <c r="W48" s="221"/>
      <c r="X48" s="224">
        <f ca="1">SUMIF('（様式２）申請額一覧  (令和５年10月以降) '!$E$6:$E$20,B48,'（様式２）申請額一覧  (令和５年10月以降) '!$I$6:$I$20)</f>
        <v>0</v>
      </c>
      <c r="Y48" s="225"/>
      <c r="Z48" s="225"/>
      <c r="AA48" s="225"/>
      <c r="AB48" s="42" t="s">
        <v>88</v>
      </c>
      <c r="AC48" s="50"/>
      <c r="AD48" s="218">
        <f ca="1">COUNTIFS('（様式２）申請額一覧  (令和５年10月以降) '!$E$6:$E$20,B48,'（様式２）申請額一覧  (令和５年10月以降) '!$L$6:$L$20,"&gt;0")</f>
        <v>0</v>
      </c>
      <c r="AE48" s="219"/>
      <c r="AF48" s="220" t="s">
        <v>37</v>
      </c>
      <c r="AG48" s="221"/>
      <c r="AH48" s="224">
        <f ca="1">SUMIF('（様式２）申請額一覧  (令和５年10月以降) '!$E$6:$E$20,B48,'（様式２）申請額一覧  (令和５年10月以降) '!$L$6:$L$20)</f>
        <v>0</v>
      </c>
      <c r="AI48" s="225"/>
      <c r="AJ48" s="225"/>
      <c r="AK48" s="225"/>
      <c r="AL48" s="42" t="s">
        <v>88</v>
      </c>
      <c r="AM48" s="50"/>
    </row>
    <row r="49" spans="1:39" ht="12.75" customHeight="1">
      <c r="A49" s="264"/>
      <c r="B49" s="20" t="s">
        <v>52</v>
      </c>
      <c r="C49" s="25"/>
      <c r="D49" s="25"/>
      <c r="E49" s="25"/>
      <c r="F49" s="25"/>
      <c r="G49" s="25"/>
      <c r="H49" s="25"/>
      <c r="I49" s="25"/>
      <c r="J49" s="25"/>
      <c r="K49" s="25"/>
      <c r="L49" s="25"/>
      <c r="M49" s="25"/>
      <c r="N49" s="25"/>
      <c r="O49" s="25"/>
      <c r="P49" s="25"/>
      <c r="Q49" s="25"/>
      <c r="R49" s="25"/>
      <c r="S49" s="25"/>
      <c r="T49" s="218">
        <f ca="1">COUNTIFS('（様式２）申請額一覧  (令和５年10月以降) '!$E$6:$E$20,B49,'（様式２）申請額一覧  (令和５年10月以降) '!$I$6:$I$20,"&gt;0")</f>
        <v>0</v>
      </c>
      <c r="U49" s="219"/>
      <c r="V49" s="220" t="s">
        <v>37</v>
      </c>
      <c r="W49" s="221"/>
      <c r="X49" s="224">
        <f ca="1">SUMIF('（様式２）申請額一覧  (令和５年10月以降) '!$E$6:$E$20,B49,'（様式２）申請額一覧  (令和５年10月以降) '!$I$6:$I$20)</f>
        <v>0</v>
      </c>
      <c r="Y49" s="225"/>
      <c r="Z49" s="225"/>
      <c r="AA49" s="225"/>
      <c r="AB49" s="42" t="s">
        <v>88</v>
      </c>
      <c r="AC49" s="50"/>
      <c r="AD49" s="218">
        <f ca="1">COUNTIFS('（様式２）申請額一覧  (令和５年10月以降) '!$E$6:$E$20,B49,'（様式２）申請額一覧  (令和５年10月以降) '!$L$6:$L$20,"&gt;0")</f>
        <v>0</v>
      </c>
      <c r="AE49" s="219"/>
      <c r="AF49" s="220" t="s">
        <v>37</v>
      </c>
      <c r="AG49" s="221"/>
      <c r="AH49" s="224">
        <f ca="1">SUMIF('（様式２）申請額一覧  (令和５年10月以降) '!$E$6:$E$20,B49,'（様式２）申請額一覧  (令和５年10月以降) '!$L$6:$L$20)</f>
        <v>0</v>
      </c>
      <c r="AI49" s="225"/>
      <c r="AJ49" s="225"/>
      <c r="AK49" s="225"/>
      <c r="AL49" s="42" t="s">
        <v>88</v>
      </c>
      <c r="AM49" s="50"/>
    </row>
    <row r="50" spans="1:39" ht="12.75" customHeight="1">
      <c r="A50" s="264"/>
      <c r="B50" s="20" t="s">
        <v>66</v>
      </c>
      <c r="C50" s="25"/>
      <c r="D50" s="25"/>
      <c r="E50" s="25"/>
      <c r="F50" s="25"/>
      <c r="G50" s="25"/>
      <c r="H50" s="25"/>
      <c r="I50" s="25"/>
      <c r="J50" s="25"/>
      <c r="K50" s="25"/>
      <c r="L50" s="25"/>
      <c r="M50" s="25"/>
      <c r="N50" s="25"/>
      <c r="O50" s="25"/>
      <c r="P50" s="25"/>
      <c r="Q50" s="25"/>
      <c r="R50" s="25"/>
      <c r="S50" s="25"/>
      <c r="T50" s="218">
        <f ca="1">COUNTIFS('（様式２）申請額一覧  (令和５年10月以降) '!$E$6:$E$20,B50,'（様式２）申請額一覧  (令和５年10月以降) '!$I$6:$I$20,"&gt;0")</f>
        <v>0</v>
      </c>
      <c r="U50" s="219"/>
      <c r="V50" s="220" t="s">
        <v>37</v>
      </c>
      <c r="W50" s="221"/>
      <c r="X50" s="224">
        <f ca="1">SUMIF('（様式２）申請額一覧  (令和５年10月以降) '!$E$6:$E$20,B50,'（様式２）申請額一覧  (令和５年10月以降) '!$I$6:$I$20)</f>
        <v>0</v>
      </c>
      <c r="Y50" s="225"/>
      <c r="Z50" s="225"/>
      <c r="AA50" s="225"/>
      <c r="AB50" s="42" t="s">
        <v>88</v>
      </c>
      <c r="AC50" s="50"/>
      <c r="AD50" s="218">
        <f ca="1">COUNTIFS('（様式２）申請額一覧  (令和５年10月以降) '!$E$6:$E$20,B50,'（様式２）申請額一覧  (令和５年10月以降) '!$L$6:$L$20,"&gt;0")</f>
        <v>0</v>
      </c>
      <c r="AE50" s="219"/>
      <c r="AF50" s="220" t="s">
        <v>37</v>
      </c>
      <c r="AG50" s="221"/>
      <c r="AH50" s="224">
        <f ca="1">SUMIF('（様式２）申請額一覧  (令和５年10月以降) '!$E$6:$E$20,B50,'（様式２）申請額一覧  (令和５年10月以降) '!$L$6:$L$20)</f>
        <v>0</v>
      </c>
      <c r="AI50" s="225"/>
      <c r="AJ50" s="225"/>
      <c r="AK50" s="225"/>
      <c r="AL50" s="42" t="s">
        <v>88</v>
      </c>
      <c r="AM50" s="50"/>
    </row>
    <row r="51" spans="1:39" ht="12.75" customHeight="1">
      <c r="A51" s="264"/>
      <c r="B51" s="20" t="s">
        <v>54</v>
      </c>
      <c r="C51" s="25"/>
      <c r="D51" s="25"/>
      <c r="E51" s="25"/>
      <c r="F51" s="25"/>
      <c r="G51" s="25"/>
      <c r="H51" s="25"/>
      <c r="I51" s="25"/>
      <c r="J51" s="25"/>
      <c r="K51" s="25"/>
      <c r="L51" s="25"/>
      <c r="M51" s="25"/>
      <c r="N51" s="25"/>
      <c r="O51" s="25"/>
      <c r="P51" s="25"/>
      <c r="Q51" s="25"/>
      <c r="R51" s="25"/>
      <c r="S51" s="25"/>
      <c r="T51" s="218">
        <f ca="1">COUNTIFS('（様式２）申請額一覧  (令和５年10月以降) '!$E$6:$E$20,B51,'（様式２）申請額一覧  (令和５年10月以降) '!$I$6:$I$20,"&gt;0")</f>
        <v>0</v>
      </c>
      <c r="U51" s="219"/>
      <c r="V51" s="220" t="s">
        <v>37</v>
      </c>
      <c r="W51" s="221"/>
      <c r="X51" s="224">
        <f ca="1">SUMIF('（様式２）申請額一覧  (令和５年10月以降) '!$E$6:$E$20,B51,'（様式２）申請額一覧  (令和５年10月以降) '!$I$6:$I$20)</f>
        <v>0</v>
      </c>
      <c r="Y51" s="225"/>
      <c r="Z51" s="225"/>
      <c r="AA51" s="225"/>
      <c r="AB51" s="42" t="s">
        <v>88</v>
      </c>
      <c r="AC51" s="50"/>
      <c r="AD51" s="218">
        <f ca="1">COUNTIFS('（様式２）申請額一覧  (令和５年10月以降) '!$E$6:$E$20,B51,'（様式２）申請額一覧  (令和５年10月以降) '!$L$6:$L$20,"&gt;0")</f>
        <v>0</v>
      </c>
      <c r="AE51" s="219"/>
      <c r="AF51" s="220" t="s">
        <v>37</v>
      </c>
      <c r="AG51" s="221"/>
      <c r="AH51" s="224">
        <f ca="1">SUMIF('（様式２）申請額一覧  (令和５年10月以降) '!$E$6:$E$20,B51,'（様式２）申請額一覧  (令和５年10月以降) '!$L$6:$L$20)</f>
        <v>0</v>
      </c>
      <c r="AI51" s="225"/>
      <c r="AJ51" s="225"/>
      <c r="AK51" s="225"/>
      <c r="AL51" s="42" t="s">
        <v>88</v>
      </c>
      <c r="AM51" s="50"/>
    </row>
    <row r="52" spans="1:39" ht="12.75" customHeight="1">
      <c r="A52" s="264"/>
      <c r="B52" s="20" t="s">
        <v>67</v>
      </c>
      <c r="C52" s="25"/>
      <c r="D52" s="25"/>
      <c r="E52" s="25"/>
      <c r="F52" s="25"/>
      <c r="G52" s="25"/>
      <c r="H52" s="25"/>
      <c r="I52" s="25"/>
      <c r="J52" s="25"/>
      <c r="K52" s="25"/>
      <c r="L52" s="25"/>
      <c r="M52" s="25"/>
      <c r="N52" s="25"/>
      <c r="O52" s="25"/>
      <c r="P52" s="25"/>
      <c r="Q52" s="25"/>
      <c r="R52" s="25"/>
      <c r="S52" s="25"/>
      <c r="T52" s="218">
        <f ca="1">COUNTIFS('（様式２）申請額一覧  (令和５年10月以降) '!$E$6:$E$20,B52,'（様式２）申請額一覧  (令和５年10月以降) '!$I$6:$I$20,"&gt;0")</f>
        <v>0</v>
      </c>
      <c r="U52" s="219"/>
      <c r="V52" s="220" t="s">
        <v>37</v>
      </c>
      <c r="W52" s="221"/>
      <c r="X52" s="224">
        <f ca="1">SUMIF('（様式２）申請額一覧  (令和５年10月以降) '!$E$6:$E$20,B52,'（様式２）申請額一覧  (令和５年10月以降) '!$I$6:$I$20)</f>
        <v>0</v>
      </c>
      <c r="Y52" s="225"/>
      <c r="Z52" s="225"/>
      <c r="AA52" s="225"/>
      <c r="AB52" s="42" t="s">
        <v>88</v>
      </c>
      <c r="AC52" s="50"/>
      <c r="AD52" s="218">
        <f ca="1">COUNTIFS('（様式２）申請額一覧  (令和５年10月以降) '!$E$6:$E$20,B52,'（様式２）申請額一覧  (令和５年10月以降) '!$L$6:$L$20,"&gt;0")</f>
        <v>0</v>
      </c>
      <c r="AE52" s="219"/>
      <c r="AF52" s="220" t="s">
        <v>37</v>
      </c>
      <c r="AG52" s="221"/>
      <c r="AH52" s="224">
        <f ca="1">SUMIF('（様式２）申請額一覧  (令和５年10月以降) '!$E$6:$E$20,B52,'（様式２）申請額一覧  (令和５年10月以降) '!$L$6:$L$20)</f>
        <v>0</v>
      </c>
      <c r="AI52" s="225"/>
      <c r="AJ52" s="225"/>
      <c r="AK52" s="225"/>
      <c r="AL52" s="42" t="s">
        <v>88</v>
      </c>
      <c r="AM52" s="50"/>
    </row>
    <row r="53" spans="1:39" ht="12.75" customHeight="1">
      <c r="A53" s="264"/>
      <c r="B53" s="20" t="s">
        <v>38</v>
      </c>
      <c r="C53" s="25"/>
      <c r="D53" s="25"/>
      <c r="E53" s="25"/>
      <c r="F53" s="25"/>
      <c r="G53" s="25"/>
      <c r="H53" s="25"/>
      <c r="I53" s="25"/>
      <c r="J53" s="25"/>
      <c r="K53" s="25"/>
      <c r="L53" s="25"/>
      <c r="M53" s="25"/>
      <c r="N53" s="25"/>
      <c r="O53" s="25"/>
      <c r="P53" s="25"/>
      <c r="Q53" s="25"/>
      <c r="R53" s="25"/>
      <c r="S53" s="25"/>
      <c r="T53" s="218">
        <f ca="1">COUNTIFS('（様式２）申請額一覧  (令和５年10月以降) '!$E$6:$E$20,B53,'（様式２）申請額一覧  (令和５年10月以降) '!$I$6:$I$20,"&gt;0")</f>
        <v>0</v>
      </c>
      <c r="U53" s="219"/>
      <c r="V53" s="220" t="s">
        <v>37</v>
      </c>
      <c r="W53" s="221"/>
      <c r="X53" s="224">
        <f ca="1">SUMIF('（様式２）申請額一覧  (令和５年10月以降) '!$E$6:$E$20,B53,'（様式２）申請額一覧  (令和５年10月以降) '!$I$6:$I$20)</f>
        <v>0</v>
      </c>
      <c r="Y53" s="225"/>
      <c r="Z53" s="225"/>
      <c r="AA53" s="225"/>
      <c r="AB53" s="42" t="s">
        <v>88</v>
      </c>
      <c r="AC53" s="50"/>
      <c r="AD53" s="218">
        <f ca="1">COUNTIFS('（様式２）申請額一覧  (令和５年10月以降) '!$E$6:$E$20,B53,'（様式２）申請額一覧  (令和５年10月以降) '!$L$6:$L$20,"&gt;0")</f>
        <v>0</v>
      </c>
      <c r="AE53" s="219"/>
      <c r="AF53" s="220" t="s">
        <v>37</v>
      </c>
      <c r="AG53" s="221"/>
      <c r="AH53" s="224">
        <f ca="1">SUMIF('（様式２）申請額一覧  (令和５年10月以降) '!$E$6:$E$20,B53,'（様式２）申請額一覧  (令和５年10月以降) '!$L$6:$L$20)</f>
        <v>0</v>
      </c>
      <c r="AI53" s="225"/>
      <c r="AJ53" s="225"/>
      <c r="AK53" s="225"/>
      <c r="AL53" s="42" t="s">
        <v>88</v>
      </c>
      <c r="AM53" s="50"/>
    </row>
    <row r="54" spans="1:39" ht="12.75" customHeight="1">
      <c r="A54" s="264"/>
      <c r="B54" s="20" t="s">
        <v>69</v>
      </c>
      <c r="C54" s="25"/>
      <c r="D54" s="25"/>
      <c r="E54" s="25"/>
      <c r="F54" s="25"/>
      <c r="G54" s="25"/>
      <c r="H54" s="25"/>
      <c r="I54" s="25"/>
      <c r="J54" s="25"/>
      <c r="K54" s="25"/>
      <c r="L54" s="25"/>
      <c r="M54" s="25"/>
      <c r="N54" s="25"/>
      <c r="O54" s="25"/>
      <c r="P54" s="25"/>
      <c r="Q54" s="25"/>
      <c r="R54" s="25"/>
      <c r="S54" s="25"/>
      <c r="T54" s="218">
        <f ca="1">COUNTIFS('（様式２）申請額一覧  (令和５年10月以降) '!$E$6:$E$20,B54,'（様式２）申請額一覧  (令和５年10月以降) '!$I$6:$I$20,"&gt;0")</f>
        <v>0</v>
      </c>
      <c r="U54" s="219"/>
      <c r="V54" s="220" t="s">
        <v>37</v>
      </c>
      <c r="W54" s="221"/>
      <c r="X54" s="224">
        <f ca="1">SUMIF('（様式２）申請額一覧  (令和５年10月以降) '!$E$6:$E$20,B54,'（様式２）申請額一覧  (令和５年10月以降) '!$I$6:$I$20)</f>
        <v>0</v>
      </c>
      <c r="Y54" s="225"/>
      <c r="Z54" s="225"/>
      <c r="AA54" s="225"/>
      <c r="AB54" s="42" t="s">
        <v>88</v>
      </c>
      <c r="AC54" s="50"/>
      <c r="AD54" s="218">
        <f ca="1">COUNTIFS('（様式２）申請額一覧  (令和５年10月以降) '!$E$6:$E$20,B54,'（様式２）申請額一覧  (令和５年10月以降) '!$L$6:$L$20,"&gt;0")</f>
        <v>0</v>
      </c>
      <c r="AE54" s="219"/>
      <c r="AF54" s="220" t="s">
        <v>37</v>
      </c>
      <c r="AG54" s="221"/>
      <c r="AH54" s="224">
        <f ca="1">SUMIF('（様式２）申請額一覧  (令和５年10月以降) '!$E$6:$E$20,B54,'（様式２）申請額一覧  (令和５年10月以降) '!$L$6:$L$20)</f>
        <v>0</v>
      </c>
      <c r="AI54" s="225"/>
      <c r="AJ54" s="225"/>
      <c r="AK54" s="225"/>
      <c r="AL54" s="42" t="s">
        <v>88</v>
      </c>
      <c r="AM54" s="50"/>
    </row>
    <row r="55" spans="1:39" ht="12.75" customHeight="1">
      <c r="A55" s="264"/>
      <c r="B55" s="20" t="s">
        <v>70</v>
      </c>
      <c r="C55" s="32"/>
      <c r="D55" s="32"/>
      <c r="E55" s="32"/>
      <c r="F55" s="32"/>
      <c r="G55" s="32"/>
      <c r="H55" s="32"/>
      <c r="I55" s="32"/>
      <c r="J55" s="32"/>
      <c r="K55" s="32"/>
      <c r="L55" s="32"/>
      <c r="M55" s="32"/>
      <c r="N55" s="32"/>
      <c r="O55" s="32"/>
      <c r="P55" s="32"/>
      <c r="Q55" s="32"/>
      <c r="R55" s="32"/>
      <c r="S55" s="32"/>
      <c r="T55" s="218">
        <f ca="1">COUNTIFS('（様式２）申請額一覧  (令和５年10月以降) '!$E$6:$E$20,B55,'（様式２）申請額一覧  (令和５年10月以降) '!$I$6:$I$20,"&gt;0")</f>
        <v>0</v>
      </c>
      <c r="U55" s="219"/>
      <c r="V55" s="220" t="s">
        <v>37</v>
      </c>
      <c r="W55" s="221"/>
      <c r="X55" s="224">
        <f ca="1">SUMIF('（様式２）申請額一覧  (令和５年10月以降) '!$E$6:$E$20,B55,'（様式２）申請額一覧  (令和５年10月以降) '!$I$6:$I$20)</f>
        <v>0</v>
      </c>
      <c r="Y55" s="225"/>
      <c r="Z55" s="225"/>
      <c r="AA55" s="225"/>
      <c r="AB55" s="42" t="s">
        <v>88</v>
      </c>
      <c r="AC55" s="50"/>
      <c r="AD55" s="218">
        <f ca="1">COUNTIFS('（様式２）申請額一覧  (令和５年10月以降) '!$E$6:$E$20,B55,'（様式２）申請額一覧  (令和５年10月以降) '!$L$6:$L$20,"&gt;0")</f>
        <v>0</v>
      </c>
      <c r="AE55" s="219"/>
      <c r="AF55" s="220" t="s">
        <v>37</v>
      </c>
      <c r="AG55" s="221"/>
      <c r="AH55" s="224">
        <f ca="1">SUMIF('（様式２）申請額一覧  (令和５年10月以降) '!$E$6:$E$20,B55,'（様式２）申請額一覧  (令和５年10月以降) '!$L$6:$L$20)</f>
        <v>0</v>
      </c>
      <c r="AI55" s="225"/>
      <c r="AJ55" s="225"/>
      <c r="AK55" s="225"/>
      <c r="AL55" s="42" t="s">
        <v>88</v>
      </c>
      <c r="AM55" s="50"/>
    </row>
    <row r="56" spans="1:39" ht="12.75" customHeight="1">
      <c r="A56" s="264"/>
      <c r="B56" s="27" t="s">
        <v>71</v>
      </c>
      <c r="C56" s="32"/>
      <c r="D56" s="32"/>
      <c r="E56" s="32"/>
      <c r="F56" s="32"/>
      <c r="G56" s="32"/>
      <c r="H56" s="32"/>
      <c r="I56" s="32"/>
      <c r="J56" s="32"/>
      <c r="K56" s="32"/>
      <c r="L56" s="32"/>
      <c r="M56" s="32"/>
      <c r="N56" s="32"/>
      <c r="O56" s="32"/>
      <c r="P56" s="32"/>
      <c r="Q56" s="32"/>
      <c r="R56" s="32"/>
      <c r="S56" s="32"/>
      <c r="T56" s="218">
        <f ca="1">COUNTIFS('（様式２）申請額一覧  (令和５年10月以降) '!$E$6:$E$20,B56,'（様式２）申請額一覧  (令和５年10月以降) '!$I$6:$I$20,"&gt;0")</f>
        <v>0</v>
      </c>
      <c r="U56" s="219"/>
      <c r="V56" s="220" t="s">
        <v>37</v>
      </c>
      <c r="W56" s="221"/>
      <c r="X56" s="224">
        <f ca="1">SUMIF('（様式２）申請額一覧  (令和５年10月以降) '!$E$6:$E$20,B56,'（様式２）申請額一覧  (令和５年10月以降) '!$I$6:$I$20)</f>
        <v>0</v>
      </c>
      <c r="Y56" s="225"/>
      <c r="Z56" s="225"/>
      <c r="AA56" s="225"/>
      <c r="AB56" s="42" t="s">
        <v>88</v>
      </c>
      <c r="AC56" s="50"/>
      <c r="AD56" s="218">
        <f ca="1">COUNTIFS('（様式２）申請額一覧  (令和５年10月以降) '!$E$6:$E$20,B56,'（様式２）申請額一覧  (令和５年10月以降) '!$L$6:$L$20,"&gt;0")</f>
        <v>0</v>
      </c>
      <c r="AE56" s="219"/>
      <c r="AF56" s="220" t="s">
        <v>37</v>
      </c>
      <c r="AG56" s="221"/>
      <c r="AH56" s="224">
        <f ca="1">SUMIF('（様式２）申請額一覧  (令和５年10月以降) '!$E$6:$E$20,B56,'（様式２）申請額一覧  (令和５年10月以降) '!$L$6:$L$20)</f>
        <v>0</v>
      </c>
      <c r="AI56" s="225"/>
      <c r="AJ56" s="225"/>
      <c r="AK56" s="225"/>
      <c r="AL56" s="42" t="s">
        <v>88</v>
      </c>
      <c r="AM56" s="50"/>
    </row>
    <row r="57" spans="1:39" ht="12.75" customHeight="1">
      <c r="A57" s="264"/>
      <c r="B57" s="27" t="s">
        <v>48</v>
      </c>
      <c r="C57" s="32"/>
      <c r="D57" s="32"/>
      <c r="E57" s="32"/>
      <c r="F57" s="32"/>
      <c r="G57" s="32"/>
      <c r="H57" s="32"/>
      <c r="I57" s="32"/>
      <c r="J57" s="32"/>
      <c r="K57" s="32"/>
      <c r="L57" s="32"/>
      <c r="M57" s="32"/>
      <c r="N57" s="32"/>
      <c r="O57" s="32"/>
      <c r="P57" s="32"/>
      <c r="Q57" s="32"/>
      <c r="R57" s="32"/>
      <c r="S57" s="32"/>
      <c r="T57" s="232">
        <f ca="1">COUNTIFS('（様式２）申請額一覧  (令和５年10月以降) '!$E$6:$E$20,B57,'（様式２）申請額一覧  (令和５年10月以降) '!$I$6:$I$20,"&gt;0")</f>
        <v>0</v>
      </c>
      <c r="U57" s="233"/>
      <c r="V57" s="234" t="s">
        <v>37</v>
      </c>
      <c r="W57" s="235"/>
      <c r="X57" s="259">
        <f ca="1">SUMIF('（様式２）申請額一覧  (令和５年10月以降) '!$E$6:$E$20,B57,'（様式２）申請額一覧  (令和５年10月以降) '!$I$6:$I$20)</f>
        <v>0</v>
      </c>
      <c r="Y57" s="260"/>
      <c r="Z57" s="260"/>
      <c r="AA57" s="260"/>
      <c r="AB57" s="44" t="s">
        <v>88</v>
      </c>
      <c r="AC57" s="51"/>
      <c r="AD57" s="232">
        <f ca="1">COUNTIFS('（様式２）申請額一覧  (令和５年10月以降) '!$E$6:$E$20,B57,'（様式２）申請額一覧  (令和５年10月以降) '!$L$6:$L$20,"&gt;0")</f>
        <v>0</v>
      </c>
      <c r="AE57" s="233"/>
      <c r="AF57" s="234" t="s">
        <v>37</v>
      </c>
      <c r="AG57" s="235"/>
      <c r="AH57" s="259">
        <f ca="1">SUMIF('（様式２）申請額一覧  (令和５年10月以降) '!$E$6:$E$20,B57,'（様式２）申請額一覧  (令和５年10月以降) '!$L$6:$L$20)</f>
        <v>0</v>
      </c>
      <c r="AI57" s="260"/>
      <c r="AJ57" s="260"/>
      <c r="AK57" s="260"/>
      <c r="AL57" s="44" t="s">
        <v>88</v>
      </c>
      <c r="AM57" s="51"/>
    </row>
    <row r="58" spans="1:39" ht="15.75" customHeight="1">
      <c r="A58" s="254" t="s">
        <v>30</v>
      </c>
      <c r="B58" s="255"/>
      <c r="C58" s="255"/>
      <c r="D58" s="255"/>
      <c r="E58" s="255"/>
      <c r="F58" s="255"/>
      <c r="G58" s="255"/>
      <c r="H58" s="255"/>
      <c r="I58" s="255"/>
      <c r="J58" s="255"/>
      <c r="K58" s="255"/>
      <c r="L58" s="255"/>
      <c r="M58" s="255"/>
      <c r="N58" s="255"/>
      <c r="O58" s="255"/>
      <c r="P58" s="255"/>
      <c r="Q58" s="255"/>
      <c r="R58" s="255"/>
      <c r="S58" s="256"/>
      <c r="T58" s="250">
        <f ca="1">SUM(T23:U57)</f>
        <v>0</v>
      </c>
      <c r="U58" s="251"/>
      <c r="V58" s="252" t="s">
        <v>37</v>
      </c>
      <c r="W58" s="253"/>
      <c r="X58" s="248">
        <f ca="1">SUM(X23:AA57)</f>
        <v>0</v>
      </c>
      <c r="Y58" s="249"/>
      <c r="Z58" s="249"/>
      <c r="AA58" s="249"/>
      <c r="AB58" s="40" t="s">
        <v>88</v>
      </c>
      <c r="AC58" s="54"/>
      <c r="AD58" s="250">
        <f ca="1">SUM(AD23:AE57)</f>
        <v>0</v>
      </c>
      <c r="AE58" s="251"/>
      <c r="AF58" s="252" t="s">
        <v>37</v>
      </c>
      <c r="AG58" s="253"/>
      <c r="AH58" s="248">
        <f ca="1">SUM(AH23:AK57)</f>
        <v>0</v>
      </c>
      <c r="AI58" s="249"/>
      <c r="AJ58" s="249"/>
      <c r="AK58" s="249"/>
      <c r="AL58" s="40" t="s">
        <v>88</v>
      </c>
      <c r="AM58" s="54"/>
    </row>
    <row r="59" spans="1:39" ht="15.75" customHeight="1">
      <c r="A59" s="254" t="s">
        <v>10</v>
      </c>
      <c r="B59" s="255"/>
      <c r="C59" s="255"/>
      <c r="D59" s="255"/>
      <c r="E59" s="255"/>
      <c r="F59" s="255"/>
      <c r="G59" s="255"/>
      <c r="H59" s="255"/>
      <c r="I59" s="255"/>
      <c r="J59" s="255"/>
      <c r="K59" s="255"/>
      <c r="L59" s="255"/>
      <c r="M59" s="255"/>
      <c r="N59" s="255"/>
      <c r="O59" s="255"/>
      <c r="P59" s="255"/>
      <c r="Q59" s="255"/>
      <c r="R59" s="255"/>
      <c r="S59" s="256"/>
      <c r="T59" s="257">
        <f ca="1">X58+AH58</f>
        <v>0</v>
      </c>
      <c r="U59" s="258"/>
      <c r="V59" s="258"/>
      <c r="W59" s="258"/>
      <c r="X59" s="258"/>
      <c r="Y59" s="258"/>
      <c r="Z59" s="258"/>
      <c r="AA59" s="258"/>
      <c r="AB59" s="258"/>
      <c r="AC59" s="258"/>
      <c r="AD59" s="258"/>
      <c r="AE59" s="258"/>
      <c r="AF59" s="258"/>
      <c r="AG59" s="258"/>
      <c r="AH59" s="258"/>
      <c r="AI59" s="258"/>
      <c r="AJ59" s="258"/>
      <c r="AK59" s="258"/>
      <c r="AL59" s="40" t="s">
        <v>88</v>
      </c>
      <c r="AM59" s="54"/>
    </row>
    <row r="60" spans="1:39">
      <c r="A60" s="11" t="s">
        <v>33</v>
      </c>
      <c r="B60" s="11"/>
      <c r="C60" s="11"/>
      <c r="D60" s="11"/>
      <c r="E60" s="11"/>
      <c r="F60" s="11"/>
      <c r="G60" s="11"/>
      <c r="H60" s="11"/>
      <c r="I60" s="11"/>
      <c r="J60" s="11"/>
      <c r="K60" s="11"/>
      <c r="L60" s="11"/>
    </row>
    <row r="61" spans="1:39" s="11" customFormat="1" ht="10.5">
      <c r="A61" s="15" t="s">
        <v>114</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c r="A62" s="11" t="s">
        <v>115</v>
      </c>
      <c r="B62" s="11"/>
      <c r="C62" s="11"/>
      <c r="D62" s="11"/>
      <c r="E62" s="11"/>
      <c r="F62" s="11"/>
      <c r="G62" s="11"/>
      <c r="H62" s="11"/>
      <c r="I62" s="11"/>
      <c r="J62" s="11"/>
      <c r="K62" s="11"/>
      <c r="L62" s="11"/>
    </row>
    <row r="63" spans="1:39" s="11" customFormat="1" ht="10.5">
      <c r="C63" s="11" t="s">
        <v>118</v>
      </c>
    </row>
  </sheetData>
  <mergeCells count="252">
    <mergeCell ref="A31:A32"/>
    <mergeCell ref="A42:A43"/>
    <mergeCell ref="A11:A18"/>
    <mergeCell ref="A23:A30"/>
    <mergeCell ref="A33:A41"/>
    <mergeCell ref="A44:A57"/>
    <mergeCell ref="A58:S58"/>
    <mergeCell ref="T58:U58"/>
    <mergeCell ref="V58:W58"/>
    <mergeCell ref="T54:U54"/>
    <mergeCell ref="V54:W54"/>
    <mergeCell ref="T52:U52"/>
    <mergeCell ref="V52:W52"/>
    <mergeCell ref="T50:U50"/>
    <mergeCell ref="V50:W50"/>
    <mergeCell ref="T48:U48"/>
    <mergeCell ref="V48:W48"/>
    <mergeCell ref="T46:U46"/>
    <mergeCell ref="V46:W46"/>
    <mergeCell ref="T44:U44"/>
    <mergeCell ref="V44:W44"/>
    <mergeCell ref="T42:U42"/>
    <mergeCell ref="V42:W42"/>
    <mergeCell ref="T40:U40"/>
    <mergeCell ref="A59:S59"/>
    <mergeCell ref="T59:AK59"/>
    <mergeCell ref="T56:U56"/>
    <mergeCell ref="V56:W56"/>
    <mergeCell ref="X56:AA56"/>
    <mergeCell ref="AD56:AE56"/>
    <mergeCell ref="AF56:AG56"/>
    <mergeCell ref="AH56:AK56"/>
    <mergeCell ref="T57:U57"/>
    <mergeCell ref="V57:W57"/>
    <mergeCell ref="X57:AA57"/>
    <mergeCell ref="AD57:AE57"/>
    <mergeCell ref="AF57:AG57"/>
    <mergeCell ref="AH57:AK57"/>
    <mergeCell ref="T55:U55"/>
    <mergeCell ref="V55:W55"/>
    <mergeCell ref="X55:AA55"/>
    <mergeCell ref="AD55:AE55"/>
    <mergeCell ref="AF55:AG55"/>
    <mergeCell ref="AH55:AK55"/>
    <mergeCell ref="X58:AA58"/>
    <mergeCell ref="AD58:AE58"/>
    <mergeCell ref="AF58:AG58"/>
    <mergeCell ref="AH58:AK58"/>
    <mergeCell ref="T53:U53"/>
    <mergeCell ref="V53:W53"/>
    <mergeCell ref="X53:AA53"/>
    <mergeCell ref="AD53:AE53"/>
    <mergeCell ref="AF53:AG53"/>
    <mergeCell ref="AH53:AK53"/>
    <mergeCell ref="X54:AA54"/>
    <mergeCell ref="AD54:AE54"/>
    <mergeCell ref="AF54:AG54"/>
    <mergeCell ref="AH54:AK54"/>
    <mergeCell ref="T51:U51"/>
    <mergeCell ref="V51:W51"/>
    <mergeCell ref="X51:AA51"/>
    <mergeCell ref="AD51:AE51"/>
    <mergeCell ref="AF51:AG51"/>
    <mergeCell ref="AH51:AK51"/>
    <mergeCell ref="X52:AA52"/>
    <mergeCell ref="AD52:AE52"/>
    <mergeCell ref="AF52:AG52"/>
    <mergeCell ref="AH52:AK52"/>
    <mergeCell ref="T49:U49"/>
    <mergeCell ref="V49:W49"/>
    <mergeCell ref="X49:AA49"/>
    <mergeCell ref="AD49:AE49"/>
    <mergeCell ref="AF49:AG49"/>
    <mergeCell ref="AH49:AK49"/>
    <mergeCell ref="X50:AA50"/>
    <mergeCell ref="AD50:AE50"/>
    <mergeCell ref="AF50:AG50"/>
    <mergeCell ref="AH50:AK50"/>
    <mergeCell ref="T47:U47"/>
    <mergeCell ref="V47:W47"/>
    <mergeCell ref="X47:AA47"/>
    <mergeCell ref="AD47:AE47"/>
    <mergeCell ref="AF47:AG47"/>
    <mergeCell ref="AH47:AK47"/>
    <mergeCell ref="X48:AA48"/>
    <mergeCell ref="AD48:AE48"/>
    <mergeCell ref="AF48:AG48"/>
    <mergeCell ref="AH48:AK48"/>
    <mergeCell ref="T45:U45"/>
    <mergeCell ref="V45:W45"/>
    <mergeCell ref="X45:AA45"/>
    <mergeCell ref="AD45:AE45"/>
    <mergeCell ref="AF45:AG45"/>
    <mergeCell ref="AH45:AK45"/>
    <mergeCell ref="X46:AA46"/>
    <mergeCell ref="AD46:AE46"/>
    <mergeCell ref="AF46:AG46"/>
    <mergeCell ref="AH46:AK46"/>
    <mergeCell ref="T43:U43"/>
    <mergeCell ref="V43:W43"/>
    <mergeCell ref="X43:AA43"/>
    <mergeCell ref="AD43:AE43"/>
    <mergeCell ref="AF43:AG43"/>
    <mergeCell ref="AH43:AK43"/>
    <mergeCell ref="X44:AA44"/>
    <mergeCell ref="AD44:AE44"/>
    <mergeCell ref="AF44:AG44"/>
    <mergeCell ref="AH44:AK44"/>
    <mergeCell ref="T41:U41"/>
    <mergeCell ref="V41:W41"/>
    <mergeCell ref="X41:AA41"/>
    <mergeCell ref="AD41:AE41"/>
    <mergeCell ref="AF41:AG41"/>
    <mergeCell ref="AH41:AK41"/>
    <mergeCell ref="X42:AA42"/>
    <mergeCell ref="AD42:AE42"/>
    <mergeCell ref="AF42:AG42"/>
    <mergeCell ref="AH42:AK42"/>
    <mergeCell ref="T39:U39"/>
    <mergeCell ref="V39:W39"/>
    <mergeCell ref="X39:AA39"/>
    <mergeCell ref="AD39:AE39"/>
    <mergeCell ref="AF39:AG39"/>
    <mergeCell ref="AH39:AK39"/>
    <mergeCell ref="V40:W40"/>
    <mergeCell ref="X40:AA40"/>
    <mergeCell ref="AD40:AE40"/>
    <mergeCell ref="AF40:AG40"/>
    <mergeCell ref="AH40:AK40"/>
    <mergeCell ref="T37:U37"/>
    <mergeCell ref="V37:W37"/>
    <mergeCell ref="X37:AA37"/>
    <mergeCell ref="AD37:AE37"/>
    <mergeCell ref="AF37:AG37"/>
    <mergeCell ref="AH37:AK37"/>
    <mergeCell ref="T38:U38"/>
    <mergeCell ref="V38:W38"/>
    <mergeCell ref="X38:AA38"/>
    <mergeCell ref="AD38:AE38"/>
    <mergeCell ref="AF38:AG38"/>
    <mergeCell ref="AH38:AK38"/>
    <mergeCell ref="T35:U35"/>
    <mergeCell ref="V35:W35"/>
    <mergeCell ref="X35:AA35"/>
    <mergeCell ref="AD35:AE35"/>
    <mergeCell ref="AF35:AG35"/>
    <mergeCell ref="AH35:AK35"/>
    <mergeCell ref="T36:U36"/>
    <mergeCell ref="V36:W36"/>
    <mergeCell ref="X36:AA36"/>
    <mergeCell ref="AD36:AE36"/>
    <mergeCell ref="AF36:AG36"/>
    <mergeCell ref="AH36:AK36"/>
    <mergeCell ref="T33:U33"/>
    <mergeCell ref="V33:W33"/>
    <mergeCell ref="X33:AA33"/>
    <mergeCell ref="AD33:AE33"/>
    <mergeCell ref="AF33:AG33"/>
    <mergeCell ref="AH33:AK33"/>
    <mergeCell ref="T34:U34"/>
    <mergeCell ref="V34:W34"/>
    <mergeCell ref="X34:AA34"/>
    <mergeCell ref="AD34:AE34"/>
    <mergeCell ref="AF34:AG34"/>
    <mergeCell ref="AH34:AK34"/>
    <mergeCell ref="T31:U31"/>
    <mergeCell ref="V31:W31"/>
    <mergeCell ref="X31:AA31"/>
    <mergeCell ref="AD31:AE31"/>
    <mergeCell ref="AF31:AG31"/>
    <mergeCell ref="AH31:AK31"/>
    <mergeCell ref="T32:U32"/>
    <mergeCell ref="V32:W32"/>
    <mergeCell ref="X32:AA32"/>
    <mergeCell ref="AD32:AE32"/>
    <mergeCell ref="AF32:AG32"/>
    <mergeCell ref="AH32:AK32"/>
    <mergeCell ref="T29:U29"/>
    <mergeCell ref="V29:W29"/>
    <mergeCell ref="X29:AA29"/>
    <mergeCell ref="AD29:AE29"/>
    <mergeCell ref="AF29:AG29"/>
    <mergeCell ref="AH29:AK29"/>
    <mergeCell ref="T30:U30"/>
    <mergeCell ref="V30:W30"/>
    <mergeCell ref="X30:AA30"/>
    <mergeCell ref="AD30:AE30"/>
    <mergeCell ref="AF30:AG30"/>
    <mergeCell ref="AH30:AK30"/>
    <mergeCell ref="T27:U27"/>
    <mergeCell ref="V27:W27"/>
    <mergeCell ref="X27:AA27"/>
    <mergeCell ref="AD27:AE27"/>
    <mergeCell ref="AF27:AG27"/>
    <mergeCell ref="AH27:AK27"/>
    <mergeCell ref="T28:U28"/>
    <mergeCell ref="V28:W28"/>
    <mergeCell ref="X28:AA28"/>
    <mergeCell ref="AD28:AE28"/>
    <mergeCell ref="AF28:AG28"/>
    <mergeCell ref="AH28:AK28"/>
    <mergeCell ref="T25:U25"/>
    <mergeCell ref="V25:W25"/>
    <mergeCell ref="X25:AA25"/>
    <mergeCell ref="AD25:AE25"/>
    <mergeCell ref="AF25:AG25"/>
    <mergeCell ref="AH25:AK25"/>
    <mergeCell ref="T26:U26"/>
    <mergeCell ref="V26:W26"/>
    <mergeCell ref="X26:AA26"/>
    <mergeCell ref="AD26:AE26"/>
    <mergeCell ref="AF26:AG26"/>
    <mergeCell ref="AH26:AK26"/>
    <mergeCell ref="T23:U23"/>
    <mergeCell ref="V23:W23"/>
    <mergeCell ref="X23:AA23"/>
    <mergeCell ref="AD23:AE23"/>
    <mergeCell ref="AF23:AG23"/>
    <mergeCell ref="AH23:AK23"/>
    <mergeCell ref="T24:U24"/>
    <mergeCell ref="V24:W24"/>
    <mergeCell ref="X24:AA24"/>
    <mergeCell ref="AD24:AE24"/>
    <mergeCell ref="AF24:AG24"/>
    <mergeCell ref="AH24:AK24"/>
    <mergeCell ref="S16:Y16"/>
    <mergeCell ref="AG16:AM16"/>
    <mergeCell ref="S17:Y17"/>
    <mergeCell ref="AG17:AM17"/>
    <mergeCell ref="S18:Y18"/>
    <mergeCell ref="AG18:AM18"/>
    <mergeCell ref="T20:AM20"/>
    <mergeCell ref="A20:S22"/>
    <mergeCell ref="T21:AC21"/>
    <mergeCell ref="AD21:AM21"/>
    <mergeCell ref="T22:W22"/>
    <mergeCell ref="X22:AC22"/>
    <mergeCell ref="AD22:AG22"/>
    <mergeCell ref="AH22:AM22"/>
    <mergeCell ref="A3:AM3"/>
    <mergeCell ref="A4:AM4"/>
    <mergeCell ref="AD6:AE6"/>
    <mergeCell ref="AG6:AH6"/>
    <mergeCell ref="AJ6:AK6"/>
    <mergeCell ref="A7:G7"/>
    <mergeCell ref="L11:AM11"/>
    <mergeCell ref="L12:AM12"/>
    <mergeCell ref="Q13:R13"/>
    <mergeCell ref="T13:V13"/>
    <mergeCell ref="B13:K15"/>
    <mergeCell ref="L14:AM14"/>
    <mergeCell ref="L15:AM15"/>
  </mergeCells>
  <phoneticPr fontId="3"/>
  <pageMargins left="0.70866141732283472" right="0.70866141732283472" top="0.74803149606299213" bottom="0.74803149606299213" header="0.31496062992125984" footer="0.31496062992125984"/>
  <pageSetup paperSize="9" scale="9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N39"/>
  <sheetViews>
    <sheetView view="pageBreakPreview" zoomScaleNormal="140" zoomScaleSheetLayoutView="100" workbookViewId="0">
      <selection activeCell="D7" sqref="D7"/>
    </sheetView>
  </sheetViews>
  <sheetFormatPr defaultColWidth="2.25" defaultRowHeight="13.5"/>
  <cols>
    <col min="1" max="1" width="2.25" style="55"/>
    <col min="2" max="2" width="3.125" style="55" customWidth="1"/>
    <col min="3" max="3" width="12.875" style="55" customWidth="1"/>
    <col min="4" max="4" width="20" style="55" customWidth="1"/>
    <col min="5" max="5" width="18.875" style="55" customWidth="1"/>
    <col min="6" max="12" width="11.25" style="55" customWidth="1"/>
    <col min="13" max="13" width="12.625" style="55" customWidth="1"/>
    <col min="14" max="14" width="18.75" style="55" customWidth="1"/>
    <col min="15" max="16384" width="2.25" style="55"/>
  </cols>
  <sheetData>
    <row r="1" spans="1:14" ht="14.25">
      <c r="A1" s="276" t="s">
        <v>47</v>
      </c>
      <c r="B1" s="276"/>
      <c r="C1" s="276"/>
      <c r="D1" s="276"/>
      <c r="E1" s="276"/>
      <c r="F1" s="276"/>
      <c r="G1" s="276"/>
    </row>
    <row r="3" spans="1:14" ht="18" customHeight="1">
      <c r="B3" s="58"/>
      <c r="N3" s="81" t="s">
        <v>172</v>
      </c>
    </row>
    <row r="4" spans="1:14" ht="18" customHeight="1">
      <c r="B4" s="270" t="s">
        <v>91</v>
      </c>
      <c r="C4" s="271" t="s">
        <v>87</v>
      </c>
      <c r="D4" s="272" t="s">
        <v>176</v>
      </c>
      <c r="E4" s="273" t="s">
        <v>90</v>
      </c>
      <c r="F4" s="277" t="s">
        <v>110</v>
      </c>
      <c r="G4" s="277"/>
      <c r="H4" s="278"/>
      <c r="I4" s="278"/>
      <c r="J4" s="277" t="s">
        <v>112</v>
      </c>
      <c r="K4" s="277"/>
      <c r="L4" s="278"/>
      <c r="M4" s="274" t="s">
        <v>186</v>
      </c>
      <c r="N4" s="275" t="s">
        <v>96</v>
      </c>
    </row>
    <row r="5" spans="1:14" ht="27.75" customHeight="1">
      <c r="B5" s="270"/>
      <c r="C5" s="271"/>
      <c r="D5" s="272"/>
      <c r="E5" s="273"/>
      <c r="F5" s="66" t="s">
        <v>86</v>
      </c>
      <c r="G5" s="66" t="s">
        <v>184</v>
      </c>
      <c r="H5" s="66" t="s">
        <v>108</v>
      </c>
      <c r="I5" s="69" t="s">
        <v>173</v>
      </c>
      <c r="J5" s="73" t="s">
        <v>154</v>
      </c>
      <c r="K5" s="66" t="s">
        <v>140</v>
      </c>
      <c r="L5" s="76" t="s">
        <v>185</v>
      </c>
      <c r="M5" s="275"/>
      <c r="N5" s="275"/>
    </row>
    <row r="6" spans="1:14" ht="22.5" customHeight="1">
      <c r="B6" s="59">
        <v>1</v>
      </c>
      <c r="C6" s="63">
        <f t="shared" ref="C6:C20" ca="1" si="0">IFERROR(INDIRECT("A個票"&amp;$B6&amp;"！$AG$4"),"")</f>
        <v>0</v>
      </c>
      <c r="D6" s="63">
        <f t="shared" ref="D6:D20" ca="1" si="1">IFERROR(INDIRECT("A個票"&amp;$B6&amp;"！$L$4"),"")</f>
        <v>0</v>
      </c>
      <c r="E6" s="59">
        <f t="shared" ref="E6:E20" ca="1" si="2">IFERROR(INDIRECT("A個票"&amp;$B6&amp;"！$L$5"),"")</f>
        <v>0</v>
      </c>
      <c r="F6" s="67">
        <f t="shared" ref="F6:F20" ca="1" si="3">IF(G6&lt;&gt;0,IFERROR(INDIRECT("A個票"&amp;$B6&amp;"！$O$13"),""),0)</f>
        <v>0</v>
      </c>
      <c r="G6" s="67">
        <f t="shared" ref="G6:G20" ca="1" si="4">IFERROR(INDIRECT("A個票"&amp;$B6&amp;"！$Y$13"),"")</f>
        <v>0</v>
      </c>
      <c r="H6" s="67">
        <f t="shared" ref="H6:H20" ca="1" si="5">IFERROR(INDIRECT("A個票"&amp;$B6&amp;"！$AI$13"),"")</f>
        <v>0</v>
      </c>
      <c r="I6" s="70">
        <f t="shared" ref="I6:I20" ca="1" si="6">SUM(MIN(F6:G6),H6)</f>
        <v>0</v>
      </c>
      <c r="J6" s="74">
        <f t="shared" ref="J6:J20" ca="1" si="7">IF(K6&lt;&gt;0,IFERROR(INDIRECT("A個票"&amp;$B6&amp;"！$AA$54"),""),0)</f>
        <v>0</v>
      </c>
      <c r="K6" s="67">
        <f t="shared" ref="K6:K20" ca="1" si="8">IFERROR(INDIRECT("A個票"&amp;$B6&amp;"！$AI$54"),"")</f>
        <v>0</v>
      </c>
      <c r="L6" s="77">
        <f t="shared" ref="L6:L20" ca="1" si="9">MIN(J6:K6)</f>
        <v>0</v>
      </c>
      <c r="M6" s="77">
        <f t="shared" ref="M6:M21" ca="1" si="10">SUM(I6,L6)</f>
        <v>0</v>
      </c>
      <c r="N6" s="77"/>
    </row>
    <row r="7" spans="1:14" ht="22.5" customHeight="1">
      <c r="B7" s="59">
        <v>2</v>
      </c>
      <c r="C7" s="63">
        <f t="shared" ca="1" si="0"/>
        <v>0</v>
      </c>
      <c r="D7" s="63">
        <f t="shared" ca="1" si="1"/>
        <v>0</v>
      </c>
      <c r="E7" s="59">
        <f t="shared" ca="1" si="2"/>
        <v>0</v>
      </c>
      <c r="F7" s="67">
        <f t="shared" ca="1" si="3"/>
        <v>0</v>
      </c>
      <c r="G7" s="67">
        <f t="shared" ca="1" si="4"/>
        <v>0</v>
      </c>
      <c r="H7" s="67">
        <f t="shared" ca="1" si="5"/>
        <v>0</v>
      </c>
      <c r="I7" s="70">
        <f t="shared" ca="1" si="6"/>
        <v>0</v>
      </c>
      <c r="J7" s="74">
        <f t="shared" ca="1" si="7"/>
        <v>0</v>
      </c>
      <c r="K7" s="67">
        <f t="shared" ca="1" si="8"/>
        <v>0</v>
      </c>
      <c r="L7" s="77">
        <f t="shared" ca="1" si="9"/>
        <v>0</v>
      </c>
      <c r="M7" s="77">
        <f t="shared" ca="1" si="10"/>
        <v>0</v>
      </c>
      <c r="N7" s="77"/>
    </row>
    <row r="8" spans="1:14" ht="22.5" customHeight="1">
      <c r="B8" s="59">
        <v>3</v>
      </c>
      <c r="C8" s="63">
        <f t="shared" ca="1" si="0"/>
        <v>0</v>
      </c>
      <c r="D8" s="63">
        <f t="shared" ca="1" si="1"/>
        <v>0</v>
      </c>
      <c r="E8" s="59">
        <f t="shared" ca="1" si="2"/>
        <v>0</v>
      </c>
      <c r="F8" s="67">
        <f t="shared" ca="1" si="3"/>
        <v>0</v>
      </c>
      <c r="G8" s="67">
        <f t="shared" ca="1" si="4"/>
        <v>0</v>
      </c>
      <c r="H8" s="67">
        <f t="shared" ca="1" si="5"/>
        <v>0</v>
      </c>
      <c r="I8" s="70">
        <f t="shared" ca="1" si="6"/>
        <v>0</v>
      </c>
      <c r="J8" s="74">
        <f t="shared" ca="1" si="7"/>
        <v>0</v>
      </c>
      <c r="K8" s="67">
        <f t="shared" ca="1" si="8"/>
        <v>0</v>
      </c>
      <c r="L8" s="77">
        <f t="shared" ca="1" si="9"/>
        <v>0</v>
      </c>
      <c r="M8" s="77">
        <f t="shared" ca="1" si="10"/>
        <v>0</v>
      </c>
      <c r="N8" s="77"/>
    </row>
    <row r="9" spans="1:14" ht="22.5" customHeight="1">
      <c r="B9" s="59">
        <v>4</v>
      </c>
      <c r="C9" s="63" t="str">
        <f t="shared" ca="1" si="0"/>
        <v/>
      </c>
      <c r="D9" s="63" t="str">
        <f t="shared" ca="1" si="1"/>
        <v/>
      </c>
      <c r="E9" s="59" t="str">
        <f t="shared" ca="1" si="2"/>
        <v/>
      </c>
      <c r="F9" s="67" t="str">
        <f t="shared" ca="1" si="3"/>
        <v/>
      </c>
      <c r="G9" s="67" t="str">
        <f t="shared" ca="1" si="4"/>
        <v/>
      </c>
      <c r="H9" s="67" t="str">
        <f t="shared" ca="1" si="5"/>
        <v/>
      </c>
      <c r="I9" s="70">
        <f t="shared" ca="1" si="6"/>
        <v>0</v>
      </c>
      <c r="J9" s="74" t="str">
        <f t="shared" ca="1" si="7"/>
        <v/>
      </c>
      <c r="K9" s="67" t="str">
        <f t="shared" ca="1" si="8"/>
        <v/>
      </c>
      <c r="L9" s="77">
        <f t="shared" ca="1" si="9"/>
        <v>0</v>
      </c>
      <c r="M9" s="77">
        <f t="shared" ca="1" si="10"/>
        <v>0</v>
      </c>
      <c r="N9" s="77"/>
    </row>
    <row r="10" spans="1:14" ht="22.5" customHeight="1">
      <c r="B10" s="59">
        <v>5</v>
      </c>
      <c r="C10" s="63" t="str">
        <f t="shared" ca="1" si="0"/>
        <v/>
      </c>
      <c r="D10" s="63" t="str">
        <f t="shared" ca="1" si="1"/>
        <v/>
      </c>
      <c r="E10" s="59" t="str">
        <f t="shared" ca="1" si="2"/>
        <v/>
      </c>
      <c r="F10" s="67" t="str">
        <f t="shared" ca="1" si="3"/>
        <v/>
      </c>
      <c r="G10" s="67" t="str">
        <f t="shared" ca="1" si="4"/>
        <v/>
      </c>
      <c r="H10" s="67" t="str">
        <f t="shared" ca="1" si="5"/>
        <v/>
      </c>
      <c r="I10" s="70">
        <f t="shared" ca="1" si="6"/>
        <v>0</v>
      </c>
      <c r="J10" s="74" t="str">
        <f t="shared" ca="1" si="7"/>
        <v/>
      </c>
      <c r="K10" s="67" t="str">
        <f t="shared" ca="1" si="8"/>
        <v/>
      </c>
      <c r="L10" s="77">
        <f t="shared" ca="1" si="9"/>
        <v>0</v>
      </c>
      <c r="M10" s="77">
        <f t="shared" ca="1" si="10"/>
        <v>0</v>
      </c>
      <c r="N10" s="77"/>
    </row>
    <row r="11" spans="1:14" ht="22.5" customHeight="1">
      <c r="B11" s="59">
        <v>6</v>
      </c>
      <c r="C11" s="63" t="str">
        <f t="shared" ca="1" si="0"/>
        <v/>
      </c>
      <c r="D11" s="63" t="str">
        <f t="shared" ca="1" si="1"/>
        <v/>
      </c>
      <c r="E11" s="59" t="str">
        <f t="shared" ca="1" si="2"/>
        <v/>
      </c>
      <c r="F11" s="67" t="str">
        <f t="shared" ca="1" si="3"/>
        <v/>
      </c>
      <c r="G11" s="67" t="str">
        <f t="shared" ca="1" si="4"/>
        <v/>
      </c>
      <c r="H11" s="67" t="str">
        <f t="shared" ca="1" si="5"/>
        <v/>
      </c>
      <c r="I11" s="70">
        <f t="shared" ca="1" si="6"/>
        <v>0</v>
      </c>
      <c r="J11" s="74" t="str">
        <f t="shared" ca="1" si="7"/>
        <v/>
      </c>
      <c r="K11" s="67" t="str">
        <f t="shared" ca="1" si="8"/>
        <v/>
      </c>
      <c r="L11" s="77">
        <f t="shared" ca="1" si="9"/>
        <v>0</v>
      </c>
      <c r="M11" s="77">
        <f t="shared" ca="1" si="10"/>
        <v>0</v>
      </c>
      <c r="N11" s="77"/>
    </row>
    <row r="12" spans="1:14" ht="22.5" customHeight="1">
      <c r="B12" s="59">
        <v>7</v>
      </c>
      <c r="C12" s="63" t="str">
        <f t="shared" ca="1" si="0"/>
        <v/>
      </c>
      <c r="D12" s="63" t="str">
        <f t="shared" ca="1" si="1"/>
        <v/>
      </c>
      <c r="E12" s="59" t="str">
        <f t="shared" ca="1" si="2"/>
        <v/>
      </c>
      <c r="F12" s="67" t="str">
        <f t="shared" ca="1" si="3"/>
        <v/>
      </c>
      <c r="G12" s="67" t="str">
        <f t="shared" ca="1" si="4"/>
        <v/>
      </c>
      <c r="H12" s="67" t="str">
        <f t="shared" ca="1" si="5"/>
        <v/>
      </c>
      <c r="I12" s="70">
        <f t="shared" ca="1" si="6"/>
        <v>0</v>
      </c>
      <c r="J12" s="74" t="str">
        <f t="shared" ca="1" si="7"/>
        <v/>
      </c>
      <c r="K12" s="67" t="str">
        <f t="shared" ca="1" si="8"/>
        <v/>
      </c>
      <c r="L12" s="77">
        <f t="shared" ca="1" si="9"/>
        <v>0</v>
      </c>
      <c r="M12" s="77">
        <f t="shared" ca="1" si="10"/>
        <v>0</v>
      </c>
      <c r="N12" s="77"/>
    </row>
    <row r="13" spans="1:14" ht="22.5" customHeight="1">
      <c r="B13" s="59">
        <v>8</v>
      </c>
      <c r="C13" s="63" t="str">
        <f t="shared" ca="1" si="0"/>
        <v/>
      </c>
      <c r="D13" s="63" t="str">
        <f t="shared" ca="1" si="1"/>
        <v/>
      </c>
      <c r="E13" s="59" t="str">
        <f t="shared" ca="1" si="2"/>
        <v/>
      </c>
      <c r="F13" s="67" t="str">
        <f t="shared" ca="1" si="3"/>
        <v/>
      </c>
      <c r="G13" s="67" t="str">
        <f t="shared" ca="1" si="4"/>
        <v/>
      </c>
      <c r="H13" s="67" t="str">
        <f t="shared" ca="1" si="5"/>
        <v/>
      </c>
      <c r="I13" s="70">
        <f t="shared" ca="1" si="6"/>
        <v>0</v>
      </c>
      <c r="J13" s="74" t="str">
        <f t="shared" ca="1" si="7"/>
        <v/>
      </c>
      <c r="K13" s="67" t="str">
        <f t="shared" ca="1" si="8"/>
        <v/>
      </c>
      <c r="L13" s="77">
        <f t="shared" ca="1" si="9"/>
        <v>0</v>
      </c>
      <c r="M13" s="77">
        <f t="shared" ca="1" si="10"/>
        <v>0</v>
      </c>
      <c r="N13" s="77"/>
    </row>
    <row r="14" spans="1:14" ht="22.5" customHeight="1">
      <c r="B14" s="59">
        <v>9</v>
      </c>
      <c r="C14" s="63" t="str">
        <f t="shared" ca="1" si="0"/>
        <v/>
      </c>
      <c r="D14" s="63" t="str">
        <f t="shared" ca="1" si="1"/>
        <v/>
      </c>
      <c r="E14" s="59" t="str">
        <f t="shared" ca="1" si="2"/>
        <v/>
      </c>
      <c r="F14" s="67" t="str">
        <f t="shared" ca="1" si="3"/>
        <v/>
      </c>
      <c r="G14" s="67" t="str">
        <f t="shared" ca="1" si="4"/>
        <v/>
      </c>
      <c r="H14" s="67" t="str">
        <f t="shared" ca="1" si="5"/>
        <v/>
      </c>
      <c r="I14" s="70">
        <f t="shared" ca="1" si="6"/>
        <v>0</v>
      </c>
      <c r="J14" s="74" t="str">
        <f t="shared" ca="1" si="7"/>
        <v/>
      </c>
      <c r="K14" s="67" t="str">
        <f t="shared" ca="1" si="8"/>
        <v/>
      </c>
      <c r="L14" s="77">
        <f t="shared" ca="1" si="9"/>
        <v>0</v>
      </c>
      <c r="M14" s="77">
        <f t="shared" ca="1" si="10"/>
        <v>0</v>
      </c>
      <c r="N14" s="77"/>
    </row>
    <row r="15" spans="1:14" ht="22.5" customHeight="1">
      <c r="B15" s="59">
        <v>10</v>
      </c>
      <c r="C15" s="63" t="str">
        <f t="shared" ca="1" si="0"/>
        <v/>
      </c>
      <c r="D15" s="63" t="str">
        <f t="shared" ca="1" si="1"/>
        <v/>
      </c>
      <c r="E15" s="59" t="str">
        <f t="shared" ca="1" si="2"/>
        <v/>
      </c>
      <c r="F15" s="67" t="str">
        <f t="shared" ca="1" si="3"/>
        <v/>
      </c>
      <c r="G15" s="67" t="str">
        <f t="shared" ca="1" si="4"/>
        <v/>
      </c>
      <c r="H15" s="67" t="str">
        <f t="shared" ca="1" si="5"/>
        <v/>
      </c>
      <c r="I15" s="70">
        <f t="shared" ca="1" si="6"/>
        <v>0</v>
      </c>
      <c r="J15" s="74" t="str">
        <f t="shared" ca="1" si="7"/>
        <v/>
      </c>
      <c r="K15" s="67" t="str">
        <f t="shared" ca="1" si="8"/>
        <v/>
      </c>
      <c r="L15" s="77">
        <f t="shared" ca="1" si="9"/>
        <v>0</v>
      </c>
      <c r="M15" s="77">
        <f t="shared" ca="1" si="10"/>
        <v>0</v>
      </c>
      <c r="N15" s="77"/>
    </row>
    <row r="16" spans="1:14" ht="22.5" customHeight="1">
      <c r="B16" s="59">
        <v>11</v>
      </c>
      <c r="C16" s="63" t="str">
        <f t="shared" ca="1" si="0"/>
        <v/>
      </c>
      <c r="D16" s="63" t="str">
        <f t="shared" ca="1" si="1"/>
        <v/>
      </c>
      <c r="E16" s="59" t="str">
        <f t="shared" ca="1" si="2"/>
        <v/>
      </c>
      <c r="F16" s="67" t="str">
        <f t="shared" ca="1" si="3"/>
        <v/>
      </c>
      <c r="G16" s="67" t="str">
        <f t="shared" ca="1" si="4"/>
        <v/>
      </c>
      <c r="H16" s="67" t="str">
        <f t="shared" ca="1" si="5"/>
        <v/>
      </c>
      <c r="I16" s="70">
        <f t="shared" ca="1" si="6"/>
        <v>0</v>
      </c>
      <c r="J16" s="74" t="str">
        <f t="shared" ca="1" si="7"/>
        <v/>
      </c>
      <c r="K16" s="67" t="str">
        <f t="shared" ca="1" si="8"/>
        <v/>
      </c>
      <c r="L16" s="77">
        <f t="shared" ca="1" si="9"/>
        <v>0</v>
      </c>
      <c r="M16" s="77">
        <f t="shared" ca="1" si="10"/>
        <v>0</v>
      </c>
      <c r="N16" s="77"/>
    </row>
    <row r="17" spans="1:14" ht="22.5" customHeight="1">
      <c r="B17" s="59">
        <v>12</v>
      </c>
      <c r="C17" s="63" t="str">
        <f t="shared" ca="1" si="0"/>
        <v/>
      </c>
      <c r="D17" s="63" t="str">
        <f t="shared" ca="1" si="1"/>
        <v/>
      </c>
      <c r="E17" s="59" t="str">
        <f t="shared" ca="1" si="2"/>
        <v/>
      </c>
      <c r="F17" s="67" t="str">
        <f t="shared" ca="1" si="3"/>
        <v/>
      </c>
      <c r="G17" s="67" t="str">
        <f t="shared" ca="1" si="4"/>
        <v/>
      </c>
      <c r="H17" s="67" t="str">
        <f t="shared" ca="1" si="5"/>
        <v/>
      </c>
      <c r="I17" s="70">
        <f t="shared" ca="1" si="6"/>
        <v>0</v>
      </c>
      <c r="J17" s="74" t="str">
        <f t="shared" ca="1" si="7"/>
        <v/>
      </c>
      <c r="K17" s="67" t="str">
        <f t="shared" ca="1" si="8"/>
        <v/>
      </c>
      <c r="L17" s="77">
        <f t="shared" ca="1" si="9"/>
        <v>0</v>
      </c>
      <c r="M17" s="77">
        <f t="shared" ca="1" si="10"/>
        <v>0</v>
      </c>
      <c r="N17" s="77"/>
    </row>
    <row r="18" spans="1:14" ht="22.5" customHeight="1">
      <c r="B18" s="59">
        <v>13</v>
      </c>
      <c r="C18" s="63" t="str">
        <f t="shared" ca="1" si="0"/>
        <v/>
      </c>
      <c r="D18" s="63" t="str">
        <f t="shared" ca="1" si="1"/>
        <v/>
      </c>
      <c r="E18" s="59" t="str">
        <f t="shared" ca="1" si="2"/>
        <v/>
      </c>
      <c r="F18" s="67" t="str">
        <f t="shared" ca="1" si="3"/>
        <v/>
      </c>
      <c r="G18" s="67" t="str">
        <f t="shared" ca="1" si="4"/>
        <v/>
      </c>
      <c r="H18" s="67" t="str">
        <f t="shared" ca="1" si="5"/>
        <v/>
      </c>
      <c r="I18" s="70">
        <f t="shared" ca="1" si="6"/>
        <v>0</v>
      </c>
      <c r="J18" s="74" t="str">
        <f t="shared" ca="1" si="7"/>
        <v/>
      </c>
      <c r="K18" s="67" t="str">
        <f t="shared" ca="1" si="8"/>
        <v/>
      </c>
      <c r="L18" s="77">
        <f t="shared" ca="1" si="9"/>
        <v>0</v>
      </c>
      <c r="M18" s="77">
        <f t="shared" ca="1" si="10"/>
        <v>0</v>
      </c>
      <c r="N18" s="77"/>
    </row>
    <row r="19" spans="1:14" ht="22.5" customHeight="1">
      <c r="B19" s="59">
        <v>14</v>
      </c>
      <c r="C19" s="63" t="str">
        <f t="shared" ca="1" si="0"/>
        <v/>
      </c>
      <c r="D19" s="63" t="str">
        <f t="shared" ca="1" si="1"/>
        <v/>
      </c>
      <c r="E19" s="59" t="str">
        <f t="shared" ca="1" si="2"/>
        <v/>
      </c>
      <c r="F19" s="67" t="str">
        <f t="shared" ca="1" si="3"/>
        <v/>
      </c>
      <c r="G19" s="67" t="str">
        <f t="shared" ca="1" si="4"/>
        <v/>
      </c>
      <c r="H19" s="67" t="str">
        <f t="shared" ca="1" si="5"/>
        <v/>
      </c>
      <c r="I19" s="70">
        <f t="shared" ca="1" si="6"/>
        <v>0</v>
      </c>
      <c r="J19" s="74" t="str">
        <f t="shared" ca="1" si="7"/>
        <v/>
      </c>
      <c r="K19" s="67" t="str">
        <f t="shared" ca="1" si="8"/>
        <v/>
      </c>
      <c r="L19" s="77">
        <f t="shared" ca="1" si="9"/>
        <v>0</v>
      </c>
      <c r="M19" s="77">
        <f t="shared" ca="1" si="10"/>
        <v>0</v>
      </c>
      <c r="N19" s="77"/>
    </row>
    <row r="20" spans="1:14" ht="22.5" customHeight="1">
      <c r="B20" s="60">
        <v>15</v>
      </c>
      <c r="C20" s="63" t="str">
        <f t="shared" ca="1" si="0"/>
        <v/>
      </c>
      <c r="D20" s="63" t="str">
        <f t="shared" ca="1" si="1"/>
        <v/>
      </c>
      <c r="E20" s="59" t="str">
        <f t="shared" ca="1" si="2"/>
        <v/>
      </c>
      <c r="F20" s="67" t="str">
        <f t="shared" ca="1" si="3"/>
        <v/>
      </c>
      <c r="G20" s="67" t="str">
        <f t="shared" ca="1" si="4"/>
        <v/>
      </c>
      <c r="H20" s="67" t="str">
        <f t="shared" ca="1" si="5"/>
        <v/>
      </c>
      <c r="I20" s="71">
        <f t="shared" ca="1" si="6"/>
        <v>0</v>
      </c>
      <c r="J20" s="74" t="str">
        <f t="shared" ca="1" si="7"/>
        <v/>
      </c>
      <c r="K20" s="67" t="str">
        <f t="shared" ca="1" si="8"/>
        <v/>
      </c>
      <c r="L20" s="78">
        <f t="shared" ca="1" si="9"/>
        <v>0</v>
      </c>
      <c r="M20" s="80">
        <f t="shared" ca="1" si="10"/>
        <v>0</v>
      </c>
      <c r="N20" s="80"/>
    </row>
    <row r="21" spans="1:14" ht="22.5" customHeight="1">
      <c r="B21" s="268" t="s">
        <v>95</v>
      </c>
      <c r="C21" s="269"/>
      <c r="D21" s="269"/>
      <c r="E21" s="269"/>
      <c r="F21" s="68"/>
      <c r="G21" s="68"/>
      <c r="H21" s="68"/>
      <c r="I21" s="72">
        <f ca="1">SUM(I6:I20)</f>
        <v>0</v>
      </c>
      <c r="J21" s="75"/>
      <c r="K21" s="68"/>
      <c r="L21" s="79">
        <f ca="1">SUM(L6:L20)</f>
        <v>0</v>
      </c>
      <c r="M21" s="79">
        <f t="shared" ca="1" si="10"/>
        <v>0</v>
      </c>
      <c r="N21" s="82"/>
    </row>
    <row r="22" spans="1:14" ht="19.5" customHeight="1"/>
    <row r="23" spans="1:14" s="56" customFormat="1" ht="18" customHeight="1">
      <c r="A23" s="55" t="s">
        <v>92</v>
      </c>
      <c r="B23" s="55"/>
      <c r="C23" s="55"/>
      <c r="D23" s="55"/>
    </row>
    <row r="24" spans="1:14" s="56" customFormat="1" ht="16.5" customHeight="1">
      <c r="A24" s="55"/>
      <c r="B24" s="61">
        <v>1</v>
      </c>
      <c r="C24" s="64" t="s">
        <v>97</v>
      </c>
      <c r="D24" s="55"/>
    </row>
    <row r="25" spans="1:14" s="56" customFormat="1" ht="16.5" customHeight="1">
      <c r="A25" s="55"/>
      <c r="B25" s="61">
        <v>2</v>
      </c>
      <c r="C25" s="64" t="s">
        <v>103</v>
      </c>
      <c r="D25" s="55"/>
    </row>
    <row r="26" spans="1:14" s="56" customFormat="1" ht="16.5" customHeight="1">
      <c r="A26" s="55"/>
      <c r="B26" s="61">
        <v>3</v>
      </c>
      <c r="C26" s="64" t="s">
        <v>187</v>
      </c>
      <c r="D26" s="55"/>
    </row>
    <row r="27" spans="1:14" s="56" customFormat="1" ht="16.5" customHeight="1">
      <c r="A27" s="55"/>
      <c r="B27" s="62">
        <v>4</v>
      </c>
      <c r="C27" s="65" t="s">
        <v>189</v>
      </c>
      <c r="D27" s="55"/>
    </row>
    <row r="28" spans="1:14" s="56" customFormat="1" ht="16.5" customHeight="1">
      <c r="A28" s="55"/>
      <c r="B28" s="62">
        <v>5</v>
      </c>
      <c r="C28" s="65" t="s">
        <v>89</v>
      </c>
      <c r="D28" s="55"/>
    </row>
    <row r="29" spans="1:14" s="56" customFormat="1" ht="22.5" customHeight="1"/>
    <row r="30" spans="1:14" s="56" customFormat="1" ht="22.5" customHeight="1"/>
    <row r="31" spans="1:14" s="56" customFormat="1" ht="22.5" customHeight="1"/>
    <row r="32" spans="1:14" s="56" customFormat="1" ht="22.5" customHeight="1"/>
    <row r="33" s="56" customFormat="1" ht="22.5" customHeight="1"/>
    <row r="34" s="56" customFormat="1" ht="22.5" customHeight="1"/>
    <row r="35" s="56" customFormat="1" ht="22.5" customHeight="1"/>
    <row r="36" s="56" customFormat="1" ht="22.5" customHeight="1"/>
    <row r="37" s="56" customFormat="1" ht="22.5" customHeight="1"/>
    <row r="38" s="56" customFormat="1" ht="22.5" customHeight="1"/>
    <row r="39" s="56" customFormat="1" ht="22.5" customHeight="1"/>
  </sheetData>
  <mergeCells count="10">
    <mergeCell ref="M4:M5"/>
    <mergeCell ref="N4:N5"/>
    <mergeCell ref="A1:G1"/>
    <mergeCell ref="F4:I4"/>
    <mergeCell ref="J4:L4"/>
    <mergeCell ref="B21:E21"/>
    <mergeCell ref="B4:B5"/>
    <mergeCell ref="C4:C5"/>
    <mergeCell ref="D4:D5"/>
    <mergeCell ref="E4:E5"/>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
  <sheetViews>
    <sheetView workbookViewId="0">
      <selection activeCell="BM76" sqref="BM76"/>
    </sheetView>
  </sheetViews>
  <sheetFormatPr defaultRowHeight="13.5"/>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T152"/>
  <sheetViews>
    <sheetView showGridLines="0" view="pageBreakPreview" zoomScale="160" zoomScaleNormal="120" zoomScaleSheetLayoutView="160" workbookViewId="0">
      <selection activeCell="K13" sqref="K13:N13"/>
    </sheetView>
  </sheetViews>
  <sheetFormatPr defaultColWidth="2.25" defaultRowHeight="13.5"/>
  <cols>
    <col min="1" max="1" width="2.25" style="55"/>
    <col min="2" max="5" width="2.375" style="55" customWidth="1"/>
    <col min="6" max="7" width="2.375" style="55" bestFit="1" customWidth="1"/>
    <col min="8" max="16384" width="2.25" style="55"/>
  </cols>
  <sheetData>
    <row r="1" spans="1:46">
      <c r="A1" s="84" t="s">
        <v>196</v>
      </c>
    </row>
    <row r="3" spans="1:46" s="64" customFormat="1" ht="12" customHeight="1">
      <c r="A3" s="263" t="s">
        <v>177</v>
      </c>
      <c r="B3" s="16" t="s">
        <v>1</v>
      </c>
      <c r="C3" s="29"/>
      <c r="D3" s="29"/>
      <c r="E3" s="24"/>
      <c r="F3" s="24"/>
      <c r="G3" s="24"/>
      <c r="H3" s="24"/>
      <c r="I3" s="24"/>
      <c r="J3" s="24"/>
      <c r="K3" s="34"/>
      <c r="L3" s="279"/>
      <c r="M3" s="280"/>
      <c r="N3" s="280"/>
      <c r="O3" s="280"/>
      <c r="P3" s="280"/>
      <c r="Q3" s="280"/>
      <c r="R3" s="280"/>
      <c r="S3" s="280"/>
      <c r="T3" s="280"/>
      <c r="U3" s="280"/>
      <c r="V3" s="280"/>
      <c r="W3" s="280"/>
      <c r="X3" s="280"/>
      <c r="Y3" s="280"/>
      <c r="Z3" s="280"/>
      <c r="AA3" s="280"/>
      <c r="AB3" s="280"/>
      <c r="AC3" s="280"/>
      <c r="AD3" s="280"/>
      <c r="AE3" s="280"/>
      <c r="AF3" s="281"/>
      <c r="AG3" s="282" t="s">
        <v>80</v>
      </c>
      <c r="AH3" s="252"/>
      <c r="AI3" s="252"/>
      <c r="AJ3" s="252"/>
      <c r="AK3" s="252"/>
      <c r="AL3" s="252"/>
      <c r="AM3" s="253"/>
    </row>
    <row r="4" spans="1:46" s="64" customFormat="1" ht="20.25" customHeight="1">
      <c r="A4" s="264"/>
      <c r="B4" s="17" t="s">
        <v>178</v>
      </c>
      <c r="C4" s="30"/>
      <c r="D4" s="30"/>
      <c r="E4" s="23"/>
      <c r="F4" s="23"/>
      <c r="G4" s="23"/>
      <c r="H4" s="23"/>
      <c r="I4" s="23"/>
      <c r="J4" s="23"/>
      <c r="K4" s="35"/>
      <c r="L4" s="283"/>
      <c r="M4" s="284"/>
      <c r="N4" s="284"/>
      <c r="O4" s="284"/>
      <c r="P4" s="284"/>
      <c r="Q4" s="284"/>
      <c r="R4" s="284"/>
      <c r="S4" s="284"/>
      <c r="T4" s="284"/>
      <c r="U4" s="284"/>
      <c r="V4" s="284"/>
      <c r="W4" s="284"/>
      <c r="X4" s="284"/>
      <c r="Y4" s="284"/>
      <c r="Z4" s="284"/>
      <c r="AA4" s="284"/>
      <c r="AB4" s="284"/>
      <c r="AC4" s="284"/>
      <c r="AD4" s="284"/>
      <c r="AE4" s="284"/>
      <c r="AF4" s="285"/>
      <c r="AG4" s="286"/>
      <c r="AH4" s="287"/>
      <c r="AI4" s="287"/>
      <c r="AJ4" s="287"/>
      <c r="AK4" s="287"/>
      <c r="AL4" s="287"/>
      <c r="AM4" s="288"/>
      <c r="AP4" s="289"/>
      <c r="AQ4" s="289"/>
      <c r="AR4" s="289"/>
      <c r="AS4" s="289"/>
      <c r="AT4" s="289"/>
    </row>
    <row r="5" spans="1:46" s="64" customFormat="1" ht="20.25" customHeight="1">
      <c r="A5" s="264"/>
      <c r="B5" s="18" t="s">
        <v>90</v>
      </c>
      <c r="C5" s="13"/>
      <c r="D5" s="13"/>
      <c r="E5" s="10"/>
      <c r="F5" s="10"/>
      <c r="G5" s="10"/>
      <c r="H5" s="10"/>
      <c r="I5" s="10"/>
      <c r="J5" s="10"/>
      <c r="K5" s="37"/>
      <c r="L5" s="290"/>
      <c r="M5" s="291"/>
      <c r="N5" s="291"/>
      <c r="O5" s="291"/>
      <c r="P5" s="291"/>
      <c r="Q5" s="291"/>
      <c r="R5" s="291"/>
      <c r="S5" s="291"/>
      <c r="T5" s="291"/>
      <c r="U5" s="291"/>
      <c r="V5" s="291"/>
      <c r="W5" s="291"/>
      <c r="X5" s="291"/>
      <c r="Y5" s="291"/>
      <c r="Z5" s="291"/>
      <c r="AA5" s="291"/>
      <c r="AB5" s="292"/>
      <c r="AC5" s="293" t="s">
        <v>81</v>
      </c>
      <c r="AD5" s="294"/>
      <c r="AE5" s="294"/>
      <c r="AF5" s="295"/>
      <c r="AG5" s="296"/>
      <c r="AH5" s="296"/>
      <c r="AI5" s="296"/>
      <c r="AJ5" s="296"/>
      <c r="AK5" s="296"/>
      <c r="AL5" s="255" t="s">
        <v>82</v>
      </c>
      <c r="AM5" s="256"/>
      <c r="AP5" s="289"/>
      <c r="AQ5" s="289"/>
      <c r="AR5" s="289"/>
      <c r="AS5" s="289"/>
      <c r="AT5" s="289"/>
    </row>
    <row r="6" spans="1:46" s="64" customFormat="1" ht="13.5" customHeight="1">
      <c r="A6" s="264"/>
      <c r="B6" s="175" t="s">
        <v>179</v>
      </c>
      <c r="C6" s="176"/>
      <c r="D6" s="176"/>
      <c r="E6" s="176"/>
      <c r="F6" s="176"/>
      <c r="G6" s="176"/>
      <c r="H6" s="176"/>
      <c r="I6" s="176"/>
      <c r="J6" s="176"/>
      <c r="K6" s="177"/>
      <c r="L6" s="31" t="s">
        <v>8</v>
      </c>
      <c r="M6" s="31"/>
      <c r="N6" s="31"/>
      <c r="O6" s="31"/>
      <c r="P6" s="31"/>
      <c r="Q6" s="297"/>
      <c r="R6" s="297"/>
      <c r="S6" s="31" t="s">
        <v>6</v>
      </c>
      <c r="T6" s="297"/>
      <c r="U6" s="297"/>
      <c r="V6" s="297"/>
      <c r="W6" s="31" t="s">
        <v>17</v>
      </c>
      <c r="X6" s="31"/>
      <c r="Y6" s="31"/>
      <c r="Z6" s="31"/>
      <c r="AA6" s="31"/>
      <c r="AB6" s="31"/>
      <c r="AC6" s="138" t="s">
        <v>83</v>
      </c>
      <c r="AD6" s="31"/>
      <c r="AE6" s="31"/>
      <c r="AF6" s="31"/>
      <c r="AG6" s="31"/>
      <c r="AH6" s="31"/>
      <c r="AI6" s="31"/>
      <c r="AJ6" s="31"/>
      <c r="AK6" s="31"/>
      <c r="AL6" s="31"/>
      <c r="AM6" s="36"/>
      <c r="AT6" s="349"/>
    </row>
    <row r="7" spans="1:46" s="64" customFormat="1" ht="20.25" customHeight="1">
      <c r="A7" s="264"/>
      <c r="B7" s="181"/>
      <c r="C7" s="182"/>
      <c r="D7" s="182"/>
      <c r="E7" s="182"/>
      <c r="F7" s="182"/>
      <c r="G7" s="182"/>
      <c r="H7" s="182"/>
      <c r="I7" s="182"/>
      <c r="J7" s="182"/>
      <c r="K7" s="183"/>
      <c r="L7" s="283"/>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5"/>
      <c r="AT7" s="349"/>
    </row>
    <row r="8" spans="1:46" s="64" customFormat="1" ht="20.25" customHeight="1">
      <c r="A8" s="264"/>
      <c r="B8" s="14" t="s">
        <v>20</v>
      </c>
      <c r="C8" s="28"/>
      <c r="D8" s="28"/>
      <c r="E8" s="19"/>
      <c r="F8" s="19"/>
      <c r="G8" s="19"/>
      <c r="H8" s="19"/>
      <c r="I8" s="19"/>
      <c r="J8" s="19"/>
      <c r="K8" s="19"/>
      <c r="L8" s="14" t="s">
        <v>22</v>
      </c>
      <c r="M8" s="19"/>
      <c r="N8" s="19"/>
      <c r="O8" s="19"/>
      <c r="P8" s="19"/>
      <c r="Q8" s="19"/>
      <c r="R8" s="38"/>
      <c r="S8" s="298"/>
      <c r="T8" s="299"/>
      <c r="U8" s="299"/>
      <c r="V8" s="299"/>
      <c r="W8" s="299"/>
      <c r="X8" s="299"/>
      <c r="Y8" s="300"/>
      <c r="Z8" s="14" t="s">
        <v>75</v>
      </c>
      <c r="AA8" s="19"/>
      <c r="AB8" s="19"/>
      <c r="AC8" s="19"/>
      <c r="AD8" s="19"/>
      <c r="AE8" s="19"/>
      <c r="AF8" s="38"/>
      <c r="AG8" s="298"/>
      <c r="AH8" s="299"/>
      <c r="AI8" s="299"/>
      <c r="AJ8" s="299"/>
      <c r="AK8" s="299"/>
      <c r="AL8" s="299"/>
      <c r="AM8" s="300"/>
    </row>
    <row r="9" spans="1:46" s="64" customFormat="1" ht="20.25" customHeight="1">
      <c r="A9" s="265"/>
      <c r="B9" s="14" t="s">
        <v>59</v>
      </c>
      <c r="C9" s="28"/>
      <c r="D9" s="28"/>
      <c r="E9" s="19"/>
      <c r="F9" s="19"/>
      <c r="G9" s="19"/>
      <c r="H9" s="19"/>
      <c r="I9" s="19"/>
      <c r="J9" s="19"/>
      <c r="K9" s="19"/>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row>
    <row r="10" spans="1:46" s="64" customFormat="1" ht="18" customHeight="1">
      <c r="A10" s="350" t="s">
        <v>132</v>
      </c>
      <c r="B10" s="351"/>
      <c r="C10" s="351"/>
      <c r="D10" s="351"/>
      <c r="E10" s="351"/>
      <c r="F10" s="351"/>
      <c r="G10" s="351"/>
      <c r="H10" s="352"/>
      <c r="I10" s="122"/>
      <c r="J10" s="124" t="s">
        <v>113</v>
      </c>
      <c r="K10" s="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46"/>
    </row>
    <row r="11" spans="1:46" s="64" customFormat="1" ht="18" customHeight="1">
      <c r="A11" s="353"/>
      <c r="B11" s="354"/>
      <c r="C11" s="354"/>
      <c r="D11" s="354"/>
      <c r="E11" s="354"/>
      <c r="F11" s="354"/>
      <c r="G11" s="354"/>
      <c r="H11" s="355"/>
      <c r="I11" s="123"/>
      <c r="J11" s="126" t="s">
        <v>139</v>
      </c>
      <c r="K11" s="23"/>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147"/>
    </row>
    <row r="12" spans="1:46" s="64" customFormat="1" ht="5.25" customHeight="1">
      <c r="A12" s="85"/>
      <c r="B12" s="85"/>
      <c r="C12" s="85"/>
      <c r="D12" s="85"/>
      <c r="E12" s="85"/>
      <c r="F12" s="85"/>
      <c r="G12" s="85"/>
      <c r="H12" s="85"/>
      <c r="I12" s="124"/>
      <c r="J12" s="127"/>
      <c r="K12" s="31"/>
      <c r="L12" s="131"/>
      <c r="M12" s="131"/>
      <c r="N12" s="131"/>
      <c r="O12" s="131"/>
      <c r="P12" s="131"/>
      <c r="Q12" s="131"/>
      <c r="R12" s="131"/>
      <c r="S12" s="131"/>
      <c r="T12" s="28"/>
      <c r="U12" s="28"/>
      <c r="V12" s="28"/>
      <c r="W12" s="28"/>
      <c r="X12" s="28"/>
      <c r="Y12" s="28"/>
      <c r="Z12" s="28"/>
      <c r="AA12" s="28"/>
      <c r="AB12" s="28"/>
      <c r="AC12" s="28"/>
      <c r="AD12" s="28"/>
      <c r="AE12" s="28"/>
      <c r="AF12" s="28"/>
      <c r="AG12" s="28"/>
      <c r="AH12" s="28"/>
      <c r="AI12" s="28"/>
      <c r="AJ12" s="28"/>
      <c r="AK12" s="28"/>
      <c r="AL12" s="28"/>
      <c r="AM12" s="28"/>
    </row>
    <row r="13" spans="1:46" s="64" customFormat="1" ht="20.25" customHeight="1">
      <c r="A13" s="86" t="s">
        <v>113</v>
      </c>
      <c r="B13" s="101"/>
      <c r="C13" s="101"/>
      <c r="D13" s="101"/>
      <c r="E13" s="101"/>
      <c r="F13" s="101"/>
      <c r="G13" s="101"/>
      <c r="H13" s="101"/>
      <c r="I13" s="125"/>
      <c r="J13" s="128"/>
      <c r="K13" s="282" t="s">
        <v>7</v>
      </c>
      <c r="L13" s="252"/>
      <c r="M13" s="252"/>
      <c r="N13" s="253"/>
      <c r="O13" s="301" t="str">
        <f>IF(L5="","",VLOOKUP(L5,$A$109:$B$143,2,0))</f>
        <v/>
      </c>
      <c r="P13" s="302"/>
      <c r="Q13" s="302"/>
      <c r="R13" s="252" t="s">
        <v>0</v>
      </c>
      <c r="S13" s="253"/>
      <c r="T13" s="303" t="s">
        <v>190</v>
      </c>
      <c r="U13" s="304"/>
      <c r="V13" s="304"/>
      <c r="W13" s="304"/>
      <c r="X13" s="305"/>
      <c r="Y13" s="306">
        <f>ROUNDDOWN($F$49/1000,0)</f>
        <v>0</v>
      </c>
      <c r="Z13" s="307"/>
      <c r="AA13" s="307"/>
      <c r="AB13" s="240" t="s">
        <v>0</v>
      </c>
      <c r="AC13" s="241"/>
      <c r="AD13" s="303" t="s">
        <v>180</v>
      </c>
      <c r="AE13" s="304"/>
      <c r="AF13" s="304"/>
      <c r="AG13" s="304"/>
      <c r="AH13" s="305"/>
      <c r="AI13" s="306">
        <f>ROUNDDOWN($F$56/1000,0)</f>
        <v>0</v>
      </c>
      <c r="AJ13" s="307"/>
      <c r="AK13" s="307"/>
      <c r="AL13" s="240" t="s">
        <v>0</v>
      </c>
      <c r="AM13" s="241"/>
    </row>
    <row r="14" spans="1:46" s="64" customFormat="1" ht="20.25" customHeight="1">
      <c r="A14" s="87" t="s">
        <v>60</v>
      </c>
      <c r="B14" s="102"/>
      <c r="C14" s="115"/>
      <c r="D14" s="115"/>
      <c r="E14" s="115"/>
      <c r="F14" s="115"/>
      <c r="G14" s="115"/>
      <c r="H14" s="308"/>
      <c r="I14" s="309"/>
      <c r="J14" s="310"/>
      <c r="K14" s="311" t="s">
        <v>141</v>
      </c>
      <c r="L14" s="312"/>
      <c r="M14" s="312"/>
      <c r="N14" s="312"/>
      <c r="O14" s="312"/>
      <c r="P14" s="312"/>
      <c r="Q14" s="312"/>
      <c r="R14" s="312"/>
      <c r="S14" s="312"/>
      <c r="T14" s="312"/>
      <c r="U14" s="312"/>
      <c r="V14" s="312"/>
      <c r="W14" s="312"/>
      <c r="X14" s="312"/>
      <c r="Y14" s="312"/>
      <c r="Z14" s="312"/>
      <c r="AA14" s="312"/>
      <c r="AB14" s="312"/>
      <c r="AC14" s="312"/>
      <c r="AD14" s="312"/>
      <c r="AE14" s="312"/>
      <c r="AF14" s="139" t="s">
        <v>84</v>
      </c>
      <c r="AG14" s="140"/>
      <c r="AH14" s="140"/>
      <c r="AI14" s="115"/>
      <c r="AJ14" s="115"/>
      <c r="AK14" s="28"/>
      <c r="AL14" s="115"/>
      <c r="AM14" s="148"/>
    </row>
    <row r="15" spans="1:46" s="64" customFormat="1" ht="21" customHeight="1">
      <c r="A15" s="88"/>
      <c r="C15" s="360" t="s">
        <v>193</v>
      </c>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1"/>
    </row>
    <row r="16" spans="1:46" s="64" customFormat="1" ht="21" customHeight="1">
      <c r="A16" s="89"/>
      <c r="B16" s="103"/>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1"/>
    </row>
    <row r="17" spans="1:39" s="64" customFormat="1" ht="21" customHeight="1">
      <c r="A17" s="89"/>
      <c r="B17" s="103"/>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1"/>
    </row>
    <row r="18" spans="1:39" s="64" customFormat="1" ht="21" customHeight="1">
      <c r="A18" s="89"/>
      <c r="B18" s="103"/>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1"/>
    </row>
    <row r="19" spans="1:39" s="64" customFormat="1" ht="21" customHeight="1">
      <c r="A19" s="89"/>
      <c r="B19" s="103"/>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1"/>
    </row>
    <row r="20" spans="1:39" s="64" customFormat="1" ht="21" customHeight="1">
      <c r="A20" s="89"/>
      <c r="B20" s="103"/>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1"/>
    </row>
    <row r="21" spans="1:39" s="64" customFormat="1" ht="21" customHeight="1">
      <c r="A21" s="89"/>
      <c r="B21" s="103"/>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1"/>
    </row>
    <row r="22" spans="1:39" s="64" customFormat="1" ht="21" customHeight="1">
      <c r="A22" s="90"/>
      <c r="B22" s="104"/>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9"/>
    </row>
    <row r="23" spans="1:39" s="64" customFormat="1" ht="18.75" customHeight="1">
      <c r="A23" s="91" t="s">
        <v>53</v>
      </c>
      <c r="B23" s="85"/>
      <c r="C23" s="85"/>
      <c r="D23" s="85"/>
      <c r="E23" s="85"/>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49"/>
    </row>
    <row r="24" spans="1:39" s="64" customFormat="1" ht="18.75" customHeight="1">
      <c r="F24" s="120"/>
      <c r="G24" s="120"/>
      <c r="H24" s="120"/>
      <c r="I24" s="120"/>
      <c r="J24" s="120"/>
      <c r="K24" s="120"/>
      <c r="L24" s="120"/>
      <c r="M24" s="120"/>
      <c r="N24" s="120"/>
      <c r="O24" s="132" t="s">
        <v>68</v>
      </c>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s="64" customFormat="1" ht="18.75" customHeight="1">
      <c r="F25" s="120"/>
      <c r="G25" s="120"/>
      <c r="H25" s="120"/>
      <c r="I25" s="120"/>
      <c r="J25" s="120"/>
      <c r="K25" s="120"/>
      <c r="L25" s="120"/>
      <c r="M25" s="120"/>
      <c r="N25" s="120"/>
      <c r="O25" s="132" t="s">
        <v>194</v>
      </c>
      <c r="P25" s="120"/>
      <c r="Q25" s="120"/>
      <c r="R25" s="120"/>
      <c r="S25" s="120"/>
      <c r="T25" s="120"/>
      <c r="U25" s="120"/>
      <c r="V25" s="120"/>
      <c r="W25" s="120"/>
      <c r="X25" s="120"/>
      <c r="Y25" s="120"/>
      <c r="Z25" s="120"/>
      <c r="AA25" s="120"/>
      <c r="AB25" s="313"/>
      <c r="AC25" s="313"/>
      <c r="AD25" s="120" t="s">
        <v>195</v>
      </c>
      <c r="AE25" s="132" t="s">
        <v>120</v>
      </c>
      <c r="AF25" s="120"/>
      <c r="AG25" s="120"/>
      <c r="AH25" s="120"/>
      <c r="AI25" s="120"/>
      <c r="AJ25" s="120"/>
      <c r="AK25" s="120"/>
      <c r="AL25" s="120"/>
      <c r="AM25" s="120"/>
    </row>
    <row r="26" spans="1:39" s="64" customFormat="1" ht="18.75" customHeight="1">
      <c r="F26" s="120"/>
      <c r="G26" s="120"/>
      <c r="H26" s="120"/>
      <c r="I26" s="120"/>
      <c r="J26" s="120"/>
      <c r="K26" s="120"/>
      <c r="L26" s="120"/>
      <c r="M26" s="120"/>
      <c r="N26" s="120"/>
      <c r="O26" s="120"/>
      <c r="P26" s="120"/>
      <c r="Q26" s="120"/>
      <c r="R26" s="120"/>
      <c r="S26" s="120"/>
      <c r="T26" s="120"/>
      <c r="U26" s="120"/>
      <c r="V26" s="120"/>
      <c r="W26" s="120"/>
      <c r="X26" s="132" t="s">
        <v>144</v>
      </c>
      <c r="Y26" s="120"/>
      <c r="Z26" s="120"/>
      <c r="AA26" s="120"/>
      <c r="AB26" s="132" t="s">
        <v>188</v>
      </c>
      <c r="AC26" s="120"/>
      <c r="AD26" s="120"/>
      <c r="AE26" s="120"/>
      <c r="AF26" s="120"/>
      <c r="AG26" s="120"/>
      <c r="AH26" s="120"/>
      <c r="AI26" s="120"/>
      <c r="AJ26" s="120"/>
      <c r="AK26" s="120"/>
      <c r="AL26" s="120"/>
      <c r="AM26" s="120"/>
    </row>
    <row r="27" spans="1:39" s="64" customFormat="1" ht="18.75" customHeight="1">
      <c r="F27" s="120"/>
      <c r="G27" s="120"/>
      <c r="H27" s="120"/>
      <c r="I27" s="120"/>
      <c r="J27" s="120"/>
      <c r="K27" s="120"/>
      <c r="L27" s="120"/>
      <c r="M27" s="120"/>
      <c r="N27" s="120"/>
      <c r="O27" s="132" t="s">
        <v>175</v>
      </c>
      <c r="P27" s="120"/>
      <c r="Q27" s="120"/>
      <c r="R27" s="120"/>
      <c r="S27" s="120">
        <v>2</v>
      </c>
      <c r="T27" s="132" t="s">
        <v>149</v>
      </c>
      <c r="U27" s="120"/>
      <c r="V27" s="120" t="s">
        <v>101</v>
      </c>
      <c r="W27" s="120"/>
      <c r="X27" s="137"/>
      <c r="Y27" s="120" t="s">
        <v>82</v>
      </c>
      <c r="Z27" s="120"/>
      <c r="AA27" s="120" t="s">
        <v>101</v>
      </c>
      <c r="AB27" s="137"/>
      <c r="AC27" s="132" t="s">
        <v>9</v>
      </c>
      <c r="AD27" s="120"/>
      <c r="AE27" s="120" t="s">
        <v>198</v>
      </c>
      <c r="AF27" s="120">
        <f>S27*X27*AB27</f>
        <v>0</v>
      </c>
      <c r="AG27" s="120"/>
      <c r="AH27" s="120"/>
      <c r="AI27" s="120"/>
      <c r="AJ27" s="120"/>
      <c r="AK27" s="120"/>
      <c r="AL27" s="120"/>
      <c r="AM27" s="120"/>
    </row>
    <row r="28" spans="1:39" ht="18" customHeight="1">
      <c r="A28" s="314" t="s">
        <v>61</v>
      </c>
      <c r="B28" s="314"/>
      <c r="C28" s="314"/>
      <c r="D28" s="314"/>
      <c r="E28" s="314"/>
      <c r="F28" s="314" t="s">
        <v>182</v>
      </c>
      <c r="G28" s="314"/>
      <c r="H28" s="314"/>
      <c r="I28" s="314"/>
      <c r="J28" s="314"/>
      <c r="K28" s="315" t="s">
        <v>21</v>
      </c>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16"/>
      <c r="B29" s="316"/>
      <c r="C29" s="316"/>
      <c r="D29" s="316"/>
      <c r="E29" s="316"/>
      <c r="F29" s="317"/>
      <c r="G29" s="317"/>
      <c r="H29" s="317"/>
      <c r="I29" s="317"/>
      <c r="J29" s="317"/>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row>
    <row r="30" spans="1:39" ht="9.75" customHeight="1">
      <c r="A30" s="316"/>
      <c r="B30" s="316"/>
      <c r="C30" s="316"/>
      <c r="D30" s="316"/>
      <c r="E30" s="316"/>
      <c r="F30" s="317"/>
      <c r="G30" s="317"/>
      <c r="H30" s="317"/>
      <c r="I30" s="317"/>
      <c r="J30" s="317"/>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row>
    <row r="31" spans="1:39" ht="9.75" customHeight="1">
      <c r="A31" s="316"/>
      <c r="B31" s="316"/>
      <c r="C31" s="316"/>
      <c r="D31" s="316"/>
      <c r="E31" s="316"/>
      <c r="F31" s="317"/>
      <c r="G31" s="317"/>
      <c r="H31" s="317"/>
      <c r="I31" s="317"/>
      <c r="J31" s="317"/>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row>
    <row r="32" spans="1:39" ht="9.75" customHeight="1">
      <c r="A32" s="316"/>
      <c r="B32" s="316"/>
      <c r="C32" s="316"/>
      <c r="D32" s="316"/>
      <c r="E32" s="316"/>
      <c r="F32" s="317"/>
      <c r="G32" s="317"/>
      <c r="H32" s="317"/>
      <c r="I32" s="317"/>
      <c r="J32" s="317"/>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row>
    <row r="33" spans="1:39" ht="9.75" customHeight="1">
      <c r="A33" s="316"/>
      <c r="B33" s="316"/>
      <c r="C33" s="316"/>
      <c r="D33" s="316"/>
      <c r="E33" s="316"/>
      <c r="F33" s="317"/>
      <c r="G33" s="317"/>
      <c r="H33" s="317"/>
      <c r="I33" s="317"/>
      <c r="J33" s="317"/>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row>
    <row r="34" spans="1:39" ht="9.75" customHeight="1">
      <c r="A34" s="316"/>
      <c r="B34" s="316"/>
      <c r="C34" s="316"/>
      <c r="D34" s="316"/>
      <c r="E34" s="316"/>
      <c r="F34" s="317"/>
      <c r="G34" s="317"/>
      <c r="H34" s="317"/>
      <c r="I34" s="317"/>
      <c r="J34" s="317"/>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row>
    <row r="35" spans="1:39" ht="9.75" customHeight="1">
      <c r="A35" s="316"/>
      <c r="B35" s="316"/>
      <c r="C35" s="316"/>
      <c r="D35" s="316"/>
      <c r="E35" s="316"/>
      <c r="F35" s="317"/>
      <c r="G35" s="317"/>
      <c r="H35" s="317"/>
      <c r="I35" s="317"/>
      <c r="J35" s="317"/>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1:39" ht="9.75" customHeight="1">
      <c r="A36" s="316"/>
      <c r="B36" s="316"/>
      <c r="C36" s="316"/>
      <c r="D36" s="316"/>
      <c r="E36" s="316"/>
      <c r="F36" s="317"/>
      <c r="G36" s="317"/>
      <c r="H36" s="317"/>
      <c r="I36" s="317"/>
      <c r="J36" s="317"/>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1:39" ht="9.75" customHeight="1">
      <c r="A37" s="316"/>
      <c r="B37" s="316"/>
      <c r="C37" s="316"/>
      <c r="D37" s="316"/>
      <c r="E37" s="316"/>
      <c r="F37" s="317"/>
      <c r="G37" s="317"/>
      <c r="H37" s="317"/>
      <c r="I37" s="317"/>
      <c r="J37" s="317"/>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row r="38" spans="1:39" ht="9.75" customHeight="1">
      <c r="A38" s="316"/>
      <c r="B38" s="316"/>
      <c r="C38" s="316"/>
      <c r="D38" s="316"/>
      <c r="E38" s="316"/>
      <c r="F38" s="317"/>
      <c r="G38" s="317"/>
      <c r="H38" s="317"/>
      <c r="I38" s="317"/>
      <c r="J38" s="317"/>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row>
    <row r="39" spans="1:39" ht="9.75" customHeight="1">
      <c r="A39" s="316"/>
      <c r="B39" s="316"/>
      <c r="C39" s="316"/>
      <c r="D39" s="316"/>
      <c r="E39" s="316"/>
      <c r="F39" s="317"/>
      <c r="G39" s="317"/>
      <c r="H39" s="317"/>
      <c r="I39" s="317"/>
      <c r="J39" s="317"/>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row>
    <row r="40" spans="1:39" ht="9.75" customHeight="1">
      <c r="A40" s="316"/>
      <c r="B40" s="316"/>
      <c r="C40" s="316"/>
      <c r="D40" s="316"/>
      <c r="E40" s="316"/>
      <c r="F40" s="317"/>
      <c r="G40" s="317"/>
      <c r="H40" s="317"/>
      <c r="I40" s="317"/>
      <c r="J40" s="317"/>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row>
    <row r="41" spans="1:39" ht="9.75" customHeight="1">
      <c r="A41" s="316"/>
      <c r="B41" s="316"/>
      <c r="C41" s="316"/>
      <c r="D41" s="316"/>
      <c r="E41" s="316"/>
      <c r="F41" s="317"/>
      <c r="G41" s="317"/>
      <c r="H41" s="317"/>
      <c r="I41" s="317"/>
      <c r="J41" s="317"/>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row>
    <row r="42" spans="1:39" ht="9.75" customHeight="1">
      <c r="A42" s="316"/>
      <c r="B42" s="316"/>
      <c r="C42" s="316"/>
      <c r="D42" s="316"/>
      <c r="E42" s="316"/>
      <c r="F42" s="317"/>
      <c r="G42" s="317"/>
      <c r="H42" s="317"/>
      <c r="I42" s="317"/>
      <c r="J42" s="317"/>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row>
    <row r="43" spans="1:39" ht="9.75" customHeight="1">
      <c r="A43" s="316"/>
      <c r="B43" s="316"/>
      <c r="C43" s="316"/>
      <c r="D43" s="316"/>
      <c r="E43" s="316"/>
      <c r="F43" s="317"/>
      <c r="G43" s="317"/>
      <c r="H43" s="317"/>
      <c r="I43" s="317"/>
      <c r="J43" s="317"/>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row>
    <row r="44" spans="1:39" ht="9.75" customHeight="1">
      <c r="A44" s="316"/>
      <c r="B44" s="316"/>
      <c r="C44" s="316"/>
      <c r="D44" s="316"/>
      <c r="E44" s="316"/>
      <c r="F44" s="317"/>
      <c r="G44" s="317"/>
      <c r="H44" s="317"/>
      <c r="I44" s="317"/>
      <c r="J44" s="317"/>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row>
    <row r="45" spans="1:39" ht="9.75" customHeight="1">
      <c r="A45" s="316"/>
      <c r="B45" s="316"/>
      <c r="C45" s="316"/>
      <c r="D45" s="316"/>
      <c r="E45" s="316"/>
      <c r="F45" s="317"/>
      <c r="G45" s="317"/>
      <c r="H45" s="317"/>
      <c r="I45" s="317"/>
      <c r="J45" s="317"/>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row>
    <row r="46" spans="1:39" ht="9.75" customHeight="1">
      <c r="A46" s="316"/>
      <c r="B46" s="316"/>
      <c r="C46" s="316"/>
      <c r="D46" s="316"/>
      <c r="E46" s="316"/>
      <c r="F46" s="317"/>
      <c r="G46" s="317"/>
      <c r="H46" s="317"/>
      <c r="I46" s="317"/>
      <c r="J46" s="317"/>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row>
    <row r="47" spans="1:39" ht="9.75" customHeight="1">
      <c r="A47" s="316"/>
      <c r="B47" s="316"/>
      <c r="C47" s="316"/>
      <c r="D47" s="316"/>
      <c r="E47" s="316"/>
      <c r="F47" s="317"/>
      <c r="G47" s="317"/>
      <c r="H47" s="317"/>
      <c r="I47" s="317"/>
      <c r="J47" s="317"/>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row>
    <row r="48" spans="1:39" ht="9.75" customHeight="1">
      <c r="A48" s="319"/>
      <c r="B48" s="320"/>
      <c r="C48" s="320"/>
      <c r="D48" s="320"/>
      <c r="E48" s="321"/>
      <c r="F48" s="322"/>
      <c r="G48" s="323"/>
      <c r="H48" s="323"/>
      <c r="I48" s="323"/>
      <c r="J48" s="324"/>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row>
    <row r="49" spans="1:39" ht="22.5" customHeight="1">
      <c r="A49" s="326" t="s">
        <v>95</v>
      </c>
      <c r="B49" s="327"/>
      <c r="C49" s="327"/>
      <c r="D49" s="327"/>
      <c r="E49" s="327"/>
      <c r="F49" s="328">
        <f>SUM(F29:J48)</f>
        <v>0</v>
      </c>
      <c r="G49" s="329"/>
      <c r="H49" s="329"/>
      <c r="I49" s="329"/>
      <c r="J49" s="330"/>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row>
    <row r="50" spans="1:39" ht="11.25" customHeight="1">
      <c r="A50" s="92"/>
      <c r="B50" s="105"/>
      <c r="C50" s="105"/>
      <c r="D50" s="105"/>
      <c r="E50" s="105"/>
      <c r="F50" s="121"/>
      <c r="G50" s="121"/>
      <c r="H50" s="121"/>
      <c r="I50" s="121"/>
      <c r="J50" s="121"/>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150"/>
    </row>
    <row r="51" spans="1:39" s="64" customFormat="1" ht="18.75" customHeight="1">
      <c r="A51" s="93" t="s">
        <v>191</v>
      </c>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49"/>
    </row>
    <row r="52" spans="1:39" ht="18" customHeight="1">
      <c r="A52" s="332" t="s">
        <v>61</v>
      </c>
      <c r="B52" s="333"/>
      <c r="C52" s="333"/>
      <c r="D52" s="333"/>
      <c r="E52" s="334"/>
      <c r="F52" s="332" t="s">
        <v>34</v>
      </c>
      <c r="G52" s="333"/>
      <c r="H52" s="333"/>
      <c r="I52" s="333"/>
      <c r="J52" s="333"/>
      <c r="K52" s="315" t="s">
        <v>192</v>
      </c>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row>
    <row r="53" spans="1:39" ht="9.75" customHeight="1">
      <c r="A53" s="316"/>
      <c r="B53" s="316"/>
      <c r="C53" s="316"/>
      <c r="D53" s="316"/>
      <c r="E53" s="316"/>
      <c r="F53" s="317"/>
      <c r="G53" s="317"/>
      <c r="H53" s="317"/>
      <c r="I53" s="317"/>
      <c r="J53" s="317"/>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row>
    <row r="54" spans="1:39" ht="9.75" customHeight="1">
      <c r="A54" s="335"/>
      <c r="B54" s="336"/>
      <c r="C54" s="336"/>
      <c r="D54" s="336"/>
      <c r="E54" s="337"/>
      <c r="F54" s="338"/>
      <c r="G54" s="339"/>
      <c r="H54" s="339"/>
      <c r="I54" s="339"/>
      <c r="J54" s="340"/>
      <c r="K54" s="341"/>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3"/>
    </row>
    <row r="55" spans="1:39" ht="9.75" customHeight="1">
      <c r="A55" s="316"/>
      <c r="B55" s="316"/>
      <c r="C55" s="316"/>
      <c r="D55" s="316"/>
      <c r="E55" s="316"/>
      <c r="F55" s="317"/>
      <c r="G55" s="317"/>
      <c r="H55" s="317"/>
      <c r="I55" s="317"/>
      <c r="J55" s="317"/>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row>
    <row r="56" spans="1:39" ht="22.5" customHeight="1">
      <c r="A56" s="326" t="s">
        <v>95</v>
      </c>
      <c r="B56" s="327"/>
      <c r="C56" s="327"/>
      <c r="D56" s="327"/>
      <c r="E56" s="327"/>
      <c r="F56" s="328">
        <f>SUM(F53:J55)</f>
        <v>0</v>
      </c>
      <c r="G56" s="329"/>
      <c r="H56" s="329"/>
      <c r="I56" s="329"/>
      <c r="J56" s="330"/>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row>
    <row r="57" spans="1:39" ht="11.25" customHeight="1">
      <c r="B57" s="103"/>
      <c r="C57" s="84"/>
      <c r="D57" s="64"/>
      <c r="E57" s="118"/>
      <c r="F57" s="64"/>
      <c r="G57" s="64"/>
      <c r="H57" s="64"/>
      <c r="I57" s="64"/>
      <c r="J57" s="129"/>
      <c r="K57" s="129"/>
      <c r="L57" s="129"/>
      <c r="M57" s="129"/>
      <c r="N57" s="129"/>
      <c r="O57" s="103"/>
      <c r="P57" s="84"/>
      <c r="S57" s="129"/>
      <c r="T57" s="135"/>
      <c r="U57" s="129"/>
      <c r="V57" s="129"/>
      <c r="W57" s="129"/>
      <c r="X57" s="129"/>
      <c r="Y57" s="64"/>
      <c r="Z57" s="64"/>
      <c r="AA57" s="64"/>
      <c r="AB57" s="103"/>
      <c r="AC57" s="84"/>
      <c r="AD57" s="129"/>
      <c r="AE57" s="129"/>
      <c r="AF57" s="129"/>
      <c r="AG57" s="129"/>
      <c r="AH57" s="129"/>
      <c r="AI57" s="141"/>
      <c r="AJ57" s="141"/>
      <c r="AK57" s="141"/>
      <c r="AL57" s="141"/>
      <c r="AM57" s="129"/>
    </row>
    <row r="58" spans="1:39" ht="18.75" customHeight="1">
      <c r="A58" s="94" t="s">
        <v>112</v>
      </c>
      <c r="B58" s="101"/>
      <c r="C58" s="116"/>
      <c r="D58" s="101"/>
      <c r="E58" s="119"/>
      <c r="F58" s="101"/>
      <c r="G58" s="101"/>
      <c r="H58" s="101"/>
      <c r="I58" s="101"/>
      <c r="J58" s="130"/>
      <c r="K58" s="130"/>
      <c r="L58" s="130"/>
      <c r="M58" s="130"/>
      <c r="N58" s="130"/>
      <c r="O58" s="133"/>
      <c r="P58" s="116"/>
      <c r="Q58" s="134"/>
      <c r="R58" s="134"/>
      <c r="S58" s="130"/>
      <c r="T58" s="128"/>
      <c r="U58" s="130"/>
      <c r="V58" s="136"/>
      <c r="W58" s="282" t="s">
        <v>7</v>
      </c>
      <c r="X58" s="252"/>
      <c r="Y58" s="252"/>
      <c r="Z58" s="253"/>
      <c r="AA58" s="301" t="str">
        <f>IF(L5="","",VLOOKUP(L5,$A$109:$C$143,3,FALSE))</f>
        <v/>
      </c>
      <c r="AB58" s="302"/>
      <c r="AC58" s="302"/>
      <c r="AD58" s="252" t="s">
        <v>0</v>
      </c>
      <c r="AE58" s="253"/>
      <c r="AF58" s="282" t="s">
        <v>62</v>
      </c>
      <c r="AG58" s="252"/>
      <c r="AH58" s="253"/>
      <c r="AI58" s="344">
        <f>ROUNDDOWN($F$80/1000,0)</f>
        <v>0</v>
      </c>
      <c r="AJ58" s="345"/>
      <c r="AK58" s="345"/>
      <c r="AL58" s="252" t="s">
        <v>0</v>
      </c>
      <c r="AM58" s="253"/>
    </row>
    <row r="59" spans="1:39" ht="18.75" customHeight="1">
      <c r="A59" s="87" t="s">
        <v>60</v>
      </c>
      <c r="B59" s="102"/>
      <c r="C59" s="115"/>
      <c r="D59" s="115"/>
      <c r="E59" s="115"/>
      <c r="F59" s="115"/>
      <c r="G59" s="115"/>
      <c r="H59" s="308"/>
      <c r="I59" s="309"/>
      <c r="J59" s="310"/>
      <c r="K59" s="311" t="s">
        <v>141</v>
      </c>
      <c r="L59" s="312"/>
      <c r="M59" s="312"/>
      <c r="N59" s="312"/>
      <c r="O59" s="312"/>
      <c r="P59" s="312"/>
      <c r="Q59" s="312"/>
      <c r="R59" s="312"/>
      <c r="S59" s="312"/>
      <c r="T59" s="312"/>
      <c r="U59" s="312"/>
      <c r="V59" s="312"/>
      <c r="W59" s="312"/>
      <c r="X59" s="312"/>
      <c r="Y59" s="312"/>
      <c r="Z59" s="312"/>
      <c r="AA59" s="312"/>
      <c r="AB59" s="312"/>
      <c r="AC59" s="312"/>
      <c r="AD59" s="312"/>
      <c r="AE59" s="312"/>
      <c r="AF59" s="139" t="s">
        <v>85</v>
      </c>
      <c r="AG59" s="140"/>
      <c r="AH59" s="140"/>
      <c r="AI59" s="115"/>
      <c r="AJ59" s="115"/>
      <c r="AK59" s="28"/>
      <c r="AL59" s="115"/>
      <c r="AM59" s="148"/>
    </row>
    <row r="60" spans="1:39" ht="25.5" customHeight="1">
      <c r="A60" s="88"/>
      <c r="B60" s="64"/>
      <c r="C60" s="356" t="s">
        <v>102</v>
      </c>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7"/>
    </row>
    <row r="61" spans="1:39" ht="25.5" customHeight="1">
      <c r="A61" s="90"/>
      <c r="B61" s="104"/>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9"/>
    </row>
    <row r="62" spans="1:39" ht="18.75" customHeight="1">
      <c r="A62" s="332" t="s">
        <v>130</v>
      </c>
      <c r="B62" s="333"/>
      <c r="C62" s="333"/>
      <c r="D62" s="333"/>
      <c r="E62" s="333"/>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49"/>
    </row>
    <row r="63" spans="1:39" s="64" customFormat="1" ht="18.75" customHeight="1">
      <c r="F63" s="120"/>
      <c r="G63" s="120"/>
      <c r="H63" s="120"/>
      <c r="I63" s="120"/>
      <c r="J63" s="120"/>
      <c r="K63" s="120"/>
      <c r="L63" s="120"/>
      <c r="M63" s="120"/>
      <c r="N63" s="120"/>
      <c r="O63" s="132" t="s">
        <v>68</v>
      </c>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39" s="64" customFormat="1" ht="18.75" customHeight="1">
      <c r="F64" s="120"/>
      <c r="G64" s="120"/>
      <c r="H64" s="120"/>
      <c r="I64" s="120"/>
      <c r="J64" s="120"/>
      <c r="K64" s="120"/>
      <c r="L64" s="120"/>
      <c r="M64" s="120"/>
      <c r="N64" s="120"/>
      <c r="O64" s="132" t="s">
        <v>194</v>
      </c>
      <c r="P64" s="120"/>
      <c r="Q64" s="120"/>
      <c r="R64" s="120"/>
      <c r="S64" s="120"/>
      <c r="T64" s="120"/>
      <c r="U64" s="120"/>
      <c r="V64" s="120"/>
      <c r="W64" s="120"/>
      <c r="X64" s="120"/>
      <c r="Y64" s="120"/>
      <c r="Z64" s="120"/>
      <c r="AA64" s="120"/>
      <c r="AB64" s="313"/>
      <c r="AC64" s="313"/>
      <c r="AD64" s="120" t="s">
        <v>195</v>
      </c>
      <c r="AE64" s="132" t="s">
        <v>120</v>
      </c>
      <c r="AF64" s="120"/>
      <c r="AG64" s="120"/>
      <c r="AH64" s="120"/>
      <c r="AI64" s="120"/>
      <c r="AJ64" s="120"/>
      <c r="AK64" s="120"/>
      <c r="AL64" s="120"/>
      <c r="AM64" s="120"/>
    </row>
    <row r="65" spans="1:39" s="64" customFormat="1" ht="18.75" customHeight="1">
      <c r="F65" s="120"/>
      <c r="G65" s="120"/>
      <c r="H65" s="120"/>
      <c r="I65" s="120"/>
      <c r="J65" s="120"/>
      <c r="K65" s="120"/>
      <c r="L65" s="120"/>
      <c r="M65" s="120"/>
      <c r="N65" s="120"/>
      <c r="O65" s="120"/>
      <c r="P65" s="120"/>
      <c r="Q65" s="120"/>
      <c r="R65" s="120"/>
      <c r="S65" s="120"/>
      <c r="T65" s="120"/>
      <c r="U65" s="120"/>
      <c r="V65" s="120"/>
      <c r="W65" s="120"/>
      <c r="X65" s="132" t="s">
        <v>144</v>
      </c>
      <c r="Y65" s="120"/>
      <c r="Z65" s="120"/>
      <c r="AA65" s="120"/>
      <c r="AB65" s="132" t="s">
        <v>188</v>
      </c>
      <c r="AC65" s="120"/>
      <c r="AD65" s="120"/>
      <c r="AE65" s="120"/>
      <c r="AF65" s="120"/>
      <c r="AG65" s="120"/>
      <c r="AH65" s="120"/>
      <c r="AI65" s="120"/>
      <c r="AJ65" s="120"/>
      <c r="AK65" s="120"/>
      <c r="AL65" s="120"/>
      <c r="AM65" s="120"/>
    </row>
    <row r="66" spans="1:39" s="64" customFormat="1" ht="18.75" customHeight="1">
      <c r="F66" s="120"/>
      <c r="G66" s="120"/>
      <c r="H66" s="120"/>
      <c r="I66" s="120"/>
      <c r="J66" s="120"/>
      <c r="K66" s="120"/>
      <c r="L66" s="120"/>
      <c r="M66" s="120"/>
      <c r="N66" s="120"/>
      <c r="O66" s="132" t="s">
        <v>175</v>
      </c>
      <c r="P66" s="120"/>
      <c r="Q66" s="120"/>
      <c r="R66" s="120"/>
      <c r="S66" s="120">
        <v>2</v>
      </c>
      <c r="T66" s="132" t="s">
        <v>149</v>
      </c>
      <c r="U66" s="120"/>
      <c r="V66" s="120" t="s">
        <v>101</v>
      </c>
      <c r="W66" s="120"/>
      <c r="X66" s="137"/>
      <c r="Y66" s="120" t="s">
        <v>82</v>
      </c>
      <c r="Z66" s="120"/>
      <c r="AA66" s="120" t="s">
        <v>101</v>
      </c>
      <c r="AB66" s="137"/>
      <c r="AC66" s="132" t="s">
        <v>9</v>
      </c>
      <c r="AD66" s="120"/>
      <c r="AE66" s="120" t="s">
        <v>198</v>
      </c>
      <c r="AF66" s="120">
        <f>S66*X66*AB66</f>
        <v>0</v>
      </c>
      <c r="AG66" s="120"/>
      <c r="AH66" s="120"/>
      <c r="AI66" s="120"/>
      <c r="AJ66" s="120"/>
      <c r="AK66" s="120"/>
      <c r="AL66" s="120"/>
      <c r="AM66" s="120"/>
    </row>
    <row r="67" spans="1:39" ht="18" customHeight="1">
      <c r="A67" s="332" t="s">
        <v>61</v>
      </c>
      <c r="B67" s="333"/>
      <c r="C67" s="333"/>
      <c r="D67" s="333"/>
      <c r="E67" s="334"/>
      <c r="F67" s="332" t="s">
        <v>13</v>
      </c>
      <c r="G67" s="333"/>
      <c r="H67" s="333"/>
      <c r="I67" s="333"/>
      <c r="J67" s="333"/>
      <c r="K67" s="315" t="s">
        <v>21</v>
      </c>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row>
    <row r="68" spans="1:39" ht="9.75" customHeight="1">
      <c r="A68" s="316"/>
      <c r="B68" s="316"/>
      <c r="C68" s="316"/>
      <c r="D68" s="316"/>
      <c r="E68" s="316"/>
      <c r="F68" s="317"/>
      <c r="G68" s="317"/>
      <c r="H68" s="317"/>
      <c r="I68" s="317"/>
      <c r="J68" s="317"/>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row>
    <row r="69" spans="1:39" ht="9.75" customHeight="1">
      <c r="A69" s="316"/>
      <c r="B69" s="316"/>
      <c r="C69" s="316"/>
      <c r="D69" s="316"/>
      <c r="E69" s="316"/>
      <c r="F69" s="317"/>
      <c r="G69" s="317"/>
      <c r="H69" s="317"/>
      <c r="I69" s="317"/>
      <c r="J69" s="317"/>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row>
    <row r="70" spans="1:39" ht="9.75" customHeight="1">
      <c r="A70" s="316"/>
      <c r="B70" s="316"/>
      <c r="C70" s="316"/>
      <c r="D70" s="316"/>
      <c r="E70" s="316"/>
      <c r="F70" s="317"/>
      <c r="G70" s="317"/>
      <c r="H70" s="317"/>
      <c r="I70" s="317"/>
      <c r="J70" s="317"/>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row>
    <row r="71" spans="1:39" ht="9.75" customHeight="1">
      <c r="A71" s="316"/>
      <c r="B71" s="316"/>
      <c r="C71" s="316"/>
      <c r="D71" s="316"/>
      <c r="E71" s="316"/>
      <c r="F71" s="317"/>
      <c r="G71" s="317"/>
      <c r="H71" s="317"/>
      <c r="I71" s="317"/>
      <c r="J71" s="317"/>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row>
    <row r="72" spans="1:39" ht="9.75" customHeight="1">
      <c r="A72" s="316"/>
      <c r="B72" s="316"/>
      <c r="C72" s="316"/>
      <c r="D72" s="316"/>
      <c r="E72" s="316"/>
      <c r="F72" s="317"/>
      <c r="G72" s="317"/>
      <c r="H72" s="317"/>
      <c r="I72" s="317"/>
      <c r="J72" s="317"/>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row>
    <row r="73" spans="1:39" ht="9.75" customHeight="1">
      <c r="A73" s="316"/>
      <c r="B73" s="316"/>
      <c r="C73" s="316"/>
      <c r="D73" s="316"/>
      <c r="E73" s="316"/>
      <c r="F73" s="317"/>
      <c r="G73" s="317"/>
      <c r="H73" s="317"/>
      <c r="I73" s="317"/>
      <c r="J73" s="317"/>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row>
    <row r="74" spans="1:39" ht="9.75" customHeight="1">
      <c r="A74" s="316"/>
      <c r="B74" s="316"/>
      <c r="C74" s="316"/>
      <c r="D74" s="316"/>
      <c r="E74" s="316"/>
      <c r="F74" s="317"/>
      <c r="G74" s="317"/>
      <c r="H74" s="317"/>
      <c r="I74" s="317"/>
      <c r="J74" s="317"/>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row>
    <row r="75" spans="1:39" ht="9.75" customHeight="1">
      <c r="A75" s="316"/>
      <c r="B75" s="316"/>
      <c r="C75" s="316"/>
      <c r="D75" s="316"/>
      <c r="E75" s="316"/>
      <c r="F75" s="317"/>
      <c r="G75" s="317"/>
      <c r="H75" s="317"/>
      <c r="I75" s="317"/>
      <c r="J75" s="317"/>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row>
    <row r="76" spans="1:39" ht="9.75" customHeight="1">
      <c r="A76" s="316"/>
      <c r="B76" s="316"/>
      <c r="C76" s="316"/>
      <c r="D76" s="316"/>
      <c r="E76" s="316"/>
      <c r="F76" s="317"/>
      <c r="G76" s="317"/>
      <c r="H76" s="317"/>
      <c r="I76" s="317"/>
      <c r="J76" s="317"/>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row>
    <row r="77" spans="1:39" ht="9.75" customHeight="1">
      <c r="A77" s="316"/>
      <c r="B77" s="316"/>
      <c r="C77" s="316"/>
      <c r="D77" s="316"/>
      <c r="E77" s="316"/>
      <c r="F77" s="317"/>
      <c r="G77" s="317"/>
      <c r="H77" s="317"/>
      <c r="I77" s="317"/>
      <c r="J77" s="317"/>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row>
    <row r="78" spans="1:39" ht="9.75" customHeight="1">
      <c r="A78" s="316"/>
      <c r="B78" s="316"/>
      <c r="C78" s="316"/>
      <c r="D78" s="316"/>
      <c r="E78" s="316"/>
      <c r="F78" s="317"/>
      <c r="G78" s="317"/>
      <c r="H78" s="317"/>
      <c r="I78" s="317"/>
      <c r="J78" s="317"/>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row>
    <row r="79" spans="1:39" ht="9.75" customHeight="1">
      <c r="A79" s="319"/>
      <c r="B79" s="320"/>
      <c r="C79" s="320"/>
      <c r="D79" s="320"/>
      <c r="E79" s="321"/>
      <c r="F79" s="322"/>
      <c r="G79" s="323"/>
      <c r="H79" s="323"/>
      <c r="I79" s="323"/>
      <c r="J79" s="323"/>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row>
    <row r="80" spans="1:39" ht="22.5" customHeight="1">
      <c r="A80" s="326" t="s">
        <v>183</v>
      </c>
      <c r="B80" s="327"/>
      <c r="C80" s="327"/>
      <c r="D80" s="327"/>
      <c r="E80" s="363"/>
      <c r="F80" s="364">
        <f>SUM(F68:J79)</f>
        <v>0</v>
      </c>
      <c r="G80" s="365"/>
      <c r="H80" s="365"/>
      <c r="I80" s="365"/>
      <c r="J80" s="365"/>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row>
    <row r="81" spans="1:39" ht="4.5" customHeight="1">
      <c r="A81" s="95"/>
      <c r="B81" s="95"/>
      <c r="C81" s="95"/>
      <c r="D81" s="95"/>
      <c r="E81" s="95"/>
      <c r="F81" s="95"/>
      <c r="G81" s="95"/>
      <c r="H81" s="95"/>
      <c r="I81" s="95"/>
      <c r="J81" s="95"/>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row>
    <row r="82" spans="1:39" ht="3.75" customHeight="1">
      <c r="A82" s="96"/>
      <c r="B82" s="10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42"/>
      <c r="AL82" s="142"/>
      <c r="AM82" s="151"/>
    </row>
    <row r="83" spans="1:39" ht="11.25" customHeight="1">
      <c r="A83" s="97" t="s">
        <v>94</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M83" s="152"/>
    </row>
    <row r="84" spans="1:39" ht="11.25" customHeight="1">
      <c r="A84" s="98" t="s">
        <v>121</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44"/>
      <c r="AM84" s="153"/>
    </row>
    <row r="85" spans="1:39" ht="11.25" customHeight="1">
      <c r="A85" s="97" t="s">
        <v>123</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45"/>
      <c r="AM85" s="154"/>
    </row>
    <row r="86" spans="1:39" ht="11.25" customHeight="1">
      <c r="A86" s="97" t="s">
        <v>124</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43"/>
      <c r="AM86" s="152"/>
    </row>
    <row r="87" spans="1:39" ht="4.5" customHeight="1">
      <c r="A87" s="9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43"/>
      <c r="AM87" s="152"/>
    </row>
    <row r="88" spans="1:39" ht="11.25" customHeight="1">
      <c r="A88" s="346" t="s">
        <v>134</v>
      </c>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M88" s="152"/>
    </row>
    <row r="89" spans="1:39" ht="11.25" customHeight="1">
      <c r="A89" s="98" t="s">
        <v>125</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M89" s="152"/>
    </row>
    <row r="90" spans="1:39" ht="11.25" customHeight="1">
      <c r="A90" s="98" t="s">
        <v>126</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43"/>
      <c r="AM90" s="152"/>
    </row>
    <row r="91" spans="1:39" ht="11.25" customHeight="1">
      <c r="A91" s="98" t="s">
        <v>104</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43"/>
      <c r="AM91" s="152"/>
    </row>
    <row r="92" spans="1:39" ht="4.5" customHeight="1">
      <c r="A92" s="98"/>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43"/>
      <c r="AM92" s="152"/>
    </row>
    <row r="93" spans="1:39" ht="11.25" customHeight="1">
      <c r="A93" s="348" t="s">
        <v>135</v>
      </c>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7"/>
      <c r="AJ93" s="347"/>
      <c r="AK93" s="347"/>
      <c r="AM93" s="152"/>
    </row>
    <row r="94" spans="1:39" ht="11.25" customHeight="1">
      <c r="A94" s="98" t="s">
        <v>136</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M94" s="152"/>
    </row>
    <row r="95" spans="1:39" ht="11.25" customHeight="1">
      <c r="A95" s="98" t="s">
        <v>127</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M95" s="152"/>
    </row>
    <row r="96" spans="1:39" ht="3" customHeight="1">
      <c r="A96" s="9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M96" s="152"/>
    </row>
    <row r="97" spans="1:39" ht="11.25" customHeight="1">
      <c r="A97" s="346" t="s">
        <v>119</v>
      </c>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7"/>
      <c r="AJ97" s="347"/>
      <c r="AK97" s="347"/>
      <c r="AM97" s="152"/>
    </row>
    <row r="98" spans="1:39" ht="11.25" customHeight="1">
      <c r="A98" s="98" t="s">
        <v>129</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M98" s="152"/>
    </row>
    <row r="99" spans="1:39" ht="11.25" customHeight="1">
      <c r="A99" s="98" t="s">
        <v>131</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M99" s="152"/>
    </row>
    <row r="100" spans="1:39" ht="3" customHeight="1">
      <c r="A100" s="98"/>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M100" s="152"/>
    </row>
    <row r="101" spans="1:39" ht="11.25" customHeight="1">
      <c r="A101" s="98" t="s">
        <v>137</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M101" s="152"/>
    </row>
    <row r="102" spans="1:39">
      <c r="A102" s="99" t="s">
        <v>138</v>
      </c>
      <c r="B102" s="111"/>
      <c r="AM102" s="152"/>
    </row>
    <row r="103" spans="1:39">
      <c r="A103" s="100" t="s">
        <v>133</v>
      </c>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55"/>
    </row>
    <row r="108" spans="1:39" s="83" customFormat="1" ht="6">
      <c r="B108" s="83" t="s">
        <v>148</v>
      </c>
      <c r="C108" s="83" t="s">
        <v>150</v>
      </c>
      <c r="D108" s="83" t="s">
        <v>98</v>
      </c>
      <c r="E108" s="83" t="s">
        <v>128</v>
      </c>
    </row>
    <row r="109" spans="1:39" s="83" customFormat="1" ht="6">
      <c r="A109" s="83" t="s">
        <v>111</v>
      </c>
      <c r="B109" s="113">
        <v>537</v>
      </c>
      <c r="C109" s="113">
        <v>268</v>
      </c>
      <c r="D109" s="113">
        <v>537</v>
      </c>
      <c r="E109" s="113">
        <v>268</v>
      </c>
      <c r="F109" s="83" t="s">
        <v>158</v>
      </c>
      <c r="G109" s="113"/>
    </row>
    <row r="110" spans="1:39" s="83" customFormat="1" ht="6">
      <c r="A110" s="83" t="s">
        <v>159</v>
      </c>
      <c r="B110" s="113">
        <v>684</v>
      </c>
      <c r="C110" s="113">
        <v>342</v>
      </c>
      <c r="D110" s="113">
        <v>684</v>
      </c>
      <c r="E110" s="113">
        <v>342</v>
      </c>
      <c r="F110" s="83" t="s">
        <v>158</v>
      </c>
      <c r="G110" s="113"/>
    </row>
    <row r="111" spans="1:39" s="83" customFormat="1" ht="6">
      <c r="A111" s="83" t="s">
        <v>160</v>
      </c>
      <c r="B111" s="113">
        <v>889</v>
      </c>
      <c r="C111" s="113">
        <v>445</v>
      </c>
      <c r="D111" s="113">
        <v>889</v>
      </c>
      <c r="E111" s="113">
        <v>445</v>
      </c>
      <c r="F111" s="83" t="s">
        <v>158</v>
      </c>
      <c r="G111" s="113"/>
    </row>
    <row r="112" spans="1:39" s="83" customFormat="1" ht="6">
      <c r="A112" s="83" t="s">
        <v>161</v>
      </c>
      <c r="B112" s="113">
        <v>231</v>
      </c>
      <c r="C112" s="113">
        <v>115</v>
      </c>
      <c r="D112" s="113">
        <v>231</v>
      </c>
      <c r="E112" s="113">
        <v>115</v>
      </c>
      <c r="F112" s="83" t="s">
        <v>158</v>
      </c>
      <c r="G112" s="113"/>
    </row>
    <row r="113" spans="1:7" s="83" customFormat="1" ht="6">
      <c r="A113" s="83" t="s">
        <v>2</v>
      </c>
      <c r="B113" s="113">
        <v>226</v>
      </c>
      <c r="C113" s="113">
        <v>113</v>
      </c>
      <c r="D113" s="113">
        <v>226</v>
      </c>
      <c r="E113" s="113">
        <v>113</v>
      </c>
      <c r="F113" s="83" t="s">
        <v>158</v>
      </c>
      <c r="G113" s="113"/>
    </row>
    <row r="114" spans="1:7" s="83" customFormat="1" ht="6">
      <c r="A114" s="83" t="s">
        <v>162</v>
      </c>
      <c r="B114" s="113">
        <v>564</v>
      </c>
      <c r="C114" s="113">
        <v>113</v>
      </c>
      <c r="D114" s="113">
        <v>564</v>
      </c>
      <c r="E114" s="113">
        <v>282</v>
      </c>
      <c r="F114" s="83" t="s">
        <v>158</v>
      </c>
      <c r="G114" s="113"/>
    </row>
    <row r="115" spans="1:7" s="83" customFormat="1" ht="6">
      <c r="A115" s="83" t="s">
        <v>163</v>
      </c>
      <c r="B115" s="113">
        <v>710</v>
      </c>
      <c r="C115" s="113">
        <v>355</v>
      </c>
      <c r="D115" s="113">
        <v>710</v>
      </c>
      <c r="E115" s="113">
        <v>355</v>
      </c>
      <c r="F115" s="83" t="s">
        <v>158</v>
      </c>
      <c r="G115" s="113"/>
    </row>
    <row r="116" spans="1:7" s="83" customFormat="1" ht="6">
      <c r="A116" s="83" t="s">
        <v>164</v>
      </c>
      <c r="B116" s="113">
        <v>1133</v>
      </c>
      <c r="C116" s="113">
        <v>567</v>
      </c>
      <c r="D116" s="113">
        <v>1133</v>
      </c>
      <c r="E116" s="113">
        <v>567</v>
      </c>
      <c r="F116" s="83" t="s">
        <v>158</v>
      </c>
      <c r="G116" s="113"/>
    </row>
    <row r="117" spans="1:7" s="83" customFormat="1" ht="6">
      <c r="A117" s="83" t="s">
        <v>57</v>
      </c>
      <c r="B117" s="114">
        <f>D117*$AG$5</f>
        <v>0</v>
      </c>
      <c r="C117" s="114">
        <f>E117*$AG$5</f>
        <v>0</v>
      </c>
      <c r="D117" s="113">
        <v>27</v>
      </c>
      <c r="E117" s="113">
        <v>13</v>
      </c>
      <c r="F117" s="83" t="s">
        <v>165</v>
      </c>
      <c r="G117" s="113"/>
    </row>
    <row r="118" spans="1:7" s="83" customFormat="1" ht="6">
      <c r="A118" s="83" t="s">
        <v>93</v>
      </c>
      <c r="B118" s="114">
        <f>D118*$AG$5</f>
        <v>0</v>
      </c>
      <c r="C118" s="114">
        <f>E118*$AG$5</f>
        <v>0</v>
      </c>
      <c r="D118" s="113">
        <v>27</v>
      </c>
      <c r="E118" s="113">
        <v>13</v>
      </c>
      <c r="F118" s="83" t="s">
        <v>165</v>
      </c>
      <c r="G118" s="113"/>
    </row>
    <row r="119" spans="1:7" s="83" customFormat="1" ht="6">
      <c r="A119" s="83" t="s">
        <v>39</v>
      </c>
      <c r="B119" s="113">
        <v>320</v>
      </c>
      <c r="C119" s="113">
        <v>160</v>
      </c>
      <c r="D119" s="113">
        <v>320</v>
      </c>
      <c r="E119" s="113">
        <v>160</v>
      </c>
      <c r="F119" s="83" t="s">
        <v>158</v>
      </c>
      <c r="G119" s="113"/>
    </row>
    <row r="120" spans="1:7" s="83" customFormat="1" ht="6">
      <c r="A120" s="83" t="s">
        <v>40</v>
      </c>
      <c r="B120" s="113">
        <v>339</v>
      </c>
      <c r="C120" s="113">
        <v>169</v>
      </c>
      <c r="D120" s="113">
        <v>339</v>
      </c>
      <c r="E120" s="113">
        <v>169</v>
      </c>
      <c r="F120" s="83" t="s">
        <v>158</v>
      </c>
      <c r="G120" s="113"/>
    </row>
    <row r="121" spans="1:7" s="83" customFormat="1" ht="6">
      <c r="A121" s="83" t="s">
        <v>42</v>
      </c>
      <c r="B121" s="113">
        <v>311</v>
      </c>
      <c r="C121" s="113">
        <v>156</v>
      </c>
      <c r="D121" s="113">
        <v>311</v>
      </c>
      <c r="E121" s="113">
        <v>156</v>
      </c>
      <c r="F121" s="83" t="s">
        <v>158</v>
      </c>
      <c r="G121" s="113"/>
    </row>
    <row r="122" spans="1:7" s="83" customFormat="1" ht="6">
      <c r="A122" s="83" t="s">
        <v>43</v>
      </c>
      <c r="B122" s="113">
        <v>137</v>
      </c>
      <c r="C122" s="113">
        <v>68</v>
      </c>
      <c r="D122" s="113">
        <v>137</v>
      </c>
      <c r="E122" s="113">
        <v>68</v>
      </c>
      <c r="F122" s="83" t="s">
        <v>158</v>
      </c>
      <c r="G122" s="113"/>
    </row>
    <row r="123" spans="1:7" s="83" customFormat="1" ht="6">
      <c r="A123" s="83" t="s">
        <v>26</v>
      </c>
      <c r="B123" s="113">
        <v>508</v>
      </c>
      <c r="C123" s="113">
        <v>254</v>
      </c>
      <c r="D123" s="113">
        <v>508</v>
      </c>
      <c r="E123" s="113">
        <v>254</v>
      </c>
      <c r="F123" s="83" t="s">
        <v>158</v>
      </c>
      <c r="G123" s="113"/>
    </row>
    <row r="124" spans="1:7" s="83" customFormat="1" ht="6">
      <c r="A124" s="83" t="s">
        <v>44</v>
      </c>
      <c r="B124" s="113">
        <v>204</v>
      </c>
      <c r="C124" s="113">
        <v>102</v>
      </c>
      <c r="D124" s="113">
        <v>204</v>
      </c>
      <c r="E124" s="113">
        <v>102</v>
      </c>
      <c r="F124" s="83" t="s">
        <v>158</v>
      </c>
      <c r="G124" s="113"/>
    </row>
    <row r="125" spans="1:7" s="83" customFormat="1" ht="6">
      <c r="A125" s="83" t="s">
        <v>45</v>
      </c>
      <c r="B125" s="113">
        <v>148</v>
      </c>
      <c r="C125" s="113">
        <v>74</v>
      </c>
      <c r="D125" s="113">
        <v>148</v>
      </c>
      <c r="E125" s="113">
        <v>74</v>
      </c>
      <c r="F125" s="83" t="s">
        <v>158</v>
      </c>
      <c r="G125" s="113"/>
    </row>
    <row r="126" spans="1:7" s="83" customFormat="1" ht="6">
      <c r="A126" s="83" t="s">
        <v>46</v>
      </c>
      <c r="B126" s="113"/>
      <c r="C126" s="113">
        <v>282</v>
      </c>
      <c r="D126" s="113"/>
      <c r="E126" s="113">
        <v>282</v>
      </c>
      <c r="F126" s="83" t="s">
        <v>158</v>
      </c>
      <c r="G126" s="113"/>
    </row>
    <row r="127" spans="1:7" s="83" customFormat="1" ht="6">
      <c r="A127" s="83" t="s">
        <v>122</v>
      </c>
      <c r="B127" s="113">
        <v>33</v>
      </c>
      <c r="C127" s="113">
        <v>16</v>
      </c>
      <c r="D127" s="113">
        <v>33</v>
      </c>
      <c r="E127" s="113">
        <v>16</v>
      </c>
      <c r="F127" s="83" t="s">
        <v>158</v>
      </c>
      <c r="G127" s="113"/>
    </row>
    <row r="128" spans="1:7" s="83" customFormat="1" ht="6">
      <c r="A128" s="83" t="s">
        <v>49</v>
      </c>
      <c r="B128" s="113">
        <v>475</v>
      </c>
      <c r="C128" s="113">
        <v>237</v>
      </c>
      <c r="D128" s="113">
        <v>475</v>
      </c>
      <c r="E128" s="113">
        <v>237</v>
      </c>
      <c r="F128" s="83" t="s">
        <v>158</v>
      </c>
      <c r="G128" s="113"/>
    </row>
    <row r="129" spans="1:7" s="83" customFormat="1" ht="6">
      <c r="A129" s="83" t="s">
        <v>15</v>
      </c>
      <c r="B129" s="113">
        <v>638</v>
      </c>
      <c r="C129" s="113">
        <v>319</v>
      </c>
      <c r="D129" s="113">
        <v>638</v>
      </c>
      <c r="E129" s="113">
        <v>319</v>
      </c>
      <c r="F129" s="83" t="s">
        <v>158</v>
      </c>
      <c r="G129" s="113"/>
    </row>
    <row r="130" spans="1:7" s="83" customFormat="1" ht="6">
      <c r="A130" s="83" t="s">
        <v>50</v>
      </c>
      <c r="B130" s="113">
        <f t="shared" ref="B130:C143" si="0">D130*$AG$5</f>
        <v>0</v>
      </c>
      <c r="C130" s="113">
        <f t="shared" si="0"/>
        <v>0</v>
      </c>
      <c r="D130" s="113">
        <v>38</v>
      </c>
      <c r="E130" s="113">
        <v>19</v>
      </c>
      <c r="F130" s="83" t="s">
        <v>165</v>
      </c>
      <c r="G130" s="113"/>
    </row>
    <row r="131" spans="1:7" s="83" customFormat="1" ht="6">
      <c r="A131" s="83" t="s">
        <v>51</v>
      </c>
      <c r="B131" s="113">
        <f t="shared" si="0"/>
        <v>0</v>
      </c>
      <c r="C131" s="113">
        <f t="shared" si="0"/>
        <v>0</v>
      </c>
      <c r="D131" s="113">
        <v>40</v>
      </c>
      <c r="E131" s="113">
        <v>20</v>
      </c>
      <c r="F131" s="83" t="s">
        <v>165</v>
      </c>
      <c r="G131" s="113"/>
    </row>
    <row r="132" spans="1:7" s="83" customFormat="1" ht="6">
      <c r="A132" s="83" t="s">
        <v>36</v>
      </c>
      <c r="B132" s="113">
        <f t="shared" si="0"/>
        <v>0</v>
      </c>
      <c r="C132" s="113">
        <f t="shared" si="0"/>
        <v>0</v>
      </c>
      <c r="D132" s="113">
        <v>38</v>
      </c>
      <c r="E132" s="113">
        <v>19</v>
      </c>
      <c r="F132" s="83" t="s">
        <v>165</v>
      </c>
      <c r="G132" s="113"/>
    </row>
    <row r="133" spans="1:7" s="83" customFormat="1" ht="6">
      <c r="A133" s="83" t="s">
        <v>41</v>
      </c>
      <c r="B133" s="113">
        <f t="shared" si="0"/>
        <v>0</v>
      </c>
      <c r="C133" s="113">
        <f t="shared" si="0"/>
        <v>0</v>
      </c>
      <c r="D133" s="113">
        <v>48</v>
      </c>
      <c r="E133" s="113">
        <v>24</v>
      </c>
      <c r="F133" s="83" t="s">
        <v>165</v>
      </c>
      <c r="G133" s="113"/>
    </row>
    <row r="134" spans="1:7" s="83" customFormat="1" ht="6">
      <c r="A134" s="83" t="s">
        <v>5</v>
      </c>
      <c r="B134" s="113">
        <f t="shared" si="0"/>
        <v>0</v>
      </c>
      <c r="C134" s="113">
        <f t="shared" si="0"/>
        <v>0</v>
      </c>
      <c r="D134" s="113">
        <v>43</v>
      </c>
      <c r="E134" s="113">
        <v>21</v>
      </c>
      <c r="F134" s="83" t="s">
        <v>165</v>
      </c>
      <c r="G134" s="113"/>
    </row>
    <row r="135" spans="1:7" s="83" customFormat="1" ht="6">
      <c r="A135" s="83" t="s">
        <v>52</v>
      </c>
      <c r="B135" s="113">
        <f t="shared" si="0"/>
        <v>0</v>
      </c>
      <c r="C135" s="113">
        <f t="shared" si="0"/>
        <v>0</v>
      </c>
      <c r="D135" s="113">
        <v>36</v>
      </c>
      <c r="E135" s="113">
        <v>18</v>
      </c>
      <c r="F135" s="83" t="s">
        <v>165</v>
      </c>
      <c r="G135" s="113"/>
    </row>
    <row r="136" spans="1:7" s="83" customFormat="1" ht="6">
      <c r="A136" s="83" t="s">
        <v>166</v>
      </c>
      <c r="B136" s="113">
        <f t="shared" si="0"/>
        <v>0</v>
      </c>
      <c r="C136" s="113">
        <f t="shared" si="0"/>
        <v>0</v>
      </c>
      <c r="D136" s="113">
        <v>37</v>
      </c>
      <c r="E136" s="113">
        <v>19</v>
      </c>
      <c r="F136" s="83" t="s">
        <v>165</v>
      </c>
      <c r="G136" s="113"/>
    </row>
    <row r="137" spans="1:7" s="83" customFormat="1" ht="6">
      <c r="A137" s="83" t="s">
        <v>117</v>
      </c>
      <c r="B137" s="113">
        <f t="shared" si="0"/>
        <v>0</v>
      </c>
      <c r="C137" s="113">
        <f t="shared" si="0"/>
        <v>0</v>
      </c>
      <c r="D137" s="113">
        <v>35</v>
      </c>
      <c r="E137" s="113">
        <v>18</v>
      </c>
      <c r="F137" s="83" t="s">
        <v>165</v>
      </c>
      <c r="G137" s="113"/>
    </row>
    <row r="138" spans="1:7" s="83" customFormat="1" ht="6">
      <c r="A138" s="83" t="s">
        <v>167</v>
      </c>
      <c r="B138" s="113">
        <f t="shared" si="0"/>
        <v>0</v>
      </c>
      <c r="C138" s="113">
        <f t="shared" si="0"/>
        <v>0</v>
      </c>
      <c r="D138" s="113">
        <v>37</v>
      </c>
      <c r="E138" s="113">
        <v>19</v>
      </c>
      <c r="F138" s="83" t="s">
        <v>165</v>
      </c>
      <c r="G138" s="113"/>
    </row>
    <row r="139" spans="1:7" s="83" customFormat="1" ht="6">
      <c r="A139" s="83" t="s">
        <v>168</v>
      </c>
      <c r="B139" s="113">
        <f t="shared" si="0"/>
        <v>0</v>
      </c>
      <c r="C139" s="113">
        <f t="shared" si="0"/>
        <v>0</v>
      </c>
      <c r="D139" s="113">
        <v>35</v>
      </c>
      <c r="E139" s="113">
        <v>18</v>
      </c>
      <c r="F139" s="83" t="s">
        <v>165</v>
      </c>
      <c r="G139" s="113"/>
    </row>
    <row r="140" spans="1:7" s="83" customFormat="1" ht="6">
      <c r="A140" s="83" t="s">
        <v>169</v>
      </c>
      <c r="B140" s="113">
        <f t="shared" si="0"/>
        <v>0</v>
      </c>
      <c r="C140" s="113">
        <f t="shared" si="0"/>
        <v>0</v>
      </c>
      <c r="D140" s="113">
        <v>37</v>
      </c>
      <c r="E140" s="113">
        <v>19</v>
      </c>
      <c r="F140" s="83" t="s">
        <v>165</v>
      </c>
      <c r="G140" s="113"/>
    </row>
    <row r="141" spans="1:7" s="83" customFormat="1" ht="6">
      <c r="A141" s="83" t="s">
        <v>14</v>
      </c>
      <c r="B141" s="113">
        <f t="shared" si="0"/>
        <v>0</v>
      </c>
      <c r="C141" s="113">
        <f t="shared" si="0"/>
        <v>0</v>
      </c>
      <c r="D141" s="113">
        <v>35</v>
      </c>
      <c r="E141" s="113">
        <v>18</v>
      </c>
      <c r="F141" s="83" t="s">
        <v>165</v>
      </c>
      <c r="G141" s="113"/>
    </row>
    <row r="142" spans="1:7" s="83" customFormat="1" ht="6">
      <c r="A142" s="83" t="s">
        <v>170</v>
      </c>
      <c r="B142" s="113">
        <f t="shared" si="0"/>
        <v>0</v>
      </c>
      <c r="C142" s="113">
        <f t="shared" si="0"/>
        <v>0</v>
      </c>
      <c r="D142" s="113">
        <v>37</v>
      </c>
      <c r="E142" s="113">
        <v>19</v>
      </c>
      <c r="F142" s="83" t="s">
        <v>165</v>
      </c>
      <c r="G142" s="113"/>
    </row>
    <row r="143" spans="1:7" s="83" customFormat="1" ht="6">
      <c r="A143" s="83" t="s">
        <v>107</v>
      </c>
      <c r="B143" s="113">
        <f t="shared" si="0"/>
        <v>0</v>
      </c>
      <c r="C143" s="113">
        <f t="shared" si="0"/>
        <v>0</v>
      </c>
      <c r="D143" s="113">
        <v>35</v>
      </c>
      <c r="E143" s="113">
        <v>18</v>
      </c>
      <c r="F143" s="83" t="s">
        <v>165</v>
      </c>
      <c r="G143" s="113"/>
    </row>
    <row r="144" spans="1:7" s="83" customFormat="1" ht="6"/>
    <row r="145" spans="1:7" s="83" customFormat="1" ht="6">
      <c r="A145" s="83" t="s">
        <v>151</v>
      </c>
      <c r="B145" s="83" t="s">
        <v>171</v>
      </c>
    </row>
    <row r="146" spans="1:7" s="83" customFormat="1" ht="6">
      <c r="A146" s="83" t="s">
        <v>152</v>
      </c>
      <c r="B146" s="83">
        <v>0</v>
      </c>
      <c r="C146" s="83" t="b">
        <v>0</v>
      </c>
      <c r="D146" s="83" t="b">
        <v>0</v>
      </c>
      <c r="E146" s="83" t="b">
        <v>0</v>
      </c>
      <c r="F146" s="83">
        <v>0</v>
      </c>
      <c r="G146" s="83">
        <v>0</v>
      </c>
    </row>
    <row r="147" spans="1:7" s="83" customFormat="1" ht="6">
      <c r="A147" s="83" t="s">
        <v>153</v>
      </c>
    </row>
    <row r="148" spans="1:7" s="83" customFormat="1" ht="6">
      <c r="A148" s="83" t="s">
        <v>19</v>
      </c>
    </row>
    <row r="149" spans="1:7" s="83" customFormat="1" ht="6">
      <c r="A149" s="83" t="s">
        <v>155</v>
      </c>
    </row>
    <row r="150" spans="1:7" s="83" customFormat="1" ht="6">
      <c r="A150" s="83" t="s">
        <v>29</v>
      </c>
    </row>
    <row r="151" spans="1:7" s="83" customFormat="1" ht="6">
      <c r="A151" s="83" t="s">
        <v>156</v>
      </c>
    </row>
    <row r="152" spans="1:7" s="83" customFormat="1" ht="6">
      <c r="A152" s="83" t="s">
        <v>157</v>
      </c>
    </row>
  </sheetData>
  <mergeCells count="170">
    <mergeCell ref="A88:AK88"/>
    <mergeCell ref="A93:AK93"/>
    <mergeCell ref="A97:AK97"/>
    <mergeCell ref="B6:K7"/>
    <mergeCell ref="AT6:AT7"/>
    <mergeCell ref="A10:H11"/>
    <mergeCell ref="C60:AM61"/>
    <mergeCell ref="A3:A9"/>
    <mergeCell ref="C15:AM22"/>
    <mergeCell ref="A78:E78"/>
    <mergeCell ref="F78:J78"/>
    <mergeCell ref="K78:AM78"/>
    <mergeCell ref="A79:E79"/>
    <mergeCell ref="F79:J79"/>
    <mergeCell ref="K79:AM79"/>
    <mergeCell ref="A80:E80"/>
    <mergeCell ref="F80:J80"/>
    <mergeCell ref="K80:AM80"/>
    <mergeCell ref="A75:E75"/>
    <mergeCell ref="F75:J75"/>
    <mergeCell ref="K75:AM75"/>
    <mergeCell ref="A76:E76"/>
    <mergeCell ref="F76:J76"/>
    <mergeCell ref="K76:AM76"/>
    <mergeCell ref="A77:E77"/>
    <mergeCell ref="F77:J77"/>
    <mergeCell ref="K77:AM77"/>
    <mergeCell ref="A72:E72"/>
    <mergeCell ref="F72:J72"/>
    <mergeCell ref="K72:AM72"/>
    <mergeCell ref="A73:E73"/>
    <mergeCell ref="F73:J73"/>
    <mergeCell ref="K73:AM73"/>
    <mergeCell ref="A74:E74"/>
    <mergeCell ref="F74:J74"/>
    <mergeCell ref="K74:AM74"/>
    <mergeCell ref="A69:E69"/>
    <mergeCell ref="F69:J69"/>
    <mergeCell ref="K69:AM69"/>
    <mergeCell ref="A70:E70"/>
    <mergeCell ref="F70:J70"/>
    <mergeCell ref="K70:AM70"/>
    <mergeCell ref="A71:E71"/>
    <mergeCell ref="F71:J71"/>
    <mergeCell ref="K71:AM71"/>
    <mergeCell ref="H59:J59"/>
    <mergeCell ref="K59:AE59"/>
    <mergeCell ref="A62:E62"/>
    <mergeCell ref="AB64:AC64"/>
    <mergeCell ref="A67:E67"/>
    <mergeCell ref="F67:J67"/>
    <mergeCell ref="K67:AM67"/>
    <mergeCell ref="A68:E68"/>
    <mergeCell ref="F68:J68"/>
    <mergeCell ref="K68:AM68"/>
    <mergeCell ref="A56:E56"/>
    <mergeCell ref="F56:J56"/>
    <mergeCell ref="K56:AM56"/>
    <mergeCell ref="W58:Z58"/>
    <mergeCell ref="AA58:AC58"/>
    <mergeCell ref="AD58:AE58"/>
    <mergeCell ref="AF58:AH58"/>
    <mergeCell ref="AI58:AK58"/>
    <mergeCell ref="AL58:AM58"/>
    <mergeCell ref="A53:E53"/>
    <mergeCell ref="F53:J53"/>
    <mergeCell ref="K53:AM53"/>
    <mergeCell ref="A54:E54"/>
    <mergeCell ref="F54:J54"/>
    <mergeCell ref="K54:AM54"/>
    <mergeCell ref="A55:E55"/>
    <mergeCell ref="F55:J55"/>
    <mergeCell ref="K55:AM55"/>
    <mergeCell ref="A48:E48"/>
    <mergeCell ref="F48:J48"/>
    <mergeCell ref="K48:AM48"/>
    <mergeCell ref="A49:E49"/>
    <mergeCell ref="F49:J49"/>
    <mergeCell ref="K49:AM49"/>
    <mergeCell ref="A52:E52"/>
    <mergeCell ref="F52:J52"/>
    <mergeCell ref="K52:AM52"/>
    <mergeCell ref="A45:E45"/>
    <mergeCell ref="F45:J45"/>
    <mergeCell ref="K45:AM45"/>
    <mergeCell ref="A46:E46"/>
    <mergeCell ref="F46:J46"/>
    <mergeCell ref="K46:AM46"/>
    <mergeCell ref="A47:E47"/>
    <mergeCell ref="F47:J47"/>
    <mergeCell ref="K47:AM47"/>
    <mergeCell ref="A42:E42"/>
    <mergeCell ref="F42:J42"/>
    <mergeCell ref="K42:AM42"/>
    <mergeCell ref="A43:E43"/>
    <mergeCell ref="F43:J43"/>
    <mergeCell ref="K43:AM43"/>
    <mergeCell ref="A44:E44"/>
    <mergeCell ref="F44:J44"/>
    <mergeCell ref="K44:AM44"/>
    <mergeCell ref="A39:E39"/>
    <mergeCell ref="F39:J39"/>
    <mergeCell ref="K39:AM39"/>
    <mergeCell ref="A40:E40"/>
    <mergeCell ref="F40:J40"/>
    <mergeCell ref="K40:AM40"/>
    <mergeCell ref="A41:E41"/>
    <mergeCell ref="F41:J41"/>
    <mergeCell ref="K41:AM41"/>
    <mergeCell ref="A36:E36"/>
    <mergeCell ref="F36:J36"/>
    <mergeCell ref="K36:AM36"/>
    <mergeCell ref="A37:E37"/>
    <mergeCell ref="F37:J37"/>
    <mergeCell ref="K37:AM37"/>
    <mergeCell ref="A38:E38"/>
    <mergeCell ref="F38:J38"/>
    <mergeCell ref="K38:AM38"/>
    <mergeCell ref="A33:E33"/>
    <mergeCell ref="F33:J33"/>
    <mergeCell ref="K33:AM33"/>
    <mergeCell ref="A34:E34"/>
    <mergeCell ref="F34:J34"/>
    <mergeCell ref="K34:AM34"/>
    <mergeCell ref="A35:E35"/>
    <mergeCell ref="F35:J35"/>
    <mergeCell ref="K35:AM35"/>
    <mergeCell ref="A30:E30"/>
    <mergeCell ref="F30:J30"/>
    <mergeCell ref="K30:AM30"/>
    <mergeCell ref="A31:E31"/>
    <mergeCell ref="F31:J31"/>
    <mergeCell ref="K31:AM31"/>
    <mergeCell ref="A32:E32"/>
    <mergeCell ref="F32:J32"/>
    <mergeCell ref="K32:AM32"/>
    <mergeCell ref="H14:J14"/>
    <mergeCell ref="K14:AE14"/>
    <mergeCell ref="AB25:AC25"/>
    <mergeCell ref="A28:E28"/>
    <mergeCell ref="F28:J28"/>
    <mergeCell ref="K28:AM28"/>
    <mergeCell ref="A29:E29"/>
    <mergeCell ref="F29:J29"/>
    <mergeCell ref="K29:AM29"/>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L3:AF3"/>
    <mergeCell ref="AG3:AM3"/>
    <mergeCell ref="L4:AF4"/>
    <mergeCell ref="AG4:AM4"/>
    <mergeCell ref="AP4:AT4"/>
    <mergeCell ref="L5:AB5"/>
    <mergeCell ref="AC5:AF5"/>
    <mergeCell ref="AG5:AK5"/>
    <mergeCell ref="AL5:AM5"/>
    <mergeCell ref="AP5:AT5"/>
  </mergeCells>
  <phoneticPr fontId="3"/>
  <dataValidations count="4">
    <dataValidation imeMode="halfAlpha" allowBlank="1" showInputMessage="1" showErrorMessage="1" sqref="S58:V58 AD57:AH57 S57:X57 J57:N58 AM57" xr:uid="{00000000-0002-0000-0400-000000000000}"/>
    <dataValidation type="list" allowBlank="1" showInputMessage="1" showErrorMessage="1" sqref="H14:J14" xr:uid="{00000000-0002-0000-0400-000001000000}">
      <formula1>$A$145:$A$150</formula1>
    </dataValidation>
    <dataValidation type="list" allowBlank="1" showInputMessage="1" showErrorMessage="1" sqref="H59:J59" xr:uid="{00000000-0002-0000-0400-000002000000}">
      <formula1>$A$151:$A$152</formula1>
    </dataValidation>
    <dataValidation type="list" allowBlank="1" showInputMessage="1" showErrorMessage="1" sqref="L5:AB5" xr:uid="{00000000-0002-0000-0400-000003000000}">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チェック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65538" r:id="rId5" name="チェック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AT152"/>
  <sheetViews>
    <sheetView showGridLines="0" view="pageBreakPreview" zoomScale="160" zoomScaleNormal="120" zoomScaleSheetLayoutView="160" workbookViewId="0">
      <selection activeCell="AR63" sqref="AR63"/>
    </sheetView>
  </sheetViews>
  <sheetFormatPr defaultColWidth="2.25" defaultRowHeight="13.5"/>
  <cols>
    <col min="1" max="1" width="2.25" style="55"/>
    <col min="2" max="5" width="2.375" style="55" customWidth="1"/>
    <col min="6" max="7" width="2.375" style="55" bestFit="1" customWidth="1"/>
    <col min="8" max="16384" width="2.25" style="55"/>
  </cols>
  <sheetData>
    <row r="1" spans="1:46">
      <c r="A1" s="84" t="s">
        <v>196</v>
      </c>
    </row>
    <row r="3" spans="1:46" s="64" customFormat="1" ht="12" customHeight="1">
      <c r="A3" s="263" t="s">
        <v>177</v>
      </c>
      <c r="B3" s="16" t="s">
        <v>1</v>
      </c>
      <c r="C3" s="29"/>
      <c r="D3" s="29"/>
      <c r="E3" s="24"/>
      <c r="F3" s="24"/>
      <c r="G3" s="24"/>
      <c r="H3" s="24"/>
      <c r="I3" s="24"/>
      <c r="J3" s="24"/>
      <c r="K3" s="34"/>
      <c r="L3" s="279"/>
      <c r="M3" s="280"/>
      <c r="N3" s="280"/>
      <c r="O3" s="280"/>
      <c r="P3" s="280"/>
      <c r="Q3" s="280"/>
      <c r="R3" s="280"/>
      <c r="S3" s="280"/>
      <c r="T3" s="280"/>
      <c r="U3" s="280"/>
      <c r="V3" s="280"/>
      <c r="W3" s="280"/>
      <c r="X3" s="280"/>
      <c r="Y3" s="280"/>
      <c r="Z3" s="280"/>
      <c r="AA3" s="280"/>
      <c r="AB3" s="280"/>
      <c r="AC3" s="280"/>
      <c r="AD3" s="280"/>
      <c r="AE3" s="280"/>
      <c r="AF3" s="281"/>
      <c r="AG3" s="282" t="s">
        <v>80</v>
      </c>
      <c r="AH3" s="252"/>
      <c r="AI3" s="252"/>
      <c r="AJ3" s="252"/>
      <c r="AK3" s="252"/>
      <c r="AL3" s="252"/>
      <c r="AM3" s="253"/>
    </row>
    <row r="4" spans="1:46" s="64" customFormat="1" ht="20.25" customHeight="1">
      <c r="A4" s="264"/>
      <c r="B4" s="17" t="s">
        <v>178</v>
      </c>
      <c r="C4" s="30"/>
      <c r="D4" s="30"/>
      <c r="E4" s="23"/>
      <c r="F4" s="23"/>
      <c r="G4" s="23"/>
      <c r="H4" s="23"/>
      <c r="I4" s="23"/>
      <c r="J4" s="23"/>
      <c r="K4" s="35"/>
      <c r="L4" s="283"/>
      <c r="M4" s="284"/>
      <c r="N4" s="284"/>
      <c r="O4" s="284"/>
      <c r="P4" s="284"/>
      <c r="Q4" s="284"/>
      <c r="R4" s="284"/>
      <c r="S4" s="284"/>
      <c r="T4" s="284"/>
      <c r="U4" s="284"/>
      <c r="V4" s="284"/>
      <c r="W4" s="284"/>
      <c r="X4" s="284"/>
      <c r="Y4" s="284"/>
      <c r="Z4" s="284"/>
      <c r="AA4" s="284"/>
      <c r="AB4" s="284"/>
      <c r="AC4" s="284"/>
      <c r="AD4" s="284"/>
      <c r="AE4" s="284"/>
      <c r="AF4" s="285"/>
      <c r="AG4" s="286"/>
      <c r="AH4" s="287"/>
      <c r="AI4" s="287"/>
      <c r="AJ4" s="287"/>
      <c r="AK4" s="287"/>
      <c r="AL4" s="287"/>
      <c r="AM4" s="288"/>
      <c r="AP4" s="289"/>
      <c r="AQ4" s="289"/>
      <c r="AR4" s="289"/>
      <c r="AS4" s="289"/>
      <c r="AT4" s="289"/>
    </row>
    <row r="5" spans="1:46" s="64" customFormat="1" ht="20.25" customHeight="1">
      <c r="A5" s="264"/>
      <c r="B5" s="18" t="s">
        <v>90</v>
      </c>
      <c r="C5" s="13"/>
      <c r="D5" s="13"/>
      <c r="E5" s="10"/>
      <c r="F5" s="10"/>
      <c r="G5" s="10"/>
      <c r="H5" s="10"/>
      <c r="I5" s="10"/>
      <c r="J5" s="10"/>
      <c r="K5" s="37"/>
      <c r="L5" s="290"/>
      <c r="M5" s="291"/>
      <c r="N5" s="291"/>
      <c r="O5" s="291"/>
      <c r="P5" s="291"/>
      <c r="Q5" s="291"/>
      <c r="R5" s="291"/>
      <c r="S5" s="291"/>
      <c r="T5" s="291"/>
      <c r="U5" s="291"/>
      <c r="V5" s="291"/>
      <c r="W5" s="291"/>
      <c r="X5" s="291"/>
      <c r="Y5" s="291"/>
      <c r="Z5" s="291"/>
      <c r="AA5" s="291"/>
      <c r="AB5" s="292"/>
      <c r="AC5" s="293" t="s">
        <v>81</v>
      </c>
      <c r="AD5" s="294"/>
      <c r="AE5" s="294"/>
      <c r="AF5" s="295"/>
      <c r="AG5" s="296"/>
      <c r="AH5" s="296"/>
      <c r="AI5" s="296"/>
      <c r="AJ5" s="296"/>
      <c r="AK5" s="296"/>
      <c r="AL5" s="255" t="s">
        <v>82</v>
      </c>
      <c r="AM5" s="256"/>
      <c r="AP5" s="289"/>
      <c r="AQ5" s="289"/>
      <c r="AR5" s="289"/>
      <c r="AS5" s="289"/>
      <c r="AT5" s="289"/>
    </row>
    <row r="6" spans="1:46" s="64" customFormat="1" ht="13.5" customHeight="1">
      <c r="A6" s="264"/>
      <c r="B6" s="175" t="s">
        <v>179</v>
      </c>
      <c r="C6" s="176"/>
      <c r="D6" s="176"/>
      <c r="E6" s="176"/>
      <c r="F6" s="176"/>
      <c r="G6" s="176"/>
      <c r="H6" s="176"/>
      <c r="I6" s="176"/>
      <c r="J6" s="176"/>
      <c r="K6" s="177"/>
      <c r="L6" s="31" t="s">
        <v>8</v>
      </c>
      <c r="M6" s="31"/>
      <c r="N6" s="31"/>
      <c r="O6" s="31"/>
      <c r="P6" s="31"/>
      <c r="Q6" s="297"/>
      <c r="R6" s="297"/>
      <c r="S6" s="31" t="s">
        <v>6</v>
      </c>
      <c r="T6" s="297"/>
      <c r="U6" s="297"/>
      <c r="V6" s="297"/>
      <c r="W6" s="31" t="s">
        <v>17</v>
      </c>
      <c r="X6" s="31"/>
      <c r="Y6" s="31"/>
      <c r="Z6" s="31"/>
      <c r="AA6" s="31"/>
      <c r="AB6" s="31"/>
      <c r="AC6" s="138" t="s">
        <v>83</v>
      </c>
      <c r="AD6" s="31"/>
      <c r="AE6" s="31"/>
      <c r="AF6" s="31"/>
      <c r="AG6" s="31"/>
      <c r="AH6" s="31"/>
      <c r="AI6" s="31"/>
      <c r="AJ6" s="31"/>
      <c r="AK6" s="31"/>
      <c r="AL6" s="31"/>
      <c r="AM6" s="36"/>
      <c r="AT6" s="349"/>
    </row>
    <row r="7" spans="1:46" s="64" customFormat="1" ht="20.25" customHeight="1">
      <c r="A7" s="264"/>
      <c r="B7" s="181"/>
      <c r="C7" s="182"/>
      <c r="D7" s="182"/>
      <c r="E7" s="182"/>
      <c r="F7" s="182"/>
      <c r="G7" s="182"/>
      <c r="H7" s="182"/>
      <c r="I7" s="182"/>
      <c r="J7" s="182"/>
      <c r="K7" s="183"/>
      <c r="L7" s="283"/>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5"/>
      <c r="AT7" s="349"/>
    </row>
    <row r="8" spans="1:46" s="64" customFormat="1" ht="20.25" customHeight="1">
      <c r="A8" s="264"/>
      <c r="B8" s="14" t="s">
        <v>20</v>
      </c>
      <c r="C8" s="28"/>
      <c r="D8" s="28"/>
      <c r="E8" s="19"/>
      <c r="F8" s="19"/>
      <c r="G8" s="19"/>
      <c r="H8" s="19"/>
      <c r="I8" s="19"/>
      <c r="J8" s="19"/>
      <c r="K8" s="19"/>
      <c r="L8" s="14" t="s">
        <v>22</v>
      </c>
      <c r="M8" s="19"/>
      <c r="N8" s="19"/>
      <c r="O8" s="19"/>
      <c r="P8" s="19"/>
      <c r="Q8" s="19"/>
      <c r="R8" s="38"/>
      <c r="S8" s="298"/>
      <c r="T8" s="299"/>
      <c r="U8" s="299"/>
      <c r="V8" s="299"/>
      <c r="W8" s="299"/>
      <c r="X8" s="299"/>
      <c r="Y8" s="300"/>
      <c r="Z8" s="14" t="s">
        <v>75</v>
      </c>
      <c r="AA8" s="19"/>
      <c r="AB8" s="19"/>
      <c r="AC8" s="19"/>
      <c r="AD8" s="19"/>
      <c r="AE8" s="19"/>
      <c r="AF8" s="38"/>
      <c r="AG8" s="298"/>
      <c r="AH8" s="299"/>
      <c r="AI8" s="299"/>
      <c r="AJ8" s="299"/>
      <c r="AK8" s="299"/>
      <c r="AL8" s="299"/>
      <c r="AM8" s="300"/>
    </row>
    <row r="9" spans="1:46" s="64" customFormat="1" ht="20.25" customHeight="1">
      <c r="A9" s="265"/>
      <c r="B9" s="14" t="s">
        <v>59</v>
      </c>
      <c r="C9" s="28"/>
      <c r="D9" s="28"/>
      <c r="E9" s="19"/>
      <c r="F9" s="19"/>
      <c r="G9" s="19"/>
      <c r="H9" s="19"/>
      <c r="I9" s="19"/>
      <c r="J9" s="19"/>
      <c r="K9" s="19"/>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row>
    <row r="10" spans="1:46" s="64" customFormat="1" ht="18" customHeight="1">
      <c r="A10" s="350" t="s">
        <v>132</v>
      </c>
      <c r="B10" s="351"/>
      <c r="C10" s="351"/>
      <c r="D10" s="351"/>
      <c r="E10" s="351"/>
      <c r="F10" s="351"/>
      <c r="G10" s="351"/>
      <c r="H10" s="352"/>
      <c r="I10" s="122"/>
      <c r="J10" s="124" t="s">
        <v>113</v>
      </c>
      <c r="K10" s="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46"/>
    </row>
    <row r="11" spans="1:46" s="64" customFormat="1" ht="18" customHeight="1">
      <c r="A11" s="353"/>
      <c r="B11" s="354"/>
      <c r="C11" s="354"/>
      <c r="D11" s="354"/>
      <c r="E11" s="354"/>
      <c r="F11" s="354"/>
      <c r="G11" s="354"/>
      <c r="H11" s="355"/>
      <c r="I11" s="123"/>
      <c r="J11" s="126" t="s">
        <v>139</v>
      </c>
      <c r="K11" s="23"/>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147"/>
    </row>
    <row r="12" spans="1:46" s="64" customFormat="1" ht="5.25" customHeight="1">
      <c r="A12" s="85"/>
      <c r="B12" s="85"/>
      <c r="C12" s="85"/>
      <c r="D12" s="85"/>
      <c r="E12" s="85"/>
      <c r="F12" s="85"/>
      <c r="G12" s="85"/>
      <c r="H12" s="85"/>
      <c r="I12" s="124"/>
      <c r="J12" s="127"/>
      <c r="K12" s="31"/>
      <c r="L12" s="131"/>
      <c r="M12" s="131"/>
      <c r="N12" s="131"/>
      <c r="O12" s="131"/>
      <c r="P12" s="131"/>
      <c r="Q12" s="131"/>
      <c r="R12" s="131"/>
      <c r="S12" s="131"/>
      <c r="T12" s="28"/>
      <c r="U12" s="28"/>
      <c r="V12" s="28"/>
      <c r="W12" s="28"/>
      <c r="X12" s="28"/>
      <c r="Y12" s="28"/>
      <c r="Z12" s="28"/>
      <c r="AA12" s="28"/>
      <c r="AB12" s="28"/>
      <c r="AC12" s="28"/>
      <c r="AD12" s="28"/>
      <c r="AE12" s="28"/>
      <c r="AF12" s="28"/>
      <c r="AG12" s="28"/>
      <c r="AH12" s="28"/>
      <c r="AI12" s="28"/>
      <c r="AJ12" s="28"/>
      <c r="AK12" s="28"/>
      <c r="AL12" s="28"/>
      <c r="AM12" s="28"/>
    </row>
    <row r="13" spans="1:46" s="64" customFormat="1" ht="20.25" customHeight="1">
      <c r="A13" s="86" t="s">
        <v>113</v>
      </c>
      <c r="B13" s="101"/>
      <c r="C13" s="101"/>
      <c r="D13" s="101"/>
      <c r="E13" s="101"/>
      <c r="F13" s="101"/>
      <c r="G13" s="101"/>
      <c r="H13" s="101"/>
      <c r="I13" s="125"/>
      <c r="J13" s="128"/>
      <c r="K13" s="282" t="s">
        <v>7</v>
      </c>
      <c r="L13" s="252"/>
      <c r="M13" s="252"/>
      <c r="N13" s="253"/>
      <c r="O13" s="301" t="str">
        <f>IF(L5="","",VLOOKUP(L5,$A$109:$B$143,2,0))</f>
        <v/>
      </c>
      <c r="P13" s="302"/>
      <c r="Q13" s="302"/>
      <c r="R13" s="252" t="s">
        <v>0</v>
      </c>
      <c r="S13" s="253"/>
      <c r="T13" s="303" t="s">
        <v>190</v>
      </c>
      <c r="U13" s="304"/>
      <c r="V13" s="304"/>
      <c r="W13" s="304"/>
      <c r="X13" s="305"/>
      <c r="Y13" s="306">
        <f>ROUNDDOWN($F$49/1000,0)</f>
        <v>0</v>
      </c>
      <c r="Z13" s="307"/>
      <c r="AA13" s="307"/>
      <c r="AB13" s="240" t="s">
        <v>0</v>
      </c>
      <c r="AC13" s="241"/>
      <c r="AD13" s="303" t="s">
        <v>180</v>
      </c>
      <c r="AE13" s="304"/>
      <c r="AF13" s="304"/>
      <c r="AG13" s="304"/>
      <c r="AH13" s="305"/>
      <c r="AI13" s="306">
        <f>ROUNDDOWN($F$56/1000,0)</f>
        <v>0</v>
      </c>
      <c r="AJ13" s="307"/>
      <c r="AK13" s="307"/>
      <c r="AL13" s="240" t="s">
        <v>0</v>
      </c>
      <c r="AM13" s="241"/>
    </row>
    <row r="14" spans="1:46" s="64" customFormat="1" ht="20.25" customHeight="1">
      <c r="A14" s="87" t="s">
        <v>60</v>
      </c>
      <c r="B14" s="102"/>
      <c r="C14" s="115"/>
      <c r="D14" s="115"/>
      <c r="E14" s="115"/>
      <c r="F14" s="115"/>
      <c r="G14" s="115"/>
      <c r="H14" s="308"/>
      <c r="I14" s="309"/>
      <c r="J14" s="310"/>
      <c r="K14" s="311" t="s">
        <v>141</v>
      </c>
      <c r="L14" s="312"/>
      <c r="M14" s="312"/>
      <c r="N14" s="312"/>
      <c r="O14" s="312"/>
      <c r="P14" s="312"/>
      <c r="Q14" s="312"/>
      <c r="R14" s="312"/>
      <c r="S14" s="312"/>
      <c r="T14" s="312"/>
      <c r="U14" s="312"/>
      <c r="V14" s="312"/>
      <c r="W14" s="312"/>
      <c r="X14" s="312"/>
      <c r="Y14" s="312"/>
      <c r="Z14" s="312"/>
      <c r="AA14" s="312"/>
      <c r="AB14" s="312"/>
      <c r="AC14" s="312"/>
      <c r="AD14" s="312"/>
      <c r="AE14" s="312"/>
      <c r="AF14" s="139" t="s">
        <v>84</v>
      </c>
      <c r="AG14" s="140"/>
      <c r="AH14" s="140"/>
      <c r="AI14" s="115">
        <v>1</v>
      </c>
      <c r="AJ14" s="115"/>
      <c r="AK14" s="28"/>
      <c r="AL14" s="115"/>
      <c r="AM14" s="148"/>
    </row>
    <row r="15" spans="1:46" s="64" customFormat="1" ht="21" customHeight="1">
      <c r="A15" s="88"/>
      <c r="C15" s="360" t="s">
        <v>193</v>
      </c>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1"/>
    </row>
    <row r="16" spans="1:46" s="64" customFormat="1" ht="21" customHeight="1">
      <c r="A16" s="89"/>
      <c r="B16" s="103"/>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1"/>
    </row>
    <row r="17" spans="1:39" s="64" customFormat="1" ht="21" customHeight="1">
      <c r="A17" s="89"/>
      <c r="B17" s="103"/>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1"/>
    </row>
    <row r="18" spans="1:39" s="64" customFormat="1" ht="21" customHeight="1">
      <c r="A18" s="89"/>
      <c r="B18" s="103"/>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1"/>
    </row>
    <row r="19" spans="1:39" s="64" customFormat="1" ht="21" customHeight="1">
      <c r="A19" s="89"/>
      <c r="B19" s="103"/>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1"/>
    </row>
    <row r="20" spans="1:39" s="64" customFormat="1" ht="21" customHeight="1">
      <c r="A20" s="89"/>
      <c r="B20" s="103"/>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1"/>
    </row>
    <row r="21" spans="1:39" s="64" customFormat="1" ht="21" customHeight="1">
      <c r="A21" s="89"/>
      <c r="B21" s="103"/>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1"/>
    </row>
    <row r="22" spans="1:39" s="64" customFormat="1" ht="21" customHeight="1">
      <c r="A22" s="90"/>
      <c r="B22" s="104"/>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9"/>
    </row>
    <row r="23" spans="1:39" s="64" customFormat="1" ht="18.75" customHeight="1">
      <c r="A23" s="91" t="s">
        <v>53</v>
      </c>
      <c r="B23" s="85"/>
      <c r="C23" s="85"/>
      <c r="D23" s="85"/>
      <c r="E23" s="85"/>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49"/>
    </row>
    <row r="24" spans="1:39" s="64" customFormat="1" ht="18.75" customHeight="1">
      <c r="F24" s="120"/>
      <c r="G24" s="120"/>
      <c r="H24" s="120"/>
      <c r="I24" s="120"/>
      <c r="J24" s="120"/>
      <c r="K24" s="120"/>
      <c r="L24" s="120"/>
      <c r="M24" s="120"/>
      <c r="N24" s="120"/>
      <c r="O24" s="132" t="s">
        <v>68</v>
      </c>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s="64" customFormat="1" ht="18.75" customHeight="1">
      <c r="F25" s="120"/>
      <c r="G25" s="120"/>
      <c r="H25" s="120"/>
      <c r="I25" s="120"/>
      <c r="J25" s="120"/>
      <c r="K25" s="120"/>
      <c r="L25" s="120"/>
      <c r="M25" s="120"/>
      <c r="N25" s="120"/>
      <c r="O25" s="132" t="s">
        <v>194</v>
      </c>
      <c r="P25" s="120"/>
      <c r="Q25" s="120"/>
      <c r="R25" s="120"/>
      <c r="S25" s="120"/>
      <c r="T25" s="120"/>
      <c r="U25" s="120"/>
      <c r="V25" s="120"/>
      <c r="W25" s="120"/>
      <c r="X25" s="120"/>
      <c r="Y25" s="120"/>
      <c r="Z25" s="120"/>
      <c r="AA25" s="120"/>
      <c r="AB25" s="313"/>
      <c r="AC25" s="313"/>
      <c r="AD25" s="120" t="s">
        <v>195</v>
      </c>
      <c r="AE25" s="132" t="s">
        <v>120</v>
      </c>
      <c r="AF25" s="120"/>
      <c r="AG25" s="120"/>
      <c r="AH25" s="120"/>
      <c r="AI25" s="120"/>
      <c r="AJ25" s="120"/>
      <c r="AK25" s="120"/>
      <c r="AL25" s="120"/>
      <c r="AM25" s="120"/>
    </row>
    <row r="26" spans="1:39" s="64" customFormat="1" ht="18.75" customHeight="1">
      <c r="F26" s="120"/>
      <c r="G26" s="120"/>
      <c r="H26" s="120"/>
      <c r="I26" s="120"/>
      <c r="J26" s="120"/>
      <c r="K26" s="120"/>
      <c r="L26" s="120"/>
      <c r="M26" s="120"/>
      <c r="N26" s="120"/>
      <c r="O26" s="120"/>
      <c r="P26" s="120"/>
      <c r="Q26" s="120"/>
      <c r="R26" s="120"/>
      <c r="S26" s="120"/>
      <c r="T26" s="120"/>
      <c r="U26" s="120"/>
      <c r="V26" s="120"/>
      <c r="W26" s="120"/>
      <c r="X26" s="132" t="s">
        <v>144</v>
      </c>
      <c r="Y26" s="120"/>
      <c r="Z26" s="120"/>
      <c r="AA26" s="120"/>
      <c r="AB26" s="132" t="s">
        <v>188</v>
      </c>
      <c r="AC26" s="120"/>
      <c r="AD26" s="120"/>
      <c r="AE26" s="120"/>
      <c r="AF26" s="120"/>
      <c r="AG26" s="120"/>
      <c r="AH26" s="120"/>
      <c r="AI26" s="120"/>
      <c r="AJ26" s="120"/>
      <c r="AK26" s="120"/>
      <c r="AL26" s="120"/>
      <c r="AM26" s="120"/>
    </row>
    <row r="27" spans="1:39" s="64" customFormat="1" ht="18.75" customHeight="1">
      <c r="F27" s="120"/>
      <c r="G27" s="120"/>
      <c r="H27" s="120"/>
      <c r="I27" s="120"/>
      <c r="J27" s="120"/>
      <c r="K27" s="120"/>
      <c r="L27" s="120"/>
      <c r="M27" s="120"/>
      <c r="N27" s="120"/>
      <c r="O27" s="132" t="s">
        <v>175</v>
      </c>
      <c r="P27" s="120"/>
      <c r="Q27" s="120"/>
      <c r="R27" s="120"/>
      <c r="S27" s="120">
        <v>2</v>
      </c>
      <c r="T27" s="132" t="s">
        <v>149</v>
      </c>
      <c r="U27" s="120"/>
      <c r="V27" s="120" t="s">
        <v>101</v>
      </c>
      <c r="W27" s="120"/>
      <c r="X27" s="137"/>
      <c r="Y27" s="120" t="s">
        <v>82</v>
      </c>
      <c r="Z27" s="120"/>
      <c r="AA27" s="120" t="s">
        <v>101</v>
      </c>
      <c r="AB27" s="137"/>
      <c r="AC27" s="132" t="s">
        <v>9</v>
      </c>
      <c r="AD27" s="120"/>
      <c r="AE27" s="120" t="s">
        <v>198</v>
      </c>
      <c r="AF27" s="120">
        <f>S27*X27*AB27</f>
        <v>0</v>
      </c>
      <c r="AG27" s="120"/>
      <c r="AH27" s="120"/>
      <c r="AI27" s="120"/>
      <c r="AJ27" s="120"/>
      <c r="AK27" s="120"/>
      <c r="AL27" s="120"/>
      <c r="AM27" s="120"/>
    </row>
    <row r="28" spans="1:39" ht="18" customHeight="1">
      <c r="A28" s="314" t="s">
        <v>61</v>
      </c>
      <c r="B28" s="314"/>
      <c r="C28" s="314"/>
      <c r="D28" s="314"/>
      <c r="E28" s="314"/>
      <c r="F28" s="314" t="s">
        <v>182</v>
      </c>
      <c r="G28" s="314"/>
      <c r="H28" s="314"/>
      <c r="I28" s="314"/>
      <c r="J28" s="314"/>
      <c r="K28" s="315" t="s">
        <v>21</v>
      </c>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16"/>
      <c r="B29" s="316"/>
      <c r="C29" s="316"/>
      <c r="D29" s="316"/>
      <c r="E29" s="316"/>
      <c r="F29" s="317"/>
      <c r="G29" s="317"/>
      <c r="H29" s="317"/>
      <c r="I29" s="317"/>
      <c r="J29" s="317"/>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row>
    <row r="30" spans="1:39" ht="9.75" customHeight="1">
      <c r="A30" s="316"/>
      <c r="B30" s="316"/>
      <c r="C30" s="316"/>
      <c r="D30" s="316"/>
      <c r="E30" s="316"/>
      <c r="F30" s="317"/>
      <c r="G30" s="317"/>
      <c r="H30" s="317"/>
      <c r="I30" s="317"/>
      <c r="J30" s="317"/>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row>
    <row r="31" spans="1:39" ht="9.75" customHeight="1">
      <c r="A31" s="316"/>
      <c r="B31" s="316"/>
      <c r="C31" s="316"/>
      <c r="D31" s="316"/>
      <c r="E31" s="316"/>
      <c r="F31" s="317"/>
      <c r="G31" s="317"/>
      <c r="H31" s="317"/>
      <c r="I31" s="317"/>
      <c r="J31" s="317"/>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row>
    <row r="32" spans="1:39" ht="9.75" customHeight="1">
      <c r="A32" s="316"/>
      <c r="B32" s="316"/>
      <c r="C32" s="316"/>
      <c r="D32" s="316"/>
      <c r="E32" s="316"/>
      <c r="F32" s="317"/>
      <c r="G32" s="317"/>
      <c r="H32" s="317"/>
      <c r="I32" s="317"/>
      <c r="J32" s="317"/>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row>
    <row r="33" spans="1:39" ht="9.75" customHeight="1">
      <c r="A33" s="316"/>
      <c r="B33" s="316"/>
      <c r="C33" s="316"/>
      <c r="D33" s="316"/>
      <c r="E33" s="316"/>
      <c r="F33" s="317"/>
      <c r="G33" s="317"/>
      <c r="H33" s="317"/>
      <c r="I33" s="317"/>
      <c r="J33" s="317"/>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row>
    <row r="34" spans="1:39" ht="9.75" customHeight="1">
      <c r="A34" s="316"/>
      <c r="B34" s="316"/>
      <c r="C34" s="316"/>
      <c r="D34" s="316"/>
      <c r="E34" s="316"/>
      <c r="F34" s="317"/>
      <c r="G34" s="317"/>
      <c r="H34" s="317"/>
      <c r="I34" s="317"/>
      <c r="J34" s="317"/>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row>
    <row r="35" spans="1:39" ht="9.75" customHeight="1">
      <c r="A35" s="316"/>
      <c r="B35" s="316"/>
      <c r="C35" s="316"/>
      <c r="D35" s="316"/>
      <c r="E35" s="316"/>
      <c r="F35" s="317"/>
      <c r="G35" s="317"/>
      <c r="H35" s="317"/>
      <c r="I35" s="317"/>
      <c r="J35" s="317"/>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1:39" ht="9.75" customHeight="1">
      <c r="A36" s="316"/>
      <c r="B36" s="316"/>
      <c r="C36" s="316"/>
      <c r="D36" s="316"/>
      <c r="E36" s="316"/>
      <c r="F36" s="317"/>
      <c r="G36" s="317"/>
      <c r="H36" s="317"/>
      <c r="I36" s="317"/>
      <c r="J36" s="317"/>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1:39" ht="9.75" customHeight="1">
      <c r="A37" s="316"/>
      <c r="B37" s="316"/>
      <c r="C37" s="316"/>
      <c r="D37" s="316"/>
      <c r="E37" s="316"/>
      <c r="F37" s="317"/>
      <c r="G37" s="317"/>
      <c r="H37" s="317"/>
      <c r="I37" s="317"/>
      <c r="J37" s="317"/>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row r="38" spans="1:39" ht="9.75" customHeight="1">
      <c r="A38" s="316"/>
      <c r="B38" s="316"/>
      <c r="C38" s="316"/>
      <c r="D38" s="316"/>
      <c r="E38" s="316"/>
      <c r="F38" s="317"/>
      <c r="G38" s="317"/>
      <c r="H38" s="317"/>
      <c r="I38" s="317"/>
      <c r="J38" s="317"/>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row>
    <row r="39" spans="1:39" ht="9.75" customHeight="1">
      <c r="A39" s="316"/>
      <c r="B39" s="316"/>
      <c r="C39" s="316"/>
      <c r="D39" s="316"/>
      <c r="E39" s="316"/>
      <c r="F39" s="317"/>
      <c r="G39" s="317"/>
      <c r="H39" s="317"/>
      <c r="I39" s="317"/>
      <c r="J39" s="317"/>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row>
    <row r="40" spans="1:39" ht="9.75" customHeight="1">
      <c r="A40" s="316"/>
      <c r="B40" s="316"/>
      <c r="C40" s="316"/>
      <c r="D40" s="316"/>
      <c r="E40" s="316"/>
      <c r="F40" s="317"/>
      <c r="G40" s="317"/>
      <c r="H40" s="317"/>
      <c r="I40" s="317"/>
      <c r="J40" s="317"/>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row>
    <row r="41" spans="1:39" ht="9.75" customHeight="1">
      <c r="A41" s="316"/>
      <c r="B41" s="316"/>
      <c r="C41" s="316"/>
      <c r="D41" s="316"/>
      <c r="E41" s="316"/>
      <c r="F41" s="317"/>
      <c r="G41" s="317"/>
      <c r="H41" s="317"/>
      <c r="I41" s="317"/>
      <c r="J41" s="317"/>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row>
    <row r="42" spans="1:39" ht="9.75" customHeight="1">
      <c r="A42" s="316"/>
      <c r="B42" s="316"/>
      <c r="C42" s="316"/>
      <c r="D42" s="316"/>
      <c r="E42" s="316"/>
      <c r="F42" s="317"/>
      <c r="G42" s="317"/>
      <c r="H42" s="317"/>
      <c r="I42" s="317"/>
      <c r="J42" s="317"/>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row>
    <row r="43" spans="1:39" ht="9.75" customHeight="1">
      <c r="A43" s="316"/>
      <c r="B43" s="316"/>
      <c r="C43" s="316"/>
      <c r="D43" s="316"/>
      <c r="E43" s="316"/>
      <c r="F43" s="317"/>
      <c r="G43" s="317"/>
      <c r="H43" s="317"/>
      <c r="I43" s="317"/>
      <c r="J43" s="317"/>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row>
    <row r="44" spans="1:39" ht="9.75" customHeight="1">
      <c r="A44" s="316"/>
      <c r="B44" s="316"/>
      <c r="C44" s="316"/>
      <c r="D44" s="316"/>
      <c r="E44" s="316"/>
      <c r="F44" s="317"/>
      <c r="G44" s="317"/>
      <c r="H44" s="317"/>
      <c r="I44" s="317"/>
      <c r="J44" s="317"/>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row>
    <row r="45" spans="1:39" ht="9.75" customHeight="1">
      <c r="A45" s="316"/>
      <c r="B45" s="316"/>
      <c r="C45" s="316"/>
      <c r="D45" s="316"/>
      <c r="E45" s="316"/>
      <c r="F45" s="317"/>
      <c r="G45" s="317"/>
      <c r="H45" s="317"/>
      <c r="I45" s="317"/>
      <c r="J45" s="317"/>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row>
    <row r="46" spans="1:39" ht="9.75" customHeight="1">
      <c r="A46" s="316"/>
      <c r="B46" s="316"/>
      <c r="C46" s="316"/>
      <c r="D46" s="316"/>
      <c r="E46" s="316"/>
      <c r="F46" s="317"/>
      <c r="G46" s="317"/>
      <c r="H46" s="317"/>
      <c r="I46" s="317"/>
      <c r="J46" s="317"/>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row>
    <row r="47" spans="1:39" ht="9.75" customHeight="1">
      <c r="A47" s="316"/>
      <c r="B47" s="316"/>
      <c r="C47" s="316"/>
      <c r="D47" s="316"/>
      <c r="E47" s="316"/>
      <c r="F47" s="317"/>
      <c r="G47" s="317"/>
      <c r="H47" s="317"/>
      <c r="I47" s="317"/>
      <c r="J47" s="317"/>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row>
    <row r="48" spans="1:39" ht="9.75" customHeight="1">
      <c r="A48" s="319"/>
      <c r="B48" s="320"/>
      <c r="C48" s="320"/>
      <c r="D48" s="320"/>
      <c r="E48" s="321"/>
      <c r="F48" s="322"/>
      <c r="G48" s="323"/>
      <c r="H48" s="323"/>
      <c r="I48" s="323"/>
      <c r="J48" s="324"/>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row>
    <row r="49" spans="1:39" ht="22.5" customHeight="1">
      <c r="A49" s="326" t="s">
        <v>95</v>
      </c>
      <c r="B49" s="327"/>
      <c r="C49" s="327"/>
      <c r="D49" s="327"/>
      <c r="E49" s="327"/>
      <c r="F49" s="328">
        <f>SUM(F29:J48)</f>
        <v>0</v>
      </c>
      <c r="G49" s="329"/>
      <c r="H49" s="329"/>
      <c r="I49" s="329"/>
      <c r="J49" s="330"/>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row>
    <row r="50" spans="1:39" ht="11.25" customHeight="1">
      <c r="A50" s="92"/>
      <c r="B50" s="105"/>
      <c r="C50" s="105"/>
      <c r="D50" s="105"/>
      <c r="E50" s="105"/>
      <c r="F50" s="121"/>
      <c r="G50" s="121"/>
      <c r="H50" s="121"/>
      <c r="I50" s="121"/>
      <c r="J50" s="121"/>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150"/>
    </row>
    <row r="51" spans="1:39" s="64" customFormat="1" ht="18.75" customHeight="1">
      <c r="A51" s="93" t="s">
        <v>191</v>
      </c>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49"/>
    </row>
    <row r="52" spans="1:39" ht="18" customHeight="1">
      <c r="A52" s="332" t="s">
        <v>61</v>
      </c>
      <c r="B52" s="333"/>
      <c r="C52" s="333"/>
      <c r="D52" s="333"/>
      <c r="E52" s="334"/>
      <c r="F52" s="332" t="s">
        <v>34</v>
      </c>
      <c r="G52" s="333"/>
      <c r="H52" s="333"/>
      <c r="I52" s="333"/>
      <c r="J52" s="333"/>
      <c r="K52" s="315" t="s">
        <v>192</v>
      </c>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row>
    <row r="53" spans="1:39" ht="9.75" customHeight="1">
      <c r="A53" s="316"/>
      <c r="B53" s="316"/>
      <c r="C53" s="316"/>
      <c r="D53" s="316"/>
      <c r="E53" s="316"/>
      <c r="F53" s="317"/>
      <c r="G53" s="317"/>
      <c r="H53" s="317"/>
      <c r="I53" s="317"/>
      <c r="J53" s="317"/>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row>
    <row r="54" spans="1:39" ht="9.75" customHeight="1">
      <c r="A54" s="335"/>
      <c r="B54" s="336"/>
      <c r="C54" s="336"/>
      <c r="D54" s="336"/>
      <c r="E54" s="337"/>
      <c r="F54" s="338"/>
      <c r="G54" s="339"/>
      <c r="H54" s="339"/>
      <c r="I54" s="339"/>
      <c r="J54" s="340"/>
      <c r="K54" s="341"/>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3"/>
    </row>
    <row r="55" spans="1:39" ht="9.75" customHeight="1">
      <c r="A55" s="316"/>
      <c r="B55" s="316"/>
      <c r="C55" s="316"/>
      <c r="D55" s="316"/>
      <c r="E55" s="316"/>
      <c r="F55" s="317"/>
      <c r="G55" s="317"/>
      <c r="H55" s="317"/>
      <c r="I55" s="317"/>
      <c r="J55" s="317"/>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row>
    <row r="56" spans="1:39" ht="22.5" customHeight="1">
      <c r="A56" s="326" t="s">
        <v>95</v>
      </c>
      <c r="B56" s="327"/>
      <c r="C56" s="327"/>
      <c r="D56" s="327"/>
      <c r="E56" s="327"/>
      <c r="F56" s="328">
        <f>SUM(F53:J55)</f>
        <v>0</v>
      </c>
      <c r="G56" s="329"/>
      <c r="H56" s="329"/>
      <c r="I56" s="329"/>
      <c r="J56" s="330"/>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row>
    <row r="57" spans="1:39" ht="11.25" customHeight="1">
      <c r="B57" s="103"/>
      <c r="C57" s="84"/>
      <c r="D57" s="64"/>
      <c r="E57" s="118"/>
      <c r="F57" s="64"/>
      <c r="G57" s="64"/>
      <c r="H57" s="64"/>
      <c r="I57" s="64"/>
      <c r="J57" s="129"/>
      <c r="K57" s="129"/>
      <c r="L57" s="129"/>
      <c r="M57" s="129"/>
      <c r="N57" s="129"/>
      <c r="O57" s="103"/>
      <c r="P57" s="84"/>
      <c r="S57" s="129"/>
      <c r="T57" s="135"/>
      <c r="U57" s="129"/>
      <c r="V57" s="129"/>
      <c r="W57" s="129"/>
      <c r="X57" s="129"/>
      <c r="Y57" s="64"/>
      <c r="Z57" s="64"/>
      <c r="AA57" s="64"/>
      <c r="AB57" s="103"/>
      <c r="AC57" s="84"/>
      <c r="AD57" s="129"/>
      <c r="AE57" s="129"/>
      <c r="AF57" s="129"/>
      <c r="AG57" s="129"/>
      <c r="AH57" s="129"/>
      <c r="AI57" s="141"/>
      <c r="AJ57" s="141"/>
      <c r="AK57" s="141"/>
      <c r="AL57" s="141"/>
      <c r="AM57" s="129"/>
    </row>
    <row r="58" spans="1:39" ht="18.75" customHeight="1">
      <c r="A58" s="94" t="s">
        <v>112</v>
      </c>
      <c r="B58" s="101"/>
      <c r="C58" s="116"/>
      <c r="D58" s="101"/>
      <c r="E58" s="119"/>
      <c r="F58" s="101"/>
      <c r="G58" s="101"/>
      <c r="H58" s="101"/>
      <c r="I58" s="101"/>
      <c r="J58" s="130"/>
      <c r="K58" s="130"/>
      <c r="L58" s="130"/>
      <c r="M58" s="130"/>
      <c r="N58" s="130"/>
      <c r="O58" s="133"/>
      <c r="P58" s="116"/>
      <c r="Q58" s="134"/>
      <c r="R58" s="134"/>
      <c r="S58" s="130"/>
      <c r="T58" s="128"/>
      <c r="U58" s="130"/>
      <c r="V58" s="136"/>
      <c r="W58" s="282" t="s">
        <v>7</v>
      </c>
      <c r="X58" s="252"/>
      <c r="Y58" s="252"/>
      <c r="Z58" s="253"/>
      <c r="AA58" s="301" t="str">
        <f>IF(L5="","",VLOOKUP(L5,$A$109:$C$143,3,FALSE))</f>
        <v/>
      </c>
      <c r="AB58" s="302"/>
      <c r="AC58" s="302"/>
      <c r="AD58" s="252" t="s">
        <v>0</v>
      </c>
      <c r="AE58" s="253"/>
      <c r="AF58" s="282" t="s">
        <v>62</v>
      </c>
      <c r="AG58" s="252"/>
      <c r="AH58" s="253"/>
      <c r="AI58" s="344">
        <f>ROUNDDOWN($F$80/1000,0)</f>
        <v>0</v>
      </c>
      <c r="AJ58" s="345"/>
      <c r="AK58" s="345"/>
      <c r="AL58" s="252" t="s">
        <v>0</v>
      </c>
      <c r="AM58" s="253"/>
    </row>
    <row r="59" spans="1:39" ht="18.75" customHeight="1">
      <c r="A59" s="87" t="s">
        <v>60</v>
      </c>
      <c r="B59" s="102"/>
      <c r="C59" s="115"/>
      <c r="D59" s="115"/>
      <c r="E59" s="115"/>
      <c r="F59" s="115"/>
      <c r="G59" s="115"/>
      <c r="H59" s="308"/>
      <c r="I59" s="309"/>
      <c r="J59" s="310"/>
      <c r="K59" s="311" t="s">
        <v>141</v>
      </c>
      <c r="L59" s="312"/>
      <c r="M59" s="312"/>
      <c r="N59" s="312"/>
      <c r="O59" s="312"/>
      <c r="P59" s="312"/>
      <c r="Q59" s="312"/>
      <c r="R59" s="312"/>
      <c r="S59" s="312"/>
      <c r="T59" s="312"/>
      <c r="U59" s="312"/>
      <c r="V59" s="312"/>
      <c r="W59" s="312"/>
      <c r="X59" s="312"/>
      <c r="Y59" s="312"/>
      <c r="Z59" s="312"/>
      <c r="AA59" s="312"/>
      <c r="AB59" s="312"/>
      <c r="AC59" s="312"/>
      <c r="AD59" s="312"/>
      <c r="AE59" s="312"/>
      <c r="AF59" s="139" t="s">
        <v>85</v>
      </c>
      <c r="AG59" s="140"/>
      <c r="AH59" s="140"/>
      <c r="AI59" s="115"/>
      <c r="AJ59" s="115"/>
      <c r="AK59" s="28"/>
      <c r="AL59" s="115"/>
      <c r="AM59" s="148"/>
    </row>
    <row r="60" spans="1:39" ht="25.5" customHeight="1">
      <c r="A60" s="88"/>
      <c r="B60" s="64"/>
      <c r="C60" s="356" t="s">
        <v>102</v>
      </c>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7"/>
    </row>
    <row r="61" spans="1:39" ht="25.5" customHeight="1">
      <c r="A61" s="90"/>
      <c r="B61" s="104"/>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9"/>
    </row>
    <row r="62" spans="1:39" ht="18.75" customHeight="1">
      <c r="A62" s="332" t="s">
        <v>130</v>
      </c>
      <c r="B62" s="333"/>
      <c r="C62" s="333"/>
      <c r="D62" s="333"/>
      <c r="E62" s="333"/>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49"/>
    </row>
    <row r="63" spans="1:39" s="64" customFormat="1" ht="18.75" customHeight="1">
      <c r="F63" s="120"/>
      <c r="G63" s="120"/>
      <c r="H63" s="120"/>
      <c r="I63" s="120"/>
      <c r="J63" s="120"/>
      <c r="K63" s="120"/>
      <c r="L63" s="120"/>
      <c r="M63" s="120"/>
      <c r="N63" s="120"/>
      <c r="O63" s="132" t="s">
        <v>68</v>
      </c>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39" s="64" customFormat="1" ht="18.75" customHeight="1">
      <c r="F64" s="120"/>
      <c r="G64" s="120"/>
      <c r="H64" s="120"/>
      <c r="I64" s="120"/>
      <c r="J64" s="120"/>
      <c r="K64" s="120"/>
      <c r="L64" s="120"/>
      <c r="M64" s="120"/>
      <c r="N64" s="120"/>
      <c r="O64" s="132" t="s">
        <v>194</v>
      </c>
      <c r="P64" s="120"/>
      <c r="Q64" s="120"/>
      <c r="R64" s="120"/>
      <c r="S64" s="120"/>
      <c r="T64" s="120"/>
      <c r="U64" s="120"/>
      <c r="V64" s="120"/>
      <c r="W64" s="120"/>
      <c r="X64" s="120"/>
      <c r="Y64" s="120"/>
      <c r="Z64" s="120"/>
      <c r="AA64" s="120"/>
      <c r="AB64" s="313"/>
      <c r="AC64" s="313"/>
      <c r="AD64" s="120" t="s">
        <v>195</v>
      </c>
      <c r="AE64" s="132" t="s">
        <v>120</v>
      </c>
      <c r="AF64" s="120"/>
      <c r="AG64" s="120"/>
      <c r="AH64" s="120"/>
      <c r="AI64" s="120"/>
      <c r="AJ64" s="120"/>
      <c r="AK64" s="120"/>
      <c r="AL64" s="120"/>
      <c r="AM64" s="120"/>
    </row>
    <row r="65" spans="1:39" s="64" customFormat="1" ht="18.75" customHeight="1">
      <c r="F65" s="120"/>
      <c r="G65" s="120"/>
      <c r="H65" s="120"/>
      <c r="I65" s="120"/>
      <c r="J65" s="120"/>
      <c r="K65" s="120"/>
      <c r="L65" s="120"/>
      <c r="M65" s="120"/>
      <c r="N65" s="120"/>
      <c r="O65" s="120"/>
      <c r="P65" s="120"/>
      <c r="Q65" s="120"/>
      <c r="R65" s="120"/>
      <c r="S65" s="120"/>
      <c r="T65" s="120"/>
      <c r="U65" s="120"/>
      <c r="V65" s="120"/>
      <c r="W65" s="120"/>
      <c r="X65" s="132" t="s">
        <v>144</v>
      </c>
      <c r="Y65" s="120"/>
      <c r="Z65" s="120"/>
      <c r="AA65" s="120"/>
      <c r="AB65" s="132" t="s">
        <v>188</v>
      </c>
      <c r="AC65" s="120"/>
      <c r="AD65" s="120"/>
      <c r="AE65" s="120"/>
      <c r="AF65" s="120"/>
      <c r="AG65" s="120"/>
      <c r="AH65" s="120"/>
      <c r="AI65" s="120"/>
      <c r="AJ65" s="120"/>
      <c r="AK65" s="120"/>
      <c r="AL65" s="120"/>
      <c r="AM65" s="120"/>
    </row>
    <row r="66" spans="1:39" s="64" customFormat="1" ht="18.75" customHeight="1">
      <c r="F66" s="120"/>
      <c r="G66" s="120"/>
      <c r="H66" s="120"/>
      <c r="I66" s="120"/>
      <c r="J66" s="120"/>
      <c r="K66" s="120"/>
      <c r="L66" s="120"/>
      <c r="M66" s="120"/>
      <c r="N66" s="120"/>
      <c r="O66" s="132" t="s">
        <v>175</v>
      </c>
      <c r="P66" s="120"/>
      <c r="Q66" s="120"/>
      <c r="R66" s="120"/>
      <c r="S66" s="120">
        <v>2</v>
      </c>
      <c r="T66" s="132" t="s">
        <v>149</v>
      </c>
      <c r="U66" s="120"/>
      <c r="V66" s="120" t="s">
        <v>101</v>
      </c>
      <c r="W66" s="120"/>
      <c r="X66" s="137"/>
      <c r="Y66" s="120" t="s">
        <v>82</v>
      </c>
      <c r="Z66" s="120"/>
      <c r="AA66" s="120" t="s">
        <v>101</v>
      </c>
      <c r="AB66" s="137"/>
      <c r="AC66" s="132" t="s">
        <v>9</v>
      </c>
      <c r="AD66" s="120"/>
      <c r="AE66" s="120" t="s">
        <v>198</v>
      </c>
      <c r="AF66" s="120">
        <f>S66*X66*AB66</f>
        <v>0</v>
      </c>
      <c r="AG66" s="120"/>
      <c r="AH66" s="120"/>
      <c r="AI66" s="120"/>
      <c r="AJ66" s="120"/>
      <c r="AK66" s="120"/>
      <c r="AL66" s="120"/>
      <c r="AM66" s="120"/>
    </row>
    <row r="67" spans="1:39" ht="18" customHeight="1">
      <c r="A67" s="332" t="s">
        <v>61</v>
      </c>
      <c r="B67" s="333"/>
      <c r="C67" s="333"/>
      <c r="D67" s="333"/>
      <c r="E67" s="334"/>
      <c r="F67" s="332" t="s">
        <v>13</v>
      </c>
      <c r="G67" s="333"/>
      <c r="H67" s="333"/>
      <c r="I67" s="333"/>
      <c r="J67" s="333"/>
      <c r="K67" s="315" t="s">
        <v>21</v>
      </c>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row>
    <row r="68" spans="1:39" ht="9.75" customHeight="1">
      <c r="A68" s="316"/>
      <c r="B68" s="316"/>
      <c r="C68" s="316"/>
      <c r="D68" s="316"/>
      <c r="E68" s="316"/>
      <c r="F68" s="317"/>
      <c r="G68" s="317"/>
      <c r="H68" s="317"/>
      <c r="I68" s="317"/>
      <c r="J68" s="317"/>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row>
    <row r="69" spans="1:39" ht="9.75" customHeight="1">
      <c r="A69" s="316"/>
      <c r="B69" s="316"/>
      <c r="C69" s="316"/>
      <c r="D69" s="316"/>
      <c r="E69" s="316"/>
      <c r="F69" s="317"/>
      <c r="G69" s="317"/>
      <c r="H69" s="317"/>
      <c r="I69" s="317"/>
      <c r="J69" s="317"/>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row>
    <row r="70" spans="1:39" ht="9.75" customHeight="1">
      <c r="A70" s="316"/>
      <c r="B70" s="316"/>
      <c r="C70" s="316"/>
      <c r="D70" s="316"/>
      <c r="E70" s="316"/>
      <c r="F70" s="317"/>
      <c r="G70" s="317"/>
      <c r="H70" s="317"/>
      <c r="I70" s="317"/>
      <c r="J70" s="317"/>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row>
    <row r="71" spans="1:39" ht="9.75" customHeight="1">
      <c r="A71" s="316"/>
      <c r="B71" s="316"/>
      <c r="C71" s="316"/>
      <c r="D71" s="316"/>
      <c r="E71" s="316"/>
      <c r="F71" s="317"/>
      <c r="G71" s="317"/>
      <c r="H71" s="317"/>
      <c r="I71" s="317"/>
      <c r="J71" s="317"/>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row>
    <row r="72" spans="1:39" ht="9.75" customHeight="1">
      <c r="A72" s="316"/>
      <c r="B72" s="316"/>
      <c r="C72" s="316"/>
      <c r="D72" s="316"/>
      <c r="E72" s="316"/>
      <c r="F72" s="317"/>
      <c r="G72" s="317"/>
      <c r="H72" s="317"/>
      <c r="I72" s="317"/>
      <c r="J72" s="317"/>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row>
    <row r="73" spans="1:39" ht="9.75" customHeight="1">
      <c r="A73" s="316"/>
      <c r="B73" s="316"/>
      <c r="C73" s="316"/>
      <c r="D73" s="316"/>
      <c r="E73" s="316"/>
      <c r="F73" s="317"/>
      <c r="G73" s="317"/>
      <c r="H73" s="317"/>
      <c r="I73" s="317"/>
      <c r="J73" s="317"/>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row>
    <row r="74" spans="1:39" ht="9.75" customHeight="1">
      <c r="A74" s="316"/>
      <c r="B74" s="316"/>
      <c r="C74" s="316"/>
      <c r="D74" s="316"/>
      <c r="E74" s="316"/>
      <c r="F74" s="317"/>
      <c r="G74" s="317"/>
      <c r="H74" s="317"/>
      <c r="I74" s="317"/>
      <c r="J74" s="317"/>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row>
    <row r="75" spans="1:39" ht="9.75" customHeight="1">
      <c r="A75" s="316"/>
      <c r="B75" s="316"/>
      <c r="C75" s="316"/>
      <c r="D75" s="316"/>
      <c r="E75" s="316"/>
      <c r="F75" s="317"/>
      <c r="G75" s="317"/>
      <c r="H75" s="317"/>
      <c r="I75" s="317"/>
      <c r="J75" s="317"/>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row>
    <row r="76" spans="1:39" ht="9.75" customHeight="1">
      <c r="A76" s="316"/>
      <c r="B76" s="316"/>
      <c r="C76" s="316"/>
      <c r="D76" s="316"/>
      <c r="E76" s="316"/>
      <c r="F76" s="317"/>
      <c r="G76" s="317"/>
      <c r="H76" s="317"/>
      <c r="I76" s="317"/>
      <c r="J76" s="317"/>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row>
    <row r="77" spans="1:39" ht="9.75" customHeight="1">
      <c r="A77" s="316"/>
      <c r="B77" s="316"/>
      <c r="C77" s="316"/>
      <c r="D77" s="316"/>
      <c r="E77" s="316"/>
      <c r="F77" s="317"/>
      <c r="G77" s="317"/>
      <c r="H77" s="317"/>
      <c r="I77" s="317"/>
      <c r="J77" s="317"/>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row>
    <row r="78" spans="1:39" ht="9.75" customHeight="1">
      <c r="A78" s="316"/>
      <c r="B78" s="316"/>
      <c r="C78" s="316"/>
      <c r="D78" s="316"/>
      <c r="E78" s="316"/>
      <c r="F78" s="317"/>
      <c r="G78" s="317"/>
      <c r="H78" s="317"/>
      <c r="I78" s="317"/>
      <c r="J78" s="317"/>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row>
    <row r="79" spans="1:39" ht="9.75" customHeight="1">
      <c r="A79" s="319"/>
      <c r="B79" s="320"/>
      <c r="C79" s="320"/>
      <c r="D79" s="320"/>
      <c r="E79" s="321"/>
      <c r="F79" s="322"/>
      <c r="G79" s="323"/>
      <c r="H79" s="323"/>
      <c r="I79" s="323"/>
      <c r="J79" s="323"/>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row>
    <row r="80" spans="1:39" ht="22.5" customHeight="1">
      <c r="A80" s="326" t="s">
        <v>183</v>
      </c>
      <c r="B80" s="327"/>
      <c r="C80" s="327"/>
      <c r="D80" s="327"/>
      <c r="E80" s="363"/>
      <c r="F80" s="364">
        <f>SUM(F68:J79)</f>
        <v>0</v>
      </c>
      <c r="G80" s="365"/>
      <c r="H80" s="365"/>
      <c r="I80" s="365"/>
      <c r="J80" s="365"/>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row>
    <row r="81" spans="1:39" ht="4.5" customHeight="1">
      <c r="A81" s="95"/>
      <c r="B81" s="95"/>
      <c r="C81" s="95"/>
      <c r="D81" s="95"/>
      <c r="E81" s="95"/>
      <c r="F81" s="95"/>
      <c r="G81" s="95"/>
      <c r="H81" s="95"/>
      <c r="I81" s="95"/>
      <c r="J81" s="95"/>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row>
    <row r="82" spans="1:39" ht="3.75" customHeight="1">
      <c r="A82" s="96"/>
      <c r="B82" s="10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42"/>
      <c r="AL82" s="142"/>
      <c r="AM82" s="151"/>
    </row>
    <row r="83" spans="1:39" ht="11.25" customHeight="1">
      <c r="A83" s="97" t="s">
        <v>94</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M83" s="152"/>
    </row>
    <row r="84" spans="1:39" ht="11.25" customHeight="1">
      <c r="A84" s="98" t="s">
        <v>121</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44"/>
      <c r="AM84" s="153"/>
    </row>
    <row r="85" spans="1:39" ht="11.25" customHeight="1">
      <c r="A85" s="97" t="s">
        <v>123</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45"/>
      <c r="AM85" s="154"/>
    </row>
    <row r="86" spans="1:39" ht="11.25" customHeight="1">
      <c r="A86" s="97" t="s">
        <v>124</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43"/>
      <c r="AM86" s="152"/>
    </row>
    <row r="87" spans="1:39" ht="4.5" customHeight="1">
      <c r="A87" s="9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43"/>
      <c r="AM87" s="152"/>
    </row>
    <row r="88" spans="1:39" ht="11.25" customHeight="1">
      <c r="A88" s="346" t="s">
        <v>134</v>
      </c>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M88" s="152"/>
    </row>
    <row r="89" spans="1:39" ht="11.25" customHeight="1">
      <c r="A89" s="98" t="s">
        <v>125</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M89" s="152"/>
    </row>
    <row r="90" spans="1:39" ht="11.25" customHeight="1">
      <c r="A90" s="98" t="s">
        <v>126</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43"/>
      <c r="AM90" s="152"/>
    </row>
    <row r="91" spans="1:39" ht="11.25" customHeight="1">
      <c r="A91" s="98" t="s">
        <v>104</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43"/>
      <c r="AM91" s="152"/>
    </row>
    <row r="92" spans="1:39" ht="4.5" customHeight="1">
      <c r="A92" s="98"/>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43"/>
      <c r="AM92" s="152"/>
    </row>
    <row r="93" spans="1:39" ht="11.25" customHeight="1">
      <c r="A93" s="348" t="s">
        <v>135</v>
      </c>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7"/>
      <c r="AJ93" s="347"/>
      <c r="AK93" s="347"/>
      <c r="AM93" s="152"/>
    </row>
    <row r="94" spans="1:39" ht="11.25" customHeight="1">
      <c r="A94" s="98" t="s">
        <v>136</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M94" s="152"/>
    </row>
    <row r="95" spans="1:39" ht="11.25" customHeight="1">
      <c r="A95" s="98" t="s">
        <v>127</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M95" s="152"/>
    </row>
    <row r="96" spans="1:39" ht="3" customHeight="1">
      <c r="A96" s="9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M96" s="152"/>
    </row>
    <row r="97" spans="1:39" ht="11.25" customHeight="1">
      <c r="A97" s="346" t="s">
        <v>119</v>
      </c>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7"/>
      <c r="AJ97" s="347"/>
      <c r="AK97" s="347"/>
      <c r="AM97" s="152"/>
    </row>
    <row r="98" spans="1:39" ht="11.25" customHeight="1">
      <c r="A98" s="98" t="s">
        <v>129</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M98" s="152"/>
    </row>
    <row r="99" spans="1:39" ht="11.25" customHeight="1">
      <c r="A99" s="98" t="s">
        <v>131</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M99" s="152"/>
    </row>
    <row r="100" spans="1:39" ht="3" customHeight="1">
      <c r="A100" s="98"/>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M100" s="152"/>
    </row>
    <row r="101" spans="1:39" ht="11.25" customHeight="1">
      <c r="A101" s="98" t="s">
        <v>137</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M101" s="152"/>
    </row>
    <row r="102" spans="1:39">
      <c r="A102" s="99" t="s">
        <v>138</v>
      </c>
      <c r="B102" s="111"/>
      <c r="AM102" s="152"/>
    </row>
    <row r="103" spans="1:39">
      <c r="A103" s="100" t="s">
        <v>133</v>
      </c>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55"/>
    </row>
    <row r="108" spans="1:39" s="83" customFormat="1" ht="6">
      <c r="B108" s="83" t="s">
        <v>148</v>
      </c>
      <c r="C108" s="83" t="s">
        <v>150</v>
      </c>
      <c r="D108" s="83" t="s">
        <v>98</v>
      </c>
      <c r="E108" s="83" t="s">
        <v>128</v>
      </c>
    </row>
    <row r="109" spans="1:39" s="83" customFormat="1" ht="6">
      <c r="A109" s="83" t="s">
        <v>111</v>
      </c>
      <c r="B109" s="113">
        <v>537</v>
      </c>
      <c r="C109" s="113">
        <v>268</v>
      </c>
      <c r="D109" s="113">
        <v>537</v>
      </c>
      <c r="E109" s="113">
        <v>268</v>
      </c>
      <c r="F109" s="83" t="s">
        <v>158</v>
      </c>
      <c r="G109" s="113"/>
    </row>
    <row r="110" spans="1:39" s="83" customFormat="1" ht="6">
      <c r="A110" s="83" t="s">
        <v>159</v>
      </c>
      <c r="B110" s="113">
        <v>684</v>
      </c>
      <c r="C110" s="113">
        <v>342</v>
      </c>
      <c r="D110" s="113">
        <v>684</v>
      </c>
      <c r="E110" s="113">
        <v>342</v>
      </c>
      <c r="F110" s="83" t="s">
        <v>158</v>
      </c>
      <c r="G110" s="113"/>
    </row>
    <row r="111" spans="1:39" s="83" customFormat="1" ht="6">
      <c r="A111" s="83" t="s">
        <v>160</v>
      </c>
      <c r="B111" s="113">
        <v>889</v>
      </c>
      <c r="C111" s="113">
        <v>445</v>
      </c>
      <c r="D111" s="113">
        <v>889</v>
      </c>
      <c r="E111" s="113">
        <v>445</v>
      </c>
      <c r="F111" s="83" t="s">
        <v>158</v>
      </c>
      <c r="G111" s="113"/>
    </row>
    <row r="112" spans="1:39" s="83" customFormat="1" ht="6">
      <c r="A112" s="83" t="s">
        <v>161</v>
      </c>
      <c r="B112" s="113">
        <v>231</v>
      </c>
      <c r="C112" s="113">
        <v>115</v>
      </c>
      <c r="D112" s="113">
        <v>231</v>
      </c>
      <c r="E112" s="113">
        <v>115</v>
      </c>
      <c r="F112" s="83" t="s">
        <v>158</v>
      </c>
      <c r="G112" s="113"/>
    </row>
    <row r="113" spans="1:7" s="83" customFormat="1" ht="6">
      <c r="A113" s="83" t="s">
        <v>2</v>
      </c>
      <c r="B113" s="113">
        <v>226</v>
      </c>
      <c r="C113" s="113">
        <v>113</v>
      </c>
      <c r="D113" s="113">
        <v>226</v>
      </c>
      <c r="E113" s="113">
        <v>113</v>
      </c>
      <c r="F113" s="83" t="s">
        <v>158</v>
      </c>
      <c r="G113" s="113"/>
    </row>
    <row r="114" spans="1:7" s="83" customFormat="1" ht="6">
      <c r="A114" s="83" t="s">
        <v>162</v>
      </c>
      <c r="B114" s="113">
        <v>564</v>
      </c>
      <c r="C114" s="113">
        <v>113</v>
      </c>
      <c r="D114" s="113">
        <v>564</v>
      </c>
      <c r="E114" s="113">
        <v>282</v>
      </c>
      <c r="F114" s="83" t="s">
        <v>158</v>
      </c>
      <c r="G114" s="113"/>
    </row>
    <row r="115" spans="1:7" s="83" customFormat="1" ht="6">
      <c r="A115" s="83" t="s">
        <v>163</v>
      </c>
      <c r="B115" s="113">
        <v>710</v>
      </c>
      <c r="C115" s="113">
        <v>355</v>
      </c>
      <c r="D115" s="113">
        <v>710</v>
      </c>
      <c r="E115" s="113">
        <v>355</v>
      </c>
      <c r="F115" s="83" t="s">
        <v>158</v>
      </c>
      <c r="G115" s="113"/>
    </row>
    <row r="116" spans="1:7" s="83" customFormat="1" ht="6">
      <c r="A116" s="83" t="s">
        <v>164</v>
      </c>
      <c r="B116" s="113">
        <v>1133</v>
      </c>
      <c r="C116" s="113">
        <v>567</v>
      </c>
      <c r="D116" s="113">
        <v>1133</v>
      </c>
      <c r="E116" s="113">
        <v>567</v>
      </c>
      <c r="F116" s="83" t="s">
        <v>158</v>
      </c>
      <c r="G116" s="113"/>
    </row>
    <row r="117" spans="1:7" s="83" customFormat="1" ht="6">
      <c r="A117" s="83" t="s">
        <v>57</v>
      </c>
      <c r="B117" s="114">
        <f>D117*$AG$5</f>
        <v>0</v>
      </c>
      <c r="C117" s="114">
        <f>E117*$AG$5</f>
        <v>0</v>
      </c>
      <c r="D117" s="113">
        <v>27</v>
      </c>
      <c r="E117" s="113">
        <v>13</v>
      </c>
      <c r="F117" s="83" t="s">
        <v>165</v>
      </c>
      <c r="G117" s="113"/>
    </row>
    <row r="118" spans="1:7" s="83" customFormat="1" ht="6">
      <c r="A118" s="83" t="s">
        <v>93</v>
      </c>
      <c r="B118" s="114">
        <f>D118*$AG$5</f>
        <v>0</v>
      </c>
      <c r="C118" s="114">
        <f>E118*$AG$5</f>
        <v>0</v>
      </c>
      <c r="D118" s="113">
        <v>27</v>
      </c>
      <c r="E118" s="113">
        <v>13</v>
      </c>
      <c r="F118" s="83" t="s">
        <v>165</v>
      </c>
      <c r="G118" s="113"/>
    </row>
    <row r="119" spans="1:7" s="83" customFormat="1" ht="6">
      <c r="A119" s="83" t="s">
        <v>39</v>
      </c>
      <c r="B119" s="113">
        <v>320</v>
      </c>
      <c r="C119" s="113">
        <v>160</v>
      </c>
      <c r="D119" s="113">
        <v>320</v>
      </c>
      <c r="E119" s="113">
        <v>160</v>
      </c>
      <c r="F119" s="83" t="s">
        <v>158</v>
      </c>
      <c r="G119" s="113"/>
    </row>
    <row r="120" spans="1:7" s="83" customFormat="1" ht="6">
      <c r="A120" s="83" t="s">
        <v>40</v>
      </c>
      <c r="B120" s="113">
        <v>339</v>
      </c>
      <c r="C120" s="113">
        <v>169</v>
      </c>
      <c r="D120" s="113">
        <v>339</v>
      </c>
      <c r="E120" s="113">
        <v>169</v>
      </c>
      <c r="F120" s="83" t="s">
        <v>158</v>
      </c>
      <c r="G120" s="113"/>
    </row>
    <row r="121" spans="1:7" s="83" customFormat="1" ht="6">
      <c r="A121" s="83" t="s">
        <v>42</v>
      </c>
      <c r="B121" s="113">
        <v>311</v>
      </c>
      <c r="C121" s="113">
        <v>156</v>
      </c>
      <c r="D121" s="113">
        <v>311</v>
      </c>
      <c r="E121" s="113">
        <v>156</v>
      </c>
      <c r="F121" s="83" t="s">
        <v>158</v>
      </c>
      <c r="G121" s="113"/>
    </row>
    <row r="122" spans="1:7" s="83" customFormat="1" ht="6">
      <c r="A122" s="83" t="s">
        <v>43</v>
      </c>
      <c r="B122" s="113">
        <v>137</v>
      </c>
      <c r="C122" s="113">
        <v>68</v>
      </c>
      <c r="D122" s="113">
        <v>137</v>
      </c>
      <c r="E122" s="113">
        <v>68</v>
      </c>
      <c r="F122" s="83" t="s">
        <v>158</v>
      </c>
      <c r="G122" s="113"/>
    </row>
    <row r="123" spans="1:7" s="83" customFormat="1" ht="6">
      <c r="A123" s="83" t="s">
        <v>26</v>
      </c>
      <c r="B123" s="113">
        <v>508</v>
      </c>
      <c r="C123" s="113">
        <v>254</v>
      </c>
      <c r="D123" s="113">
        <v>508</v>
      </c>
      <c r="E123" s="113">
        <v>254</v>
      </c>
      <c r="F123" s="83" t="s">
        <v>158</v>
      </c>
      <c r="G123" s="113"/>
    </row>
    <row r="124" spans="1:7" s="83" customFormat="1" ht="6">
      <c r="A124" s="83" t="s">
        <v>44</v>
      </c>
      <c r="B124" s="113">
        <v>204</v>
      </c>
      <c r="C124" s="113">
        <v>102</v>
      </c>
      <c r="D124" s="113">
        <v>204</v>
      </c>
      <c r="E124" s="113">
        <v>102</v>
      </c>
      <c r="F124" s="83" t="s">
        <v>158</v>
      </c>
      <c r="G124" s="113"/>
    </row>
    <row r="125" spans="1:7" s="83" customFormat="1" ht="6">
      <c r="A125" s="83" t="s">
        <v>45</v>
      </c>
      <c r="B125" s="113">
        <v>148</v>
      </c>
      <c r="C125" s="113">
        <v>74</v>
      </c>
      <c r="D125" s="113">
        <v>148</v>
      </c>
      <c r="E125" s="113">
        <v>74</v>
      </c>
      <c r="F125" s="83" t="s">
        <v>158</v>
      </c>
      <c r="G125" s="113"/>
    </row>
    <row r="126" spans="1:7" s="83" customFormat="1" ht="6">
      <c r="A126" s="83" t="s">
        <v>46</v>
      </c>
      <c r="B126" s="113"/>
      <c r="C126" s="113">
        <v>282</v>
      </c>
      <c r="D126" s="113"/>
      <c r="E126" s="113">
        <v>282</v>
      </c>
      <c r="F126" s="83" t="s">
        <v>158</v>
      </c>
      <c r="G126" s="113"/>
    </row>
    <row r="127" spans="1:7" s="83" customFormat="1" ht="6">
      <c r="A127" s="83" t="s">
        <v>122</v>
      </c>
      <c r="B127" s="113">
        <v>33</v>
      </c>
      <c r="C127" s="113">
        <v>16</v>
      </c>
      <c r="D127" s="113">
        <v>33</v>
      </c>
      <c r="E127" s="113">
        <v>16</v>
      </c>
      <c r="F127" s="83" t="s">
        <v>158</v>
      </c>
      <c r="G127" s="113"/>
    </row>
    <row r="128" spans="1:7" s="83" customFormat="1" ht="6">
      <c r="A128" s="83" t="s">
        <v>49</v>
      </c>
      <c r="B128" s="113">
        <v>475</v>
      </c>
      <c r="C128" s="113">
        <v>237</v>
      </c>
      <c r="D128" s="113">
        <v>475</v>
      </c>
      <c r="E128" s="113">
        <v>237</v>
      </c>
      <c r="F128" s="83" t="s">
        <v>158</v>
      </c>
      <c r="G128" s="113"/>
    </row>
    <row r="129" spans="1:7" s="83" customFormat="1" ht="6">
      <c r="A129" s="83" t="s">
        <v>15</v>
      </c>
      <c r="B129" s="113">
        <v>638</v>
      </c>
      <c r="C129" s="113">
        <v>319</v>
      </c>
      <c r="D129" s="113">
        <v>638</v>
      </c>
      <c r="E129" s="113">
        <v>319</v>
      </c>
      <c r="F129" s="83" t="s">
        <v>158</v>
      </c>
      <c r="G129" s="113"/>
    </row>
    <row r="130" spans="1:7" s="83" customFormat="1" ht="6">
      <c r="A130" s="83" t="s">
        <v>50</v>
      </c>
      <c r="B130" s="113">
        <f t="shared" ref="B130:C143" si="0">D130*$AG$5</f>
        <v>0</v>
      </c>
      <c r="C130" s="113">
        <f t="shared" si="0"/>
        <v>0</v>
      </c>
      <c r="D130" s="113">
        <v>38</v>
      </c>
      <c r="E130" s="113">
        <v>19</v>
      </c>
      <c r="F130" s="83" t="s">
        <v>165</v>
      </c>
      <c r="G130" s="113"/>
    </row>
    <row r="131" spans="1:7" s="83" customFormat="1" ht="6">
      <c r="A131" s="83" t="s">
        <v>51</v>
      </c>
      <c r="B131" s="113">
        <f t="shared" si="0"/>
        <v>0</v>
      </c>
      <c r="C131" s="113">
        <f t="shared" si="0"/>
        <v>0</v>
      </c>
      <c r="D131" s="113">
        <v>40</v>
      </c>
      <c r="E131" s="113">
        <v>20</v>
      </c>
      <c r="F131" s="83" t="s">
        <v>165</v>
      </c>
      <c r="G131" s="113"/>
    </row>
    <row r="132" spans="1:7" s="83" customFormat="1" ht="6">
      <c r="A132" s="83" t="s">
        <v>36</v>
      </c>
      <c r="B132" s="113">
        <f t="shared" si="0"/>
        <v>0</v>
      </c>
      <c r="C132" s="113">
        <f t="shared" si="0"/>
        <v>0</v>
      </c>
      <c r="D132" s="113">
        <v>38</v>
      </c>
      <c r="E132" s="113">
        <v>19</v>
      </c>
      <c r="F132" s="83" t="s">
        <v>165</v>
      </c>
      <c r="G132" s="113"/>
    </row>
    <row r="133" spans="1:7" s="83" customFormat="1" ht="6">
      <c r="A133" s="83" t="s">
        <v>41</v>
      </c>
      <c r="B133" s="113">
        <f t="shared" si="0"/>
        <v>0</v>
      </c>
      <c r="C133" s="113">
        <f t="shared" si="0"/>
        <v>0</v>
      </c>
      <c r="D133" s="113">
        <v>48</v>
      </c>
      <c r="E133" s="113">
        <v>24</v>
      </c>
      <c r="F133" s="83" t="s">
        <v>165</v>
      </c>
      <c r="G133" s="113"/>
    </row>
    <row r="134" spans="1:7" s="83" customFormat="1" ht="6">
      <c r="A134" s="83" t="s">
        <v>5</v>
      </c>
      <c r="B134" s="113">
        <f t="shared" si="0"/>
        <v>0</v>
      </c>
      <c r="C134" s="113">
        <f t="shared" si="0"/>
        <v>0</v>
      </c>
      <c r="D134" s="113">
        <v>43</v>
      </c>
      <c r="E134" s="113">
        <v>21</v>
      </c>
      <c r="F134" s="83" t="s">
        <v>165</v>
      </c>
      <c r="G134" s="113"/>
    </row>
    <row r="135" spans="1:7" s="83" customFormat="1" ht="6">
      <c r="A135" s="83" t="s">
        <v>52</v>
      </c>
      <c r="B135" s="113">
        <f t="shared" si="0"/>
        <v>0</v>
      </c>
      <c r="C135" s="113">
        <f t="shared" si="0"/>
        <v>0</v>
      </c>
      <c r="D135" s="113">
        <v>36</v>
      </c>
      <c r="E135" s="113">
        <v>18</v>
      </c>
      <c r="F135" s="83" t="s">
        <v>165</v>
      </c>
      <c r="G135" s="113"/>
    </row>
    <row r="136" spans="1:7" s="83" customFormat="1" ht="6">
      <c r="A136" s="83" t="s">
        <v>166</v>
      </c>
      <c r="B136" s="113">
        <f t="shared" si="0"/>
        <v>0</v>
      </c>
      <c r="C136" s="113">
        <f t="shared" si="0"/>
        <v>0</v>
      </c>
      <c r="D136" s="113">
        <v>37</v>
      </c>
      <c r="E136" s="113">
        <v>19</v>
      </c>
      <c r="F136" s="83" t="s">
        <v>165</v>
      </c>
      <c r="G136" s="113"/>
    </row>
    <row r="137" spans="1:7" s="83" customFormat="1" ht="6">
      <c r="A137" s="83" t="s">
        <v>117</v>
      </c>
      <c r="B137" s="113">
        <f t="shared" si="0"/>
        <v>0</v>
      </c>
      <c r="C137" s="113">
        <f t="shared" si="0"/>
        <v>0</v>
      </c>
      <c r="D137" s="113">
        <v>35</v>
      </c>
      <c r="E137" s="113">
        <v>18</v>
      </c>
      <c r="F137" s="83" t="s">
        <v>165</v>
      </c>
      <c r="G137" s="113"/>
    </row>
    <row r="138" spans="1:7" s="83" customFormat="1" ht="6">
      <c r="A138" s="83" t="s">
        <v>167</v>
      </c>
      <c r="B138" s="113">
        <f t="shared" si="0"/>
        <v>0</v>
      </c>
      <c r="C138" s="113">
        <f t="shared" si="0"/>
        <v>0</v>
      </c>
      <c r="D138" s="113">
        <v>37</v>
      </c>
      <c r="E138" s="113">
        <v>19</v>
      </c>
      <c r="F138" s="83" t="s">
        <v>165</v>
      </c>
      <c r="G138" s="113"/>
    </row>
    <row r="139" spans="1:7" s="83" customFormat="1" ht="6">
      <c r="A139" s="83" t="s">
        <v>168</v>
      </c>
      <c r="B139" s="113">
        <f t="shared" si="0"/>
        <v>0</v>
      </c>
      <c r="C139" s="113">
        <f t="shared" si="0"/>
        <v>0</v>
      </c>
      <c r="D139" s="113">
        <v>35</v>
      </c>
      <c r="E139" s="113">
        <v>18</v>
      </c>
      <c r="F139" s="83" t="s">
        <v>165</v>
      </c>
      <c r="G139" s="113"/>
    </row>
    <row r="140" spans="1:7" s="83" customFormat="1" ht="6">
      <c r="A140" s="83" t="s">
        <v>169</v>
      </c>
      <c r="B140" s="113">
        <f t="shared" si="0"/>
        <v>0</v>
      </c>
      <c r="C140" s="113">
        <f t="shared" si="0"/>
        <v>0</v>
      </c>
      <c r="D140" s="113">
        <v>37</v>
      </c>
      <c r="E140" s="113">
        <v>19</v>
      </c>
      <c r="F140" s="83" t="s">
        <v>165</v>
      </c>
      <c r="G140" s="113"/>
    </row>
    <row r="141" spans="1:7" s="83" customFormat="1" ht="6">
      <c r="A141" s="83" t="s">
        <v>14</v>
      </c>
      <c r="B141" s="113">
        <f t="shared" si="0"/>
        <v>0</v>
      </c>
      <c r="C141" s="113">
        <f t="shared" si="0"/>
        <v>0</v>
      </c>
      <c r="D141" s="113">
        <v>35</v>
      </c>
      <c r="E141" s="113">
        <v>18</v>
      </c>
      <c r="F141" s="83" t="s">
        <v>165</v>
      </c>
      <c r="G141" s="113"/>
    </row>
    <row r="142" spans="1:7" s="83" customFormat="1" ht="6">
      <c r="A142" s="83" t="s">
        <v>170</v>
      </c>
      <c r="B142" s="113">
        <f t="shared" si="0"/>
        <v>0</v>
      </c>
      <c r="C142" s="113">
        <f t="shared" si="0"/>
        <v>0</v>
      </c>
      <c r="D142" s="113">
        <v>37</v>
      </c>
      <c r="E142" s="113">
        <v>19</v>
      </c>
      <c r="F142" s="83" t="s">
        <v>165</v>
      </c>
      <c r="G142" s="113"/>
    </row>
    <row r="143" spans="1:7" s="83" customFormat="1" ht="6">
      <c r="A143" s="83" t="s">
        <v>107</v>
      </c>
      <c r="B143" s="113">
        <f t="shared" si="0"/>
        <v>0</v>
      </c>
      <c r="C143" s="113">
        <f t="shared" si="0"/>
        <v>0</v>
      </c>
      <c r="D143" s="113">
        <v>35</v>
      </c>
      <c r="E143" s="113">
        <v>18</v>
      </c>
      <c r="F143" s="83" t="s">
        <v>165</v>
      </c>
      <c r="G143" s="113"/>
    </row>
    <row r="144" spans="1:7" s="83" customFormat="1" ht="6"/>
    <row r="145" spans="1:7" s="83" customFormat="1" ht="6">
      <c r="A145" s="83" t="s">
        <v>151</v>
      </c>
      <c r="B145" s="83" t="s">
        <v>171</v>
      </c>
    </row>
    <row r="146" spans="1:7" s="83" customFormat="1" ht="6">
      <c r="A146" s="83" t="s">
        <v>152</v>
      </c>
      <c r="B146" s="83">
        <v>0</v>
      </c>
      <c r="C146" s="83" t="b">
        <v>0</v>
      </c>
      <c r="D146" s="83" t="b">
        <v>0</v>
      </c>
      <c r="E146" s="83" t="b">
        <v>0</v>
      </c>
      <c r="F146" s="83">
        <v>0</v>
      </c>
      <c r="G146" s="83">
        <v>0</v>
      </c>
    </row>
    <row r="147" spans="1:7" s="83" customFormat="1" ht="6">
      <c r="A147" s="83" t="s">
        <v>153</v>
      </c>
    </row>
    <row r="148" spans="1:7" s="83" customFormat="1" ht="6">
      <c r="A148" s="83" t="s">
        <v>19</v>
      </c>
    </row>
    <row r="149" spans="1:7" s="83" customFormat="1" ht="6">
      <c r="A149" s="83" t="s">
        <v>155</v>
      </c>
    </row>
    <row r="150" spans="1:7" s="83" customFormat="1" ht="6">
      <c r="A150" s="83" t="s">
        <v>29</v>
      </c>
    </row>
    <row r="151" spans="1:7" s="83" customFormat="1" ht="6">
      <c r="A151" s="83" t="s">
        <v>156</v>
      </c>
    </row>
    <row r="152" spans="1:7" s="83" customFormat="1" ht="6">
      <c r="A152" s="83" t="s">
        <v>157</v>
      </c>
    </row>
  </sheetData>
  <mergeCells count="170">
    <mergeCell ref="A88:AK88"/>
    <mergeCell ref="A93:AK93"/>
    <mergeCell ref="A97:AK97"/>
    <mergeCell ref="B6:K7"/>
    <mergeCell ref="AT6:AT7"/>
    <mergeCell ref="A10:H11"/>
    <mergeCell ref="C60:AM61"/>
    <mergeCell ref="A3:A9"/>
    <mergeCell ref="C15:AM22"/>
    <mergeCell ref="A78:E78"/>
    <mergeCell ref="F78:J78"/>
    <mergeCell ref="K78:AM78"/>
    <mergeCell ref="A79:E79"/>
    <mergeCell ref="F79:J79"/>
    <mergeCell ref="K79:AM79"/>
    <mergeCell ref="A80:E80"/>
    <mergeCell ref="F80:J80"/>
    <mergeCell ref="K80:AM80"/>
    <mergeCell ref="A75:E75"/>
    <mergeCell ref="F75:J75"/>
    <mergeCell ref="K75:AM75"/>
    <mergeCell ref="A76:E76"/>
    <mergeCell ref="F76:J76"/>
    <mergeCell ref="K76:AM76"/>
    <mergeCell ref="A77:E77"/>
    <mergeCell ref="F77:J77"/>
    <mergeCell ref="K77:AM77"/>
    <mergeCell ref="A72:E72"/>
    <mergeCell ref="F72:J72"/>
    <mergeCell ref="K72:AM72"/>
    <mergeCell ref="A73:E73"/>
    <mergeCell ref="F73:J73"/>
    <mergeCell ref="K73:AM73"/>
    <mergeCell ref="A74:E74"/>
    <mergeCell ref="F74:J74"/>
    <mergeCell ref="K74:AM74"/>
    <mergeCell ref="A69:E69"/>
    <mergeCell ref="F69:J69"/>
    <mergeCell ref="K69:AM69"/>
    <mergeCell ref="A70:E70"/>
    <mergeCell ref="F70:J70"/>
    <mergeCell ref="K70:AM70"/>
    <mergeCell ref="A71:E71"/>
    <mergeCell ref="F71:J71"/>
    <mergeCell ref="K71:AM71"/>
    <mergeCell ref="H59:J59"/>
    <mergeCell ref="K59:AE59"/>
    <mergeCell ref="A62:E62"/>
    <mergeCell ref="AB64:AC64"/>
    <mergeCell ref="A67:E67"/>
    <mergeCell ref="F67:J67"/>
    <mergeCell ref="K67:AM67"/>
    <mergeCell ref="A68:E68"/>
    <mergeCell ref="F68:J68"/>
    <mergeCell ref="K68:AM68"/>
    <mergeCell ref="A56:E56"/>
    <mergeCell ref="F56:J56"/>
    <mergeCell ref="K56:AM56"/>
    <mergeCell ref="W58:Z58"/>
    <mergeCell ref="AA58:AC58"/>
    <mergeCell ref="AD58:AE58"/>
    <mergeCell ref="AF58:AH58"/>
    <mergeCell ref="AI58:AK58"/>
    <mergeCell ref="AL58:AM58"/>
    <mergeCell ref="A53:E53"/>
    <mergeCell ref="F53:J53"/>
    <mergeCell ref="K53:AM53"/>
    <mergeCell ref="A54:E54"/>
    <mergeCell ref="F54:J54"/>
    <mergeCell ref="K54:AM54"/>
    <mergeCell ref="A55:E55"/>
    <mergeCell ref="F55:J55"/>
    <mergeCell ref="K55:AM55"/>
    <mergeCell ref="A48:E48"/>
    <mergeCell ref="F48:J48"/>
    <mergeCell ref="K48:AM48"/>
    <mergeCell ref="A49:E49"/>
    <mergeCell ref="F49:J49"/>
    <mergeCell ref="K49:AM49"/>
    <mergeCell ref="A52:E52"/>
    <mergeCell ref="F52:J52"/>
    <mergeCell ref="K52:AM52"/>
    <mergeCell ref="A45:E45"/>
    <mergeCell ref="F45:J45"/>
    <mergeCell ref="K45:AM45"/>
    <mergeCell ref="A46:E46"/>
    <mergeCell ref="F46:J46"/>
    <mergeCell ref="K46:AM46"/>
    <mergeCell ref="A47:E47"/>
    <mergeCell ref="F47:J47"/>
    <mergeCell ref="K47:AM47"/>
    <mergeCell ref="A42:E42"/>
    <mergeCell ref="F42:J42"/>
    <mergeCell ref="K42:AM42"/>
    <mergeCell ref="A43:E43"/>
    <mergeCell ref="F43:J43"/>
    <mergeCell ref="K43:AM43"/>
    <mergeCell ref="A44:E44"/>
    <mergeCell ref="F44:J44"/>
    <mergeCell ref="K44:AM44"/>
    <mergeCell ref="A39:E39"/>
    <mergeCell ref="F39:J39"/>
    <mergeCell ref="K39:AM39"/>
    <mergeCell ref="A40:E40"/>
    <mergeCell ref="F40:J40"/>
    <mergeCell ref="K40:AM40"/>
    <mergeCell ref="A41:E41"/>
    <mergeCell ref="F41:J41"/>
    <mergeCell ref="K41:AM41"/>
    <mergeCell ref="A36:E36"/>
    <mergeCell ref="F36:J36"/>
    <mergeCell ref="K36:AM36"/>
    <mergeCell ref="A37:E37"/>
    <mergeCell ref="F37:J37"/>
    <mergeCell ref="K37:AM37"/>
    <mergeCell ref="A38:E38"/>
    <mergeCell ref="F38:J38"/>
    <mergeCell ref="K38:AM38"/>
    <mergeCell ref="A33:E33"/>
    <mergeCell ref="F33:J33"/>
    <mergeCell ref="K33:AM33"/>
    <mergeCell ref="A34:E34"/>
    <mergeCell ref="F34:J34"/>
    <mergeCell ref="K34:AM34"/>
    <mergeCell ref="A35:E35"/>
    <mergeCell ref="F35:J35"/>
    <mergeCell ref="K35:AM35"/>
    <mergeCell ref="A30:E30"/>
    <mergeCell ref="F30:J30"/>
    <mergeCell ref="K30:AM30"/>
    <mergeCell ref="A31:E31"/>
    <mergeCell ref="F31:J31"/>
    <mergeCell ref="K31:AM31"/>
    <mergeCell ref="A32:E32"/>
    <mergeCell ref="F32:J32"/>
    <mergeCell ref="K32:AM32"/>
    <mergeCell ref="H14:J14"/>
    <mergeCell ref="K14:AE14"/>
    <mergeCell ref="AB25:AC25"/>
    <mergeCell ref="A28:E28"/>
    <mergeCell ref="F28:J28"/>
    <mergeCell ref="K28:AM28"/>
    <mergeCell ref="A29:E29"/>
    <mergeCell ref="F29:J29"/>
    <mergeCell ref="K29:AM29"/>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L3:AF3"/>
    <mergeCell ref="AG3:AM3"/>
    <mergeCell ref="L4:AF4"/>
    <mergeCell ref="AG4:AM4"/>
    <mergeCell ref="AP4:AT4"/>
    <mergeCell ref="L5:AB5"/>
    <mergeCell ref="AC5:AF5"/>
    <mergeCell ref="AG5:AK5"/>
    <mergeCell ref="AL5:AM5"/>
    <mergeCell ref="AP5:AT5"/>
  </mergeCells>
  <phoneticPr fontId="3"/>
  <dataValidations count="4">
    <dataValidation type="list" allowBlank="1" showInputMessage="1" showErrorMessage="1" sqref="L5:AB5" xr:uid="{00000000-0002-0000-0500-000000000000}">
      <formula1>$A$109:$A$143</formula1>
    </dataValidation>
    <dataValidation type="list" allowBlank="1" showInputMessage="1" showErrorMessage="1" sqref="H59:J59" xr:uid="{00000000-0002-0000-0500-000001000000}">
      <formula1>$A$151:$A$152</formula1>
    </dataValidation>
    <dataValidation type="list" allowBlank="1" showInputMessage="1" showErrorMessage="1" sqref="H14:J14" xr:uid="{00000000-0002-0000-0500-000002000000}">
      <formula1>$A$145:$A$150</formula1>
    </dataValidation>
    <dataValidation imeMode="halfAlpha" allowBlank="1" showInputMessage="1" showErrorMessage="1" sqref="S58:V58 AD57:AH57 S57:X57 J57:N58 AM57" xr:uid="{00000000-0002-0000-0500-000003000000}"/>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チェック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2162" r:id="rId5" name="チェック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AT152"/>
  <sheetViews>
    <sheetView showGridLines="0" view="pageBreakPreview" zoomScale="160" zoomScaleNormal="120" zoomScaleSheetLayoutView="160" workbookViewId="0">
      <selection activeCell="Q8" sqref="Q8"/>
    </sheetView>
  </sheetViews>
  <sheetFormatPr defaultColWidth="2.25" defaultRowHeight="13.5"/>
  <cols>
    <col min="1" max="1" width="2.25" style="55"/>
    <col min="2" max="5" width="2.375" style="55" customWidth="1"/>
    <col min="6" max="7" width="2.375" style="55" bestFit="1" customWidth="1"/>
    <col min="8" max="16384" width="2.25" style="55"/>
  </cols>
  <sheetData>
    <row r="1" spans="1:46">
      <c r="A1" s="84" t="s">
        <v>196</v>
      </c>
    </row>
    <row r="3" spans="1:46" s="64" customFormat="1" ht="12" customHeight="1">
      <c r="A3" s="263" t="s">
        <v>177</v>
      </c>
      <c r="B3" s="16" t="s">
        <v>1</v>
      </c>
      <c r="C3" s="29"/>
      <c r="D3" s="29"/>
      <c r="E3" s="24"/>
      <c r="F3" s="24"/>
      <c r="G3" s="24"/>
      <c r="H3" s="24"/>
      <c r="I3" s="24"/>
      <c r="J3" s="24"/>
      <c r="K3" s="34"/>
      <c r="L3" s="279"/>
      <c r="M3" s="280"/>
      <c r="N3" s="280"/>
      <c r="O3" s="280"/>
      <c r="P3" s="280"/>
      <c r="Q3" s="280"/>
      <c r="R3" s="280"/>
      <c r="S3" s="280"/>
      <c r="T3" s="280"/>
      <c r="U3" s="280"/>
      <c r="V3" s="280"/>
      <c r="W3" s="280"/>
      <c r="X3" s="280"/>
      <c r="Y3" s="280"/>
      <c r="Z3" s="280"/>
      <c r="AA3" s="280"/>
      <c r="AB3" s="280"/>
      <c r="AC3" s="280"/>
      <c r="AD3" s="280"/>
      <c r="AE3" s="280"/>
      <c r="AF3" s="281"/>
      <c r="AG3" s="282" t="s">
        <v>80</v>
      </c>
      <c r="AH3" s="252"/>
      <c r="AI3" s="252"/>
      <c r="AJ3" s="252"/>
      <c r="AK3" s="252"/>
      <c r="AL3" s="252"/>
      <c r="AM3" s="253"/>
    </row>
    <row r="4" spans="1:46" s="64" customFormat="1" ht="20.25" customHeight="1">
      <c r="A4" s="264"/>
      <c r="B4" s="17" t="s">
        <v>178</v>
      </c>
      <c r="C4" s="30"/>
      <c r="D4" s="30"/>
      <c r="E4" s="23"/>
      <c r="F4" s="23"/>
      <c r="G4" s="23"/>
      <c r="H4" s="23"/>
      <c r="I4" s="23"/>
      <c r="J4" s="23"/>
      <c r="K4" s="35"/>
      <c r="L4" s="283"/>
      <c r="M4" s="284"/>
      <c r="N4" s="284"/>
      <c r="O4" s="284"/>
      <c r="P4" s="284"/>
      <c r="Q4" s="284"/>
      <c r="R4" s="284"/>
      <c r="S4" s="284"/>
      <c r="T4" s="284"/>
      <c r="U4" s="284"/>
      <c r="V4" s="284"/>
      <c r="W4" s="284"/>
      <c r="X4" s="284"/>
      <c r="Y4" s="284"/>
      <c r="Z4" s="284"/>
      <c r="AA4" s="284"/>
      <c r="AB4" s="284"/>
      <c r="AC4" s="284"/>
      <c r="AD4" s="284"/>
      <c r="AE4" s="284"/>
      <c r="AF4" s="285"/>
      <c r="AG4" s="286"/>
      <c r="AH4" s="287"/>
      <c r="AI4" s="287"/>
      <c r="AJ4" s="287"/>
      <c r="AK4" s="287"/>
      <c r="AL4" s="287"/>
      <c r="AM4" s="288"/>
      <c r="AP4" s="289"/>
      <c r="AQ4" s="289"/>
      <c r="AR4" s="289"/>
      <c r="AS4" s="289"/>
      <c r="AT4" s="289"/>
    </row>
    <row r="5" spans="1:46" s="64" customFormat="1" ht="20.25" customHeight="1">
      <c r="A5" s="264"/>
      <c r="B5" s="18" t="s">
        <v>90</v>
      </c>
      <c r="C5" s="13"/>
      <c r="D5" s="13"/>
      <c r="E5" s="10"/>
      <c r="F5" s="10"/>
      <c r="G5" s="10"/>
      <c r="H5" s="10"/>
      <c r="I5" s="10"/>
      <c r="J5" s="10"/>
      <c r="K5" s="37"/>
      <c r="L5" s="290"/>
      <c r="M5" s="291"/>
      <c r="N5" s="291"/>
      <c r="O5" s="291"/>
      <c r="P5" s="291"/>
      <c r="Q5" s="291"/>
      <c r="R5" s="291"/>
      <c r="S5" s="291"/>
      <c r="T5" s="291"/>
      <c r="U5" s="291"/>
      <c r="V5" s="291"/>
      <c r="W5" s="291"/>
      <c r="X5" s="291"/>
      <c r="Y5" s="291"/>
      <c r="Z5" s="291"/>
      <c r="AA5" s="291"/>
      <c r="AB5" s="292"/>
      <c r="AC5" s="293" t="s">
        <v>81</v>
      </c>
      <c r="AD5" s="294"/>
      <c r="AE5" s="294"/>
      <c r="AF5" s="295"/>
      <c r="AG5" s="296"/>
      <c r="AH5" s="296"/>
      <c r="AI5" s="296"/>
      <c r="AJ5" s="296"/>
      <c r="AK5" s="296"/>
      <c r="AL5" s="255" t="s">
        <v>82</v>
      </c>
      <c r="AM5" s="256"/>
      <c r="AP5" s="289"/>
      <c r="AQ5" s="289"/>
      <c r="AR5" s="289"/>
      <c r="AS5" s="289"/>
      <c r="AT5" s="289"/>
    </row>
    <row r="6" spans="1:46" s="64" customFormat="1" ht="13.5" customHeight="1">
      <c r="A6" s="264"/>
      <c r="B6" s="175" t="s">
        <v>179</v>
      </c>
      <c r="C6" s="176"/>
      <c r="D6" s="176"/>
      <c r="E6" s="176"/>
      <c r="F6" s="176"/>
      <c r="G6" s="176"/>
      <c r="H6" s="176"/>
      <c r="I6" s="176"/>
      <c r="J6" s="176"/>
      <c r="K6" s="177"/>
      <c r="L6" s="31" t="s">
        <v>8</v>
      </c>
      <c r="M6" s="31"/>
      <c r="N6" s="31"/>
      <c r="O6" s="31"/>
      <c r="P6" s="31"/>
      <c r="Q6" s="297"/>
      <c r="R6" s="297"/>
      <c r="S6" s="31" t="s">
        <v>6</v>
      </c>
      <c r="T6" s="297"/>
      <c r="U6" s="297"/>
      <c r="V6" s="297"/>
      <c r="W6" s="31" t="s">
        <v>17</v>
      </c>
      <c r="X6" s="31"/>
      <c r="Y6" s="31"/>
      <c r="Z6" s="31"/>
      <c r="AA6" s="31"/>
      <c r="AB6" s="31"/>
      <c r="AC6" s="138" t="s">
        <v>83</v>
      </c>
      <c r="AD6" s="31"/>
      <c r="AE6" s="31"/>
      <c r="AF6" s="31"/>
      <c r="AG6" s="31"/>
      <c r="AH6" s="31"/>
      <c r="AI6" s="31"/>
      <c r="AJ6" s="31"/>
      <c r="AK6" s="31"/>
      <c r="AL6" s="31"/>
      <c r="AM6" s="36"/>
      <c r="AT6" s="349"/>
    </row>
    <row r="7" spans="1:46" s="64" customFormat="1" ht="20.25" customHeight="1">
      <c r="A7" s="264"/>
      <c r="B7" s="181"/>
      <c r="C7" s="182"/>
      <c r="D7" s="182"/>
      <c r="E7" s="182"/>
      <c r="F7" s="182"/>
      <c r="G7" s="182"/>
      <c r="H7" s="182"/>
      <c r="I7" s="182"/>
      <c r="J7" s="182"/>
      <c r="K7" s="183"/>
      <c r="L7" s="283"/>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5"/>
      <c r="AT7" s="349"/>
    </row>
    <row r="8" spans="1:46" s="64" customFormat="1" ht="20.25" customHeight="1">
      <c r="A8" s="264"/>
      <c r="B8" s="14" t="s">
        <v>20</v>
      </c>
      <c r="C8" s="28"/>
      <c r="D8" s="28"/>
      <c r="E8" s="19"/>
      <c r="F8" s="19"/>
      <c r="G8" s="19"/>
      <c r="H8" s="19"/>
      <c r="I8" s="19"/>
      <c r="J8" s="19"/>
      <c r="K8" s="19"/>
      <c r="L8" s="14" t="s">
        <v>22</v>
      </c>
      <c r="M8" s="19"/>
      <c r="N8" s="19"/>
      <c r="O8" s="19"/>
      <c r="P8" s="19"/>
      <c r="Q8" s="19"/>
      <c r="R8" s="38"/>
      <c r="S8" s="298"/>
      <c r="T8" s="299"/>
      <c r="U8" s="299"/>
      <c r="V8" s="299"/>
      <c r="W8" s="299"/>
      <c r="X8" s="299"/>
      <c r="Y8" s="300"/>
      <c r="Z8" s="14" t="s">
        <v>75</v>
      </c>
      <c r="AA8" s="19"/>
      <c r="AB8" s="19"/>
      <c r="AC8" s="19"/>
      <c r="AD8" s="19"/>
      <c r="AE8" s="19"/>
      <c r="AF8" s="38"/>
      <c r="AG8" s="298"/>
      <c r="AH8" s="299"/>
      <c r="AI8" s="299"/>
      <c r="AJ8" s="299"/>
      <c r="AK8" s="299"/>
      <c r="AL8" s="299"/>
      <c r="AM8" s="300"/>
    </row>
    <row r="9" spans="1:46" s="64" customFormat="1" ht="20.25" customHeight="1">
      <c r="A9" s="265"/>
      <c r="B9" s="14" t="s">
        <v>59</v>
      </c>
      <c r="C9" s="28"/>
      <c r="D9" s="28"/>
      <c r="E9" s="19"/>
      <c r="F9" s="19"/>
      <c r="G9" s="19"/>
      <c r="H9" s="19"/>
      <c r="I9" s="19"/>
      <c r="J9" s="19"/>
      <c r="K9" s="19"/>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300"/>
    </row>
    <row r="10" spans="1:46" s="64" customFormat="1" ht="18" customHeight="1">
      <c r="A10" s="350" t="s">
        <v>132</v>
      </c>
      <c r="B10" s="351"/>
      <c r="C10" s="351"/>
      <c r="D10" s="351"/>
      <c r="E10" s="351"/>
      <c r="F10" s="351"/>
      <c r="G10" s="351"/>
      <c r="H10" s="352"/>
      <c r="I10" s="122"/>
      <c r="J10" s="124" t="s">
        <v>113</v>
      </c>
      <c r="K10" s="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46"/>
    </row>
    <row r="11" spans="1:46" s="64" customFormat="1" ht="18" customHeight="1">
      <c r="A11" s="353"/>
      <c r="B11" s="354"/>
      <c r="C11" s="354"/>
      <c r="D11" s="354"/>
      <c r="E11" s="354"/>
      <c r="F11" s="354"/>
      <c r="G11" s="354"/>
      <c r="H11" s="355"/>
      <c r="I11" s="123"/>
      <c r="J11" s="126" t="s">
        <v>139</v>
      </c>
      <c r="K11" s="23"/>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147"/>
    </row>
    <row r="12" spans="1:46" s="64" customFormat="1" ht="5.25" customHeight="1">
      <c r="A12" s="85"/>
      <c r="B12" s="85"/>
      <c r="C12" s="85"/>
      <c r="D12" s="85"/>
      <c r="E12" s="85"/>
      <c r="F12" s="85"/>
      <c r="G12" s="85"/>
      <c r="H12" s="85"/>
      <c r="I12" s="124"/>
      <c r="J12" s="127"/>
      <c r="K12" s="31"/>
      <c r="L12" s="131"/>
      <c r="M12" s="131"/>
      <c r="N12" s="131"/>
      <c r="O12" s="131"/>
      <c r="P12" s="131"/>
      <c r="Q12" s="131"/>
      <c r="R12" s="131"/>
      <c r="S12" s="131"/>
      <c r="T12" s="28"/>
      <c r="U12" s="28"/>
      <c r="V12" s="28"/>
      <c r="W12" s="28"/>
      <c r="X12" s="28"/>
      <c r="Y12" s="28"/>
      <c r="Z12" s="28"/>
      <c r="AA12" s="28"/>
      <c r="AB12" s="28"/>
      <c r="AC12" s="28"/>
      <c r="AD12" s="28"/>
      <c r="AE12" s="28"/>
      <c r="AF12" s="28"/>
      <c r="AG12" s="28"/>
      <c r="AH12" s="28"/>
      <c r="AI12" s="28"/>
      <c r="AJ12" s="28"/>
      <c r="AK12" s="28"/>
      <c r="AL12" s="28"/>
      <c r="AM12" s="28"/>
    </row>
    <row r="13" spans="1:46" s="64" customFormat="1" ht="20.25" customHeight="1">
      <c r="A13" s="86" t="s">
        <v>113</v>
      </c>
      <c r="B13" s="101"/>
      <c r="C13" s="101"/>
      <c r="D13" s="101"/>
      <c r="E13" s="101"/>
      <c r="F13" s="101"/>
      <c r="G13" s="101"/>
      <c r="H13" s="101"/>
      <c r="I13" s="125"/>
      <c r="J13" s="128"/>
      <c r="K13" s="282" t="s">
        <v>7</v>
      </c>
      <c r="L13" s="252"/>
      <c r="M13" s="252"/>
      <c r="N13" s="253"/>
      <c r="O13" s="301" t="str">
        <f>IF(L5="","",VLOOKUP(L5,$A$109:$B$143,2,0))</f>
        <v/>
      </c>
      <c r="P13" s="302"/>
      <c r="Q13" s="302"/>
      <c r="R13" s="252" t="s">
        <v>0</v>
      </c>
      <c r="S13" s="253"/>
      <c r="T13" s="303" t="s">
        <v>190</v>
      </c>
      <c r="U13" s="304"/>
      <c r="V13" s="304"/>
      <c r="W13" s="304"/>
      <c r="X13" s="305"/>
      <c r="Y13" s="306">
        <f>ROUNDDOWN($F$49/1000,0)</f>
        <v>0</v>
      </c>
      <c r="Z13" s="307"/>
      <c r="AA13" s="307"/>
      <c r="AB13" s="240" t="s">
        <v>0</v>
      </c>
      <c r="AC13" s="241"/>
      <c r="AD13" s="303" t="s">
        <v>180</v>
      </c>
      <c r="AE13" s="304"/>
      <c r="AF13" s="304"/>
      <c r="AG13" s="304"/>
      <c r="AH13" s="305"/>
      <c r="AI13" s="306">
        <f>ROUNDDOWN($F$56/1000,0)</f>
        <v>0</v>
      </c>
      <c r="AJ13" s="307"/>
      <c r="AK13" s="307"/>
      <c r="AL13" s="240" t="s">
        <v>0</v>
      </c>
      <c r="AM13" s="241"/>
    </row>
    <row r="14" spans="1:46" s="64" customFormat="1" ht="20.25" customHeight="1">
      <c r="A14" s="87" t="s">
        <v>60</v>
      </c>
      <c r="B14" s="102"/>
      <c r="C14" s="115"/>
      <c r="D14" s="115"/>
      <c r="E14" s="115"/>
      <c r="F14" s="115"/>
      <c r="G14" s="115"/>
      <c r="H14" s="308"/>
      <c r="I14" s="309"/>
      <c r="J14" s="310"/>
      <c r="K14" s="311" t="s">
        <v>141</v>
      </c>
      <c r="L14" s="312"/>
      <c r="M14" s="312"/>
      <c r="N14" s="312"/>
      <c r="O14" s="312"/>
      <c r="P14" s="312"/>
      <c r="Q14" s="312"/>
      <c r="R14" s="312"/>
      <c r="S14" s="312"/>
      <c r="T14" s="312"/>
      <c r="U14" s="312"/>
      <c r="V14" s="312"/>
      <c r="W14" s="312"/>
      <c r="X14" s="312"/>
      <c r="Y14" s="312"/>
      <c r="Z14" s="312"/>
      <c r="AA14" s="312"/>
      <c r="AB14" s="312"/>
      <c r="AC14" s="312"/>
      <c r="AD14" s="312"/>
      <c r="AE14" s="312"/>
      <c r="AF14" s="139" t="s">
        <v>84</v>
      </c>
      <c r="AG14" s="140"/>
      <c r="AH14" s="140"/>
      <c r="AI14" s="115">
        <v>1</v>
      </c>
      <c r="AJ14" s="115"/>
      <c r="AK14" s="28"/>
      <c r="AL14" s="115"/>
      <c r="AM14" s="148"/>
    </row>
    <row r="15" spans="1:46" s="64" customFormat="1" ht="21" customHeight="1">
      <c r="A15" s="88"/>
      <c r="C15" s="360" t="s">
        <v>193</v>
      </c>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1"/>
    </row>
    <row r="16" spans="1:46" s="64" customFormat="1" ht="21" customHeight="1">
      <c r="A16" s="89"/>
      <c r="B16" s="103"/>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1"/>
    </row>
    <row r="17" spans="1:39" s="64" customFormat="1" ht="21" customHeight="1">
      <c r="A17" s="89"/>
      <c r="B17" s="103"/>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1"/>
    </row>
    <row r="18" spans="1:39" s="64" customFormat="1" ht="21" customHeight="1">
      <c r="A18" s="89"/>
      <c r="B18" s="103"/>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1"/>
    </row>
    <row r="19" spans="1:39" s="64" customFormat="1" ht="21" customHeight="1">
      <c r="A19" s="89"/>
      <c r="B19" s="103"/>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1"/>
    </row>
    <row r="20" spans="1:39" s="64" customFormat="1" ht="21" customHeight="1">
      <c r="A20" s="89"/>
      <c r="B20" s="103"/>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1"/>
    </row>
    <row r="21" spans="1:39" s="64" customFormat="1" ht="21" customHeight="1">
      <c r="A21" s="89"/>
      <c r="B21" s="103"/>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1"/>
    </row>
    <row r="22" spans="1:39" s="64" customFormat="1" ht="21" customHeight="1">
      <c r="A22" s="90"/>
      <c r="B22" s="104"/>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9"/>
    </row>
    <row r="23" spans="1:39" s="64" customFormat="1" ht="18.75" customHeight="1">
      <c r="A23" s="91" t="s">
        <v>53</v>
      </c>
      <c r="B23" s="85"/>
      <c r="C23" s="85"/>
      <c r="D23" s="85"/>
      <c r="E23" s="85"/>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49"/>
    </row>
    <row r="24" spans="1:39" s="64" customFormat="1" ht="18.75" customHeight="1">
      <c r="F24" s="120"/>
      <c r="G24" s="120"/>
      <c r="H24" s="120"/>
      <c r="I24" s="120"/>
      <c r="J24" s="120"/>
      <c r="K24" s="120"/>
      <c r="L24" s="120"/>
      <c r="M24" s="120"/>
      <c r="N24" s="120"/>
      <c r="O24" s="132" t="s">
        <v>68</v>
      </c>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row>
    <row r="25" spans="1:39" s="64" customFormat="1" ht="18.75" customHeight="1">
      <c r="F25" s="120"/>
      <c r="G25" s="120"/>
      <c r="H25" s="120"/>
      <c r="I25" s="120"/>
      <c r="J25" s="120"/>
      <c r="K25" s="120"/>
      <c r="L25" s="120"/>
      <c r="M25" s="120"/>
      <c r="N25" s="120"/>
      <c r="O25" s="132" t="s">
        <v>194</v>
      </c>
      <c r="P25" s="120"/>
      <c r="Q25" s="120"/>
      <c r="R25" s="120"/>
      <c r="S25" s="120"/>
      <c r="T25" s="120"/>
      <c r="U25" s="120"/>
      <c r="V25" s="120"/>
      <c r="W25" s="120"/>
      <c r="X25" s="120"/>
      <c r="Y25" s="120"/>
      <c r="Z25" s="120"/>
      <c r="AA25" s="120"/>
      <c r="AB25" s="313"/>
      <c r="AC25" s="313"/>
      <c r="AD25" s="120" t="s">
        <v>195</v>
      </c>
      <c r="AE25" s="132" t="s">
        <v>120</v>
      </c>
      <c r="AF25" s="120"/>
      <c r="AG25" s="120"/>
      <c r="AH25" s="120"/>
      <c r="AI25" s="120"/>
      <c r="AJ25" s="120"/>
      <c r="AK25" s="120"/>
      <c r="AL25" s="120"/>
      <c r="AM25" s="120"/>
    </row>
    <row r="26" spans="1:39" s="64" customFormat="1" ht="18.75" customHeight="1">
      <c r="F26" s="120"/>
      <c r="G26" s="120"/>
      <c r="H26" s="120"/>
      <c r="I26" s="120"/>
      <c r="J26" s="120"/>
      <c r="K26" s="120"/>
      <c r="L26" s="120"/>
      <c r="M26" s="120"/>
      <c r="N26" s="120"/>
      <c r="O26" s="120"/>
      <c r="P26" s="120"/>
      <c r="Q26" s="120"/>
      <c r="R26" s="120"/>
      <c r="S26" s="120"/>
      <c r="T26" s="120"/>
      <c r="U26" s="120"/>
      <c r="V26" s="120"/>
      <c r="W26" s="120"/>
      <c r="X26" s="132" t="s">
        <v>144</v>
      </c>
      <c r="Y26" s="120"/>
      <c r="Z26" s="120"/>
      <c r="AA26" s="120"/>
      <c r="AB26" s="132" t="s">
        <v>188</v>
      </c>
      <c r="AC26" s="120"/>
      <c r="AD26" s="120"/>
      <c r="AE26" s="120"/>
      <c r="AF26" s="120"/>
      <c r="AG26" s="120"/>
      <c r="AH26" s="120"/>
      <c r="AI26" s="120"/>
      <c r="AJ26" s="120"/>
      <c r="AK26" s="120"/>
      <c r="AL26" s="120"/>
      <c r="AM26" s="120"/>
    </row>
    <row r="27" spans="1:39" s="64" customFormat="1" ht="18.75" customHeight="1">
      <c r="F27" s="120"/>
      <c r="G27" s="120"/>
      <c r="H27" s="120"/>
      <c r="I27" s="120"/>
      <c r="J27" s="120"/>
      <c r="K27" s="120"/>
      <c r="L27" s="120"/>
      <c r="M27" s="120"/>
      <c r="N27" s="120"/>
      <c r="O27" s="132" t="s">
        <v>175</v>
      </c>
      <c r="P27" s="120"/>
      <c r="Q27" s="120"/>
      <c r="R27" s="120"/>
      <c r="S27" s="120">
        <v>2</v>
      </c>
      <c r="T27" s="132" t="s">
        <v>149</v>
      </c>
      <c r="U27" s="120"/>
      <c r="V27" s="120" t="s">
        <v>101</v>
      </c>
      <c r="W27" s="120"/>
      <c r="X27" s="137"/>
      <c r="Y27" s="120" t="s">
        <v>82</v>
      </c>
      <c r="Z27" s="120"/>
      <c r="AA27" s="120" t="s">
        <v>101</v>
      </c>
      <c r="AB27" s="137"/>
      <c r="AC27" s="132" t="s">
        <v>9</v>
      </c>
      <c r="AD27" s="120"/>
      <c r="AE27" s="120" t="s">
        <v>198</v>
      </c>
      <c r="AF27" s="120">
        <f>S27*X27*AB27</f>
        <v>0</v>
      </c>
      <c r="AG27" s="120"/>
      <c r="AH27" s="120"/>
      <c r="AI27" s="120"/>
      <c r="AJ27" s="120"/>
      <c r="AK27" s="120"/>
      <c r="AL27" s="120"/>
      <c r="AM27" s="120"/>
    </row>
    <row r="28" spans="1:39" ht="18" customHeight="1">
      <c r="A28" s="314" t="s">
        <v>61</v>
      </c>
      <c r="B28" s="314"/>
      <c r="C28" s="314"/>
      <c r="D28" s="314"/>
      <c r="E28" s="314"/>
      <c r="F28" s="314" t="s">
        <v>182</v>
      </c>
      <c r="G28" s="314"/>
      <c r="H28" s="314"/>
      <c r="I28" s="314"/>
      <c r="J28" s="314"/>
      <c r="K28" s="315" t="s">
        <v>21</v>
      </c>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row>
    <row r="29" spans="1:39" ht="9.75" customHeight="1">
      <c r="A29" s="316"/>
      <c r="B29" s="316"/>
      <c r="C29" s="316"/>
      <c r="D29" s="316"/>
      <c r="E29" s="316"/>
      <c r="F29" s="317"/>
      <c r="G29" s="317"/>
      <c r="H29" s="317"/>
      <c r="I29" s="317"/>
      <c r="J29" s="317"/>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row>
    <row r="30" spans="1:39" ht="9.75" customHeight="1">
      <c r="A30" s="316"/>
      <c r="B30" s="316"/>
      <c r="C30" s="316"/>
      <c r="D30" s="316"/>
      <c r="E30" s="316"/>
      <c r="F30" s="317"/>
      <c r="G30" s="317"/>
      <c r="H30" s="317"/>
      <c r="I30" s="317"/>
      <c r="J30" s="317"/>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row>
    <row r="31" spans="1:39" ht="9.75" customHeight="1">
      <c r="A31" s="316"/>
      <c r="B31" s="316"/>
      <c r="C31" s="316"/>
      <c r="D31" s="316"/>
      <c r="E31" s="316"/>
      <c r="F31" s="317"/>
      <c r="G31" s="317"/>
      <c r="H31" s="317"/>
      <c r="I31" s="317"/>
      <c r="J31" s="317"/>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row>
    <row r="32" spans="1:39" ht="9.75" customHeight="1">
      <c r="A32" s="316"/>
      <c r="B32" s="316"/>
      <c r="C32" s="316"/>
      <c r="D32" s="316"/>
      <c r="E32" s="316"/>
      <c r="F32" s="317"/>
      <c r="G32" s="317"/>
      <c r="H32" s="317"/>
      <c r="I32" s="317"/>
      <c r="J32" s="317"/>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row>
    <row r="33" spans="1:39" ht="9.75" customHeight="1">
      <c r="A33" s="316"/>
      <c r="B33" s="316"/>
      <c r="C33" s="316"/>
      <c r="D33" s="316"/>
      <c r="E33" s="316"/>
      <c r="F33" s="317"/>
      <c r="G33" s="317"/>
      <c r="H33" s="317"/>
      <c r="I33" s="317"/>
      <c r="J33" s="317"/>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row>
    <row r="34" spans="1:39" ht="9.75" customHeight="1">
      <c r="A34" s="316"/>
      <c r="B34" s="316"/>
      <c r="C34" s="316"/>
      <c r="D34" s="316"/>
      <c r="E34" s="316"/>
      <c r="F34" s="317"/>
      <c r="G34" s="317"/>
      <c r="H34" s="317"/>
      <c r="I34" s="317"/>
      <c r="J34" s="317"/>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row>
    <row r="35" spans="1:39" ht="9.75" customHeight="1">
      <c r="A35" s="316"/>
      <c r="B35" s="316"/>
      <c r="C35" s="316"/>
      <c r="D35" s="316"/>
      <c r="E35" s="316"/>
      <c r="F35" s="317"/>
      <c r="G35" s="317"/>
      <c r="H35" s="317"/>
      <c r="I35" s="317"/>
      <c r="J35" s="317"/>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1:39" ht="9.75" customHeight="1">
      <c r="A36" s="316"/>
      <c r="B36" s="316"/>
      <c r="C36" s="316"/>
      <c r="D36" s="316"/>
      <c r="E36" s="316"/>
      <c r="F36" s="317"/>
      <c r="G36" s="317"/>
      <c r="H36" s="317"/>
      <c r="I36" s="317"/>
      <c r="J36" s="317"/>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1:39" ht="9.75" customHeight="1">
      <c r="A37" s="316"/>
      <c r="B37" s="316"/>
      <c r="C37" s="316"/>
      <c r="D37" s="316"/>
      <c r="E37" s="316"/>
      <c r="F37" s="317"/>
      <c r="G37" s="317"/>
      <c r="H37" s="317"/>
      <c r="I37" s="317"/>
      <c r="J37" s="317"/>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row r="38" spans="1:39" ht="9.75" customHeight="1">
      <c r="A38" s="316"/>
      <c r="B38" s="316"/>
      <c r="C38" s="316"/>
      <c r="D38" s="316"/>
      <c r="E38" s="316"/>
      <c r="F38" s="317"/>
      <c r="G38" s="317"/>
      <c r="H38" s="317"/>
      <c r="I38" s="317"/>
      <c r="J38" s="317"/>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row>
    <row r="39" spans="1:39" ht="9.75" customHeight="1">
      <c r="A39" s="316"/>
      <c r="B39" s="316"/>
      <c r="C39" s="316"/>
      <c r="D39" s="316"/>
      <c r="E39" s="316"/>
      <c r="F39" s="317"/>
      <c r="G39" s="317"/>
      <c r="H39" s="317"/>
      <c r="I39" s="317"/>
      <c r="J39" s="317"/>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row>
    <row r="40" spans="1:39" ht="9.75" customHeight="1">
      <c r="A40" s="316"/>
      <c r="B40" s="316"/>
      <c r="C40" s="316"/>
      <c r="D40" s="316"/>
      <c r="E40" s="316"/>
      <c r="F40" s="317"/>
      <c r="G40" s="317"/>
      <c r="H40" s="317"/>
      <c r="I40" s="317"/>
      <c r="J40" s="317"/>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row>
    <row r="41" spans="1:39" ht="9.75" customHeight="1">
      <c r="A41" s="316"/>
      <c r="B41" s="316"/>
      <c r="C41" s="316"/>
      <c r="D41" s="316"/>
      <c r="E41" s="316"/>
      <c r="F41" s="317"/>
      <c r="G41" s="317"/>
      <c r="H41" s="317"/>
      <c r="I41" s="317"/>
      <c r="J41" s="317"/>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row>
    <row r="42" spans="1:39" ht="9.75" customHeight="1">
      <c r="A42" s="316"/>
      <c r="B42" s="316"/>
      <c r="C42" s="316"/>
      <c r="D42" s="316"/>
      <c r="E42" s="316"/>
      <c r="F42" s="317"/>
      <c r="G42" s="317"/>
      <c r="H42" s="317"/>
      <c r="I42" s="317"/>
      <c r="J42" s="317"/>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row>
    <row r="43" spans="1:39" ht="9.75" customHeight="1">
      <c r="A43" s="316"/>
      <c r="B43" s="316"/>
      <c r="C43" s="316"/>
      <c r="D43" s="316"/>
      <c r="E43" s="316"/>
      <c r="F43" s="317"/>
      <c r="G43" s="317"/>
      <c r="H43" s="317"/>
      <c r="I43" s="317"/>
      <c r="J43" s="317"/>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row>
    <row r="44" spans="1:39" ht="9.75" customHeight="1">
      <c r="A44" s="316"/>
      <c r="B44" s="316"/>
      <c r="C44" s="316"/>
      <c r="D44" s="316"/>
      <c r="E44" s="316"/>
      <c r="F44" s="317"/>
      <c r="G44" s="317"/>
      <c r="H44" s="317"/>
      <c r="I44" s="317"/>
      <c r="J44" s="317"/>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row>
    <row r="45" spans="1:39" ht="9.75" customHeight="1">
      <c r="A45" s="316"/>
      <c r="B45" s="316"/>
      <c r="C45" s="316"/>
      <c r="D45" s="316"/>
      <c r="E45" s="316"/>
      <c r="F45" s="317"/>
      <c r="G45" s="317"/>
      <c r="H45" s="317"/>
      <c r="I45" s="317"/>
      <c r="J45" s="317"/>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row>
    <row r="46" spans="1:39" ht="9.75" customHeight="1">
      <c r="A46" s="316"/>
      <c r="B46" s="316"/>
      <c r="C46" s="316"/>
      <c r="D46" s="316"/>
      <c r="E46" s="316"/>
      <c r="F46" s="317"/>
      <c r="G46" s="317"/>
      <c r="H46" s="317"/>
      <c r="I46" s="317"/>
      <c r="J46" s="317"/>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row>
    <row r="47" spans="1:39" ht="9.75" customHeight="1">
      <c r="A47" s="316"/>
      <c r="B47" s="316"/>
      <c r="C47" s="316"/>
      <c r="D47" s="316"/>
      <c r="E47" s="316"/>
      <c r="F47" s="317"/>
      <c r="G47" s="317"/>
      <c r="H47" s="317"/>
      <c r="I47" s="317"/>
      <c r="J47" s="317"/>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row>
    <row r="48" spans="1:39" ht="9.75" customHeight="1">
      <c r="A48" s="319"/>
      <c r="B48" s="320"/>
      <c r="C48" s="320"/>
      <c r="D48" s="320"/>
      <c r="E48" s="321"/>
      <c r="F48" s="322"/>
      <c r="G48" s="323"/>
      <c r="H48" s="323"/>
      <c r="I48" s="323"/>
      <c r="J48" s="324"/>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row>
    <row r="49" spans="1:39" ht="22.5" customHeight="1">
      <c r="A49" s="326" t="s">
        <v>95</v>
      </c>
      <c r="B49" s="327"/>
      <c r="C49" s="327"/>
      <c r="D49" s="327"/>
      <c r="E49" s="327"/>
      <c r="F49" s="328">
        <f>SUM(F29:J48)</f>
        <v>0</v>
      </c>
      <c r="G49" s="329"/>
      <c r="H49" s="329"/>
      <c r="I49" s="329"/>
      <c r="J49" s="330"/>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row>
    <row r="50" spans="1:39" ht="11.25" customHeight="1">
      <c r="A50" s="92"/>
      <c r="B50" s="105"/>
      <c r="C50" s="105"/>
      <c r="D50" s="105"/>
      <c r="E50" s="105"/>
      <c r="F50" s="121"/>
      <c r="G50" s="121"/>
      <c r="H50" s="121"/>
      <c r="I50" s="121"/>
      <c r="J50" s="121"/>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150"/>
    </row>
    <row r="51" spans="1:39" s="64" customFormat="1" ht="18.75" customHeight="1">
      <c r="A51" s="93" t="s">
        <v>191</v>
      </c>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49"/>
    </row>
    <row r="52" spans="1:39" ht="18" customHeight="1">
      <c r="A52" s="332" t="s">
        <v>61</v>
      </c>
      <c r="B52" s="333"/>
      <c r="C52" s="333"/>
      <c r="D52" s="333"/>
      <c r="E52" s="334"/>
      <c r="F52" s="332" t="s">
        <v>34</v>
      </c>
      <c r="G52" s="333"/>
      <c r="H52" s="333"/>
      <c r="I52" s="333"/>
      <c r="J52" s="333"/>
      <c r="K52" s="315" t="s">
        <v>192</v>
      </c>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row>
    <row r="53" spans="1:39" ht="9.75" customHeight="1">
      <c r="A53" s="316"/>
      <c r="B53" s="316"/>
      <c r="C53" s="316"/>
      <c r="D53" s="316"/>
      <c r="E53" s="316"/>
      <c r="F53" s="317"/>
      <c r="G53" s="317"/>
      <c r="H53" s="317"/>
      <c r="I53" s="317"/>
      <c r="J53" s="317"/>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row>
    <row r="54" spans="1:39" ht="9.75" customHeight="1">
      <c r="A54" s="335"/>
      <c r="B54" s="336"/>
      <c r="C54" s="336"/>
      <c r="D54" s="336"/>
      <c r="E54" s="337"/>
      <c r="F54" s="338"/>
      <c r="G54" s="339"/>
      <c r="H54" s="339"/>
      <c r="I54" s="339"/>
      <c r="J54" s="340"/>
      <c r="K54" s="341"/>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3"/>
    </row>
    <row r="55" spans="1:39" ht="9.75" customHeight="1">
      <c r="A55" s="316"/>
      <c r="B55" s="316"/>
      <c r="C55" s="316"/>
      <c r="D55" s="316"/>
      <c r="E55" s="316"/>
      <c r="F55" s="317"/>
      <c r="G55" s="317"/>
      <c r="H55" s="317"/>
      <c r="I55" s="317"/>
      <c r="J55" s="317"/>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row>
    <row r="56" spans="1:39" ht="22.5" customHeight="1">
      <c r="A56" s="326" t="s">
        <v>95</v>
      </c>
      <c r="B56" s="327"/>
      <c r="C56" s="327"/>
      <c r="D56" s="327"/>
      <c r="E56" s="327"/>
      <c r="F56" s="328">
        <f>SUM(F53:J55)</f>
        <v>0</v>
      </c>
      <c r="G56" s="329"/>
      <c r="H56" s="329"/>
      <c r="I56" s="329"/>
      <c r="J56" s="330"/>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row>
    <row r="57" spans="1:39" ht="11.25" customHeight="1">
      <c r="B57" s="103"/>
      <c r="C57" s="84"/>
      <c r="D57" s="64"/>
      <c r="E57" s="118"/>
      <c r="F57" s="64"/>
      <c r="G57" s="64"/>
      <c r="H57" s="64"/>
      <c r="I57" s="64"/>
      <c r="J57" s="129"/>
      <c r="K57" s="129"/>
      <c r="L57" s="129"/>
      <c r="M57" s="129"/>
      <c r="N57" s="129"/>
      <c r="O57" s="103"/>
      <c r="P57" s="84"/>
      <c r="S57" s="129"/>
      <c r="T57" s="135"/>
      <c r="U57" s="129"/>
      <c r="V57" s="129"/>
      <c r="W57" s="129"/>
      <c r="X57" s="129"/>
      <c r="Y57" s="64"/>
      <c r="Z57" s="64"/>
      <c r="AA57" s="64"/>
      <c r="AB57" s="103"/>
      <c r="AC57" s="84"/>
      <c r="AD57" s="129"/>
      <c r="AE57" s="129"/>
      <c r="AF57" s="129"/>
      <c r="AG57" s="129"/>
      <c r="AH57" s="129"/>
      <c r="AI57" s="141"/>
      <c r="AJ57" s="141"/>
      <c r="AK57" s="141"/>
      <c r="AL57" s="141"/>
      <c r="AM57" s="129"/>
    </row>
    <row r="58" spans="1:39" ht="18.75" customHeight="1">
      <c r="A58" s="94" t="s">
        <v>112</v>
      </c>
      <c r="B58" s="101"/>
      <c r="C58" s="116"/>
      <c r="D58" s="101"/>
      <c r="E58" s="119"/>
      <c r="F58" s="101"/>
      <c r="G58" s="101"/>
      <c r="H58" s="101"/>
      <c r="I58" s="101"/>
      <c r="J58" s="130"/>
      <c r="K58" s="130"/>
      <c r="L58" s="130"/>
      <c r="M58" s="130"/>
      <c r="N58" s="130"/>
      <c r="O58" s="133"/>
      <c r="P58" s="116"/>
      <c r="Q58" s="134"/>
      <c r="R58" s="134"/>
      <c r="S58" s="130"/>
      <c r="T58" s="128"/>
      <c r="U58" s="130"/>
      <c r="V58" s="136"/>
      <c r="W58" s="282" t="s">
        <v>7</v>
      </c>
      <c r="X58" s="252"/>
      <c r="Y58" s="252"/>
      <c r="Z58" s="253"/>
      <c r="AA58" s="301" t="str">
        <f>IF(L5="","",VLOOKUP(L5,$A$109:$C$143,3,FALSE))</f>
        <v/>
      </c>
      <c r="AB58" s="302"/>
      <c r="AC58" s="302"/>
      <c r="AD58" s="252" t="s">
        <v>0</v>
      </c>
      <c r="AE58" s="253"/>
      <c r="AF58" s="282" t="s">
        <v>62</v>
      </c>
      <c r="AG58" s="252"/>
      <c r="AH58" s="253"/>
      <c r="AI58" s="344">
        <f>ROUNDDOWN($F$80/1000,0)</f>
        <v>0</v>
      </c>
      <c r="AJ58" s="345"/>
      <c r="AK58" s="345"/>
      <c r="AL58" s="252" t="s">
        <v>0</v>
      </c>
      <c r="AM58" s="253"/>
    </row>
    <row r="59" spans="1:39" ht="18.75" customHeight="1">
      <c r="A59" s="87" t="s">
        <v>60</v>
      </c>
      <c r="B59" s="102"/>
      <c r="C59" s="115"/>
      <c r="D59" s="115"/>
      <c r="E59" s="115"/>
      <c r="F59" s="115"/>
      <c r="G59" s="115"/>
      <c r="H59" s="308"/>
      <c r="I59" s="309"/>
      <c r="J59" s="310"/>
      <c r="K59" s="311" t="s">
        <v>141</v>
      </c>
      <c r="L59" s="312"/>
      <c r="M59" s="312"/>
      <c r="N59" s="312"/>
      <c r="O59" s="312"/>
      <c r="P59" s="312"/>
      <c r="Q59" s="312"/>
      <c r="R59" s="312"/>
      <c r="S59" s="312"/>
      <c r="T59" s="312"/>
      <c r="U59" s="312"/>
      <c r="V59" s="312"/>
      <c r="W59" s="312"/>
      <c r="X59" s="312"/>
      <c r="Y59" s="312"/>
      <c r="Z59" s="312"/>
      <c r="AA59" s="312"/>
      <c r="AB59" s="312"/>
      <c r="AC59" s="312"/>
      <c r="AD59" s="312"/>
      <c r="AE59" s="312"/>
      <c r="AF59" s="139" t="s">
        <v>85</v>
      </c>
      <c r="AG59" s="140"/>
      <c r="AH59" s="140"/>
      <c r="AI59" s="115"/>
      <c r="AJ59" s="115"/>
      <c r="AK59" s="28"/>
      <c r="AL59" s="115"/>
      <c r="AM59" s="148"/>
    </row>
    <row r="60" spans="1:39" ht="25.5" customHeight="1">
      <c r="A60" s="88"/>
      <c r="B60" s="64"/>
      <c r="C60" s="356" t="s">
        <v>102</v>
      </c>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7"/>
    </row>
    <row r="61" spans="1:39" ht="25.5" customHeight="1">
      <c r="A61" s="90"/>
      <c r="B61" s="104"/>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9"/>
    </row>
    <row r="62" spans="1:39" ht="18.75" customHeight="1">
      <c r="A62" s="332" t="s">
        <v>130</v>
      </c>
      <c r="B62" s="333"/>
      <c r="C62" s="333"/>
      <c r="D62" s="333"/>
      <c r="E62" s="333"/>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49"/>
    </row>
    <row r="63" spans="1:39" s="64" customFormat="1" ht="18.75" customHeight="1">
      <c r="F63" s="120"/>
      <c r="G63" s="120"/>
      <c r="H63" s="120"/>
      <c r="I63" s="120"/>
      <c r="J63" s="120"/>
      <c r="K63" s="120"/>
      <c r="L63" s="120"/>
      <c r="M63" s="120"/>
      <c r="N63" s="120"/>
      <c r="O63" s="132" t="s">
        <v>68</v>
      </c>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row>
    <row r="64" spans="1:39" s="64" customFormat="1" ht="18.75" customHeight="1">
      <c r="F64" s="120"/>
      <c r="G64" s="120"/>
      <c r="H64" s="120"/>
      <c r="I64" s="120"/>
      <c r="J64" s="120"/>
      <c r="K64" s="120"/>
      <c r="L64" s="120"/>
      <c r="M64" s="120"/>
      <c r="N64" s="120"/>
      <c r="O64" s="132" t="s">
        <v>194</v>
      </c>
      <c r="P64" s="120"/>
      <c r="Q64" s="120"/>
      <c r="R64" s="120"/>
      <c r="S64" s="120"/>
      <c r="T64" s="120"/>
      <c r="U64" s="120"/>
      <c r="V64" s="120"/>
      <c r="W64" s="120"/>
      <c r="X64" s="120"/>
      <c r="Y64" s="120"/>
      <c r="Z64" s="120"/>
      <c r="AA64" s="120"/>
      <c r="AB64" s="313"/>
      <c r="AC64" s="313"/>
      <c r="AD64" s="120" t="s">
        <v>195</v>
      </c>
      <c r="AE64" s="132" t="s">
        <v>120</v>
      </c>
      <c r="AF64" s="120"/>
      <c r="AG64" s="120"/>
      <c r="AH64" s="120"/>
      <c r="AI64" s="120"/>
      <c r="AJ64" s="120"/>
      <c r="AK64" s="120"/>
      <c r="AL64" s="120"/>
      <c r="AM64" s="120"/>
    </row>
    <row r="65" spans="1:39" s="64" customFormat="1" ht="18.75" customHeight="1">
      <c r="F65" s="120"/>
      <c r="G65" s="120"/>
      <c r="H65" s="120"/>
      <c r="I65" s="120"/>
      <c r="J65" s="120"/>
      <c r="K65" s="120"/>
      <c r="L65" s="120"/>
      <c r="M65" s="120"/>
      <c r="N65" s="120"/>
      <c r="O65" s="120"/>
      <c r="P65" s="120"/>
      <c r="Q65" s="120"/>
      <c r="R65" s="120"/>
      <c r="S65" s="120"/>
      <c r="T65" s="120"/>
      <c r="U65" s="120"/>
      <c r="V65" s="120"/>
      <c r="W65" s="120"/>
      <c r="X65" s="132" t="s">
        <v>144</v>
      </c>
      <c r="Y65" s="120"/>
      <c r="Z65" s="120"/>
      <c r="AA65" s="120"/>
      <c r="AB65" s="132" t="s">
        <v>188</v>
      </c>
      <c r="AC65" s="120"/>
      <c r="AD65" s="120"/>
      <c r="AE65" s="120"/>
      <c r="AF65" s="120"/>
      <c r="AG65" s="120"/>
      <c r="AH65" s="120"/>
      <c r="AI65" s="120"/>
      <c r="AJ65" s="120"/>
      <c r="AK65" s="120"/>
      <c r="AL65" s="120"/>
      <c r="AM65" s="120"/>
    </row>
    <row r="66" spans="1:39" s="64" customFormat="1" ht="18.75" customHeight="1">
      <c r="F66" s="120"/>
      <c r="G66" s="120"/>
      <c r="H66" s="120"/>
      <c r="I66" s="120"/>
      <c r="J66" s="120"/>
      <c r="K66" s="120"/>
      <c r="L66" s="120"/>
      <c r="M66" s="120"/>
      <c r="N66" s="120"/>
      <c r="O66" s="132" t="s">
        <v>175</v>
      </c>
      <c r="P66" s="120"/>
      <c r="Q66" s="120"/>
      <c r="R66" s="120"/>
      <c r="S66" s="120">
        <v>2</v>
      </c>
      <c r="T66" s="132" t="s">
        <v>149</v>
      </c>
      <c r="U66" s="120"/>
      <c r="V66" s="120" t="s">
        <v>101</v>
      </c>
      <c r="W66" s="120"/>
      <c r="X66" s="137"/>
      <c r="Y66" s="120" t="s">
        <v>82</v>
      </c>
      <c r="Z66" s="120"/>
      <c r="AA66" s="120" t="s">
        <v>101</v>
      </c>
      <c r="AB66" s="137"/>
      <c r="AC66" s="132" t="s">
        <v>9</v>
      </c>
      <c r="AD66" s="120"/>
      <c r="AE66" s="120" t="s">
        <v>198</v>
      </c>
      <c r="AF66" s="120">
        <f>S66*X66*AB66</f>
        <v>0</v>
      </c>
      <c r="AG66" s="120"/>
      <c r="AH66" s="120"/>
      <c r="AI66" s="120"/>
      <c r="AJ66" s="120"/>
      <c r="AK66" s="120"/>
      <c r="AL66" s="120"/>
      <c r="AM66" s="120"/>
    </row>
    <row r="67" spans="1:39" ht="18" customHeight="1">
      <c r="A67" s="332" t="s">
        <v>61</v>
      </c>
      <c r="B67" s="333"/>
      <c r="C67" s="333"/>
      <c r="D67" s="333"/>
      <c r="E67" s="334"/>
      <c r="F67" s="332" t="s">
        <v>13</v>
      </c>
      <c r="G67" s="333"/>
      <c r="H67" s="333"/>
      <c r="I67" s="333"/>
      <c r="J67" s="333"/>
      <c r="K67" s="315" t="s">
        <v>21</v>
      </c>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row>
    <row r="68" spans="1:39" ht="9.75" customHeight="1">
      <c r="A68" s="316"/>
      <c r="B68" s="316"/>
      <c r="C68" s="316"/>
      <c r="D68" s="316"/>
      <c r="E68" s="316"/>
      <c r="F68" s="317"/>
      <c r="G68" s="317"/>
      <c r="H68" s="317"/>
      <c r="I68" s="317"/>
      <c r="J68" s="317"/>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row>
    <row r="69" spans="1:39" ht="9.75" customHeight="1">
      <c r="A69" s="316"/>
      <c r="B69" s="316"/>
      <c r="C69" s="316"/>
      <c r="D69" s="316"/>
      <c r="E69" s="316"/>
      <c r="F69" s="317"/>
      <c r="G69" s="317"/>
      <c r="H69" s="317"/>
      <c r="I69" s="317"/>
      <c r="J69" s="317"/>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row>
    <row r="70" spans="1:39" ht="9.75" customHeight="1">
      <c r="A70" s="316"/>
      <c r="B70" s="316"/>
      <c r="C70" s="316"/>
      <c r="D70" s="316"/>
      <c r="E70" s="316"/>
      <c r="F70" s="317"/>
      <c r="G70" s="317"/>
      <c r="H70" s="317"/>
      <c r="I70" s="317"/>
      <c r="J70" s="317"/>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row>
    <row r="71" spans="1:39" ht="9.75" customHeight="1">
      <c r="A71" s="316"/>
      <c r="B71" s="316"/>
      <c r="C71" s="316"/>
      <c r="D71" s="316"/>
      <c r="E71" s="316"/>
      <c r="F71" s="317"/>
      <c r="G71" s="317"/>
      <c r="H71" s="317"/>
      <c r="I71" s="317"/>
      <c r="J71" s="317"/>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row>
    <row r="72" spans="1:39" ht="9.75" customHeight="1">
      <c r="A72" s="316"/>
      <c r="B72" s="316"/>
      <c r="C72" s="316"/>
      <c r="D72" s="316"/>
      <c r="E72" s="316"/>
      <c r="F72" s="317"/>
      <c r="G72" s="317"/>
      <c r="H72" s="317"/>
      <c r="I72" s="317"/>
      <c r="J72" s="317"/>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row>
    <row r="73" spans="1:39" ht="9.75" customHeight="1">
      <c r="A73" s="316"/>
      <c r="B73" s="316"/>
      <c r="C73" s="316"/>
      <c r="D73" s="316"/>
      <c r="E73" s="316"/>
      <c r="F73" s="317"/>
      <c r="G73" s="317"/>
      <c r="H73" s="317"/>
      <c r="I73" s="317"/>
      <c r="J73" s="317"/>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row>
    <row r="74" spans="1:39" ht="9.75" customHeight="1">
      <c r="A74" s="316"/>
      <c r="B74" s="316"/>
      <c r="C74" s="316"/>
      <c r="D74" s="316"/>
      <c r="E74" s="316"/>
      <c r="F74" s="317"/>
      <c r="G74" s="317"/>
      <c r="H74" s="317"/>
      <c r="I74" s="317"/>
      <c r="J74" s="317"/>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row>
    <row r="75" spans="1:39" ht="9.75" customHeight="1">
      <c r="A75" s="316"/>
      <c r="B75" s="316"/>
      <c r="C75" s="316"/>
      <c r="D75" s="316"/>
      <c r="E75" s="316"/>
      <c r="F75" s="317"/>
      <c r="G75" s="317"/>
      <c r="H75" s="317"/>
      <c r="I75" s="317"/>
      <c r="J75" s="317"/>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row>
    <row r="76" spans="1:39" ht="9.75" customHeight="1">
      <c r="A76" s="316"/>
      <c r="B76" s="316"/>
      <c r="C76" s="316"/>
      <c r="D76" s="316"/>
      <c r="E76" s="316"/>
      <c r="F76" s="317"/>
      <c r="G76" s="317"/>
      <c r="H76" s="317"/>
      <c r="I76" s="317"/>
      <c r="J76" s="317"/>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row>
    <row r="77" spans="1:39" ht="9.75" customHeight="1">
      <c r="A77" s="316"/>
      <c r="B77" s="316"/>
      <c r="C77" s="316"/>
      <c r="D77" s="316"/>
      <c r="E77" s="316"/>
      <c r="F77" s="317"/>
      <c r="G77" s="317"/>
      <c r="H77" s="317"/>
      <c r="I77" s="317"/>
      <c r="J77" s="317"/>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row>
    <row r="78" spans="1:39" ht="9.75" customHeight="1">
      <c r="A78" s="316"/>
      <c r="B78" s="316"/>
      <c r="C78" s="316"/>
      <c r="D78" s="316"/>
      <c r="E78" s="316"/>
      <c r="F78" s="317"/>
      <c r="G78" s="317"/>
      <c r="H78" s="317"/>
      <c r="I78" s="317"/>
      <c r="J78" s="317"/>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row>
    <row r="79" spans="1:39" ht="9.75" customHeight="1">
      <c r="A79" s="319"/>
      <c r="B79" s="320"/>
      <c r="C79" s="320"/>
      <c r="D79" s="320"/>
      <c r="E79" s="321"/>
      <c r="F79" s="322"/>
      <c r="G79" s="323"/>
      <c r="H79" s="323"/>
      <c r="I79" s="323"/>
      <c r="J79" s="323"/>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row>
    <row r="80" spans="1:39" ht="22.5" customHeight="1">
      <c r="A80" s="326" t="s">
        <v>183</v>
      </c>
      <c r="B80" s="327"/>
      <c r="C80" s="327"/>
      <c r="D80" s="327"/>
      <c r="E80" s="363"/>
      <c r="F80" s="364">
        <f>SUM(F68:J79)</f>
        <v>0</v>
      </c>
      <c r="G80" s="365"/>
      <c r="H80" s="365"/>
      <c r="I80" s="365"/>
      <c r="J80" s="365"/>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366"/>
      <c r="AL80" s="366"/>
      <c r="AM80" s="366"/>
    </row>
    <row r="81" spans="1:39" ht="4.5" customHeight="1">
      <c r="A81" s="95"/>
      <c r="B81" s="95"/>
      <c r="C81" s="95"/>
      <c r="D81" s="95"/>
      <c r="E81" s="95"/>
      <c r="F81" s="95"/>
      <c r="G81" s="95"/>
      <c r="H81" s="95"/>
      <c r="I81" s="95"/>
      <c r="J81" s="95"/>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row>
    <row r="82" spans="1:39" ht="3.75" customHeight="1">
      <c r="A82" s="96"/>
      <c r="B82" s="106"/>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42"/>
      <c r="AL82" s="142"/>
      <c r="AM82" s="151"/>
    </row>
    <row r="83" spans="1:39" ht="11.25" customHeight="1">
      <c r="A83" s="97" t="s">
        <v>94</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M83" s="152"/>
    </row>
    <row r="84" spans="1:39" ht="11.25" customHeight="1">
      <c r="A84" s="98" t="s">
        <v>121</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44"/>
      <c r="AM84" s="153"/>
    </row>
    <row r="85" spans="1:39" ht="11.25" customHeight="1">
      <c r="A85" s="97" t="s">
        <v>123</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45"/>
      <c r="AM85" s="154"/>
    </row>
    <row r="86" spans="1:39" ht="11.25" customHeight="1">
      <c r="A86" s="97" t="s">
        <v>124</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43"/>
      <c r="AM86" s="152"/>
    </row>
    <row r="87" spans="1:39" ht="4.5" customHeight="1">
      <c r="A87" s="9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43"/>
      <c r="AM87" s="152"/>
    </row>
    <row r="88" spans="1:39" ht="11.25" customHeight="1">
      <c r="A88" s="346" t="s">
        <v>134</v>
      </c>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M88" s="152"/>
    </row>
    <row r="89" spans="1:39" ht="11.25" customHeight="1">
      <c r="A89" s="98" t="s">
        <v>125</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M89" s="152"/>
    </row>
    <row r="90" spans="1:39" ht="11.25" customHeight="1">
      <c r="A90" s="98" t="s">
        <v>126</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43"/>
      <c r="AM90" s="152"/>
    </row>
    <row r="91" spans="1:39" ht="11.25" customHeight="1">
      <c r="A91" s="98" t="s">
        <v>104</v>
      </c>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43"/>
      <c r="AM91" s="152"/>
    </row>
    <row r="92" spans="1:39" ht="4.5" customHeight="1">
      <c r="A92" s="98"/>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43"/>
      <c r="AM92" s="152"/>
    </row>
    <row r="93" spans="1:39" ht="11.25" customHeight="1">
      <c r="A93" s="348" t="s">
        <v>135</v>
      </c>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c r="AI93" s="347"/>
      <c r="AJ93" s="347"/>
      <c r="AK93" s="347"/>
      <c r="AM93" s="152"/>
    </row>
    <row r="94" spans="1:39" ht="11.25" customHeight="1">
      <c r="A94" s="98" t="s">
        <v>136</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M94" s="152"/>
    </row>
    <row r="95" spans="1:39" ht="11.25" customHeight="1">
      <c r="A95" s="98" t="s">
        <v>127</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M95" s="152"/>
    </row>
    <row r="96" spans="1:39" ht="3" customHeight="1">
      <c r="A96" s="9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M96" s="152"/>
    </row>
    <row r="97" spans="1:39" ht="11.25" customHeight="1">
      <c r="A97" s="346" t="s">
        <v>119</v>
      </c>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7"/>
      <c r="AJ97" s="347"/>
      <c r="AK97" s="347"/>
      <c r="AM97" s="152"/>
    </row>
    <row r="98" spans="1:39" ht="11.25" customHeight="1">
      <c r="A98" s="98" t="s">
        <v>129</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M98" s="152"/>
    </row>
    <row r="99" spans="1:39" ht="11.25" customHeight="1">
      <c r="A99" s="98" t="s">
        <v>131</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M99" s="152"/>
    </row>
    <row r="100" spans="1:39" ht="3" customHeight="1">
      <c r="A100" s="98"/>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M100" s="152"/>
    </row>
    <row r="101" spans="1:39" ht="11.25" customHeight="1">
      <c r="A101" s="98" t="s">
        <v>137</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M101" s="152"/>
    </row>
    <row r="102" spans="1:39">
      <c r="A102" s="99" t="s">
        <v>138</v>
      </c>
      <c r="B102" s="111"/>
      <c r="AM102" s="152"/>
    </row>
    <row r="103" spans="1:39">
      <c r="A103" s="100" t="s">
        <v>133</v>
      </c>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55"/>
    </row>
    <row r="108" spans="1:39" s="83" customFormat="1" ht="6">
      <c r="B108" s="83" t="s">
        <v>148</v>
      </c>
      <c r="C108" s="83" t="s">
        <v>150</v>
      </c>
      <c r="D108" s="83" t="s">
        <v>98</v>
      </c>
      <c r="E108" s="83" t="s">
        <v>128</v>
      </c>
    </row>
    <row r="109" spans="1:39" s="83" customFormat="1" ht="6">
      <c r="A109" s="83" t="s">
        <v>111</v>
      </c>
      <c r="B109" s="113">
        <v>537</v>
      </c>
      <c r="C109" s="113">
        <v>268</v>
      </c>
      <c r="D109" s="113">
        <v>537</v>
      </c>
      <c r="E109" s="113">
        <v>268</v>
      </c>
      <c r="F109" s="83" t="s">
        <v>158</v>
      </c>
      <c r="G109" s="113"/>
    </row>
    <row r="110" spans="1:39" s="83" customFormat="1" ht="6">
      <c r="A110" s="83" t="s">
        <v>159</v>
      </c>
      <c r="B110" s="113">
        <v>684</v>
      </c>
      <c r="C110" s="113">
        <v>342</v>
      </c>
      <c r="D110" s="113">
        <v>684</v>
      </c>
      <c r="E110" s="113">
        <v>342</v>
      </c>
      <c r="F110" s="83" t="s">
        <v>158</v>
      </c>
      <c r="G110" s="113"/>
    </row>
    <row r="111" spans="1:39" s="83" customFormat="1" ht="6">
      <c r="A111" s="83" t="s">
        <v>160</v>
      </c>
      <c r="B111" s="113">
        <v>889</v>
      </c>
      <c r="C111" s="113">
        <v>445</v>
      </c>
      <c r="D111" s="113">
        <v>889</v>
      </c>
      <c r="E111" s="113">
        <v>445</v>
      </c>
      <c r="F111" s="83" t="s">
        <v>158</v>
      </c>
      <c r="G111" s="113"/>
    </row>
    <row r="112" spans="1:39" s="83" customFormat="1" ht="6">
      <c r="A112" s="83" t="s">
        <v>161</v>
      </c>
      <c r="B112" s="113">
        <v>231</v>
      </c>
      <c r="C112" s="113">
        <v>115</v>
      </c>
      <c r="D112" s="113">
        <v>231</v>
      </c>
      <c r="E112" s="113">
        <v>115</v>
      </c>
      <c r="F112" s="83" t="s">
        <v>158</v>
      </c>
      <c r="G112" s="113"/>
    </row>
    <row r="113" spans="1:7" s="83" customFormat="1" ht="6">
      <c r="A113" s="83" t="s">
        <v>2</v>
      </c>
      <c r="B113" s="113">
        <v>226</v>
      </c>
      <c r="C113" s="113">
        <v>113</v>
      </c>
      <c r="D113" s="113">
        <v>226</v>
      </c>
      <c r="E113" s="113">
        <v>113</v>
      </c>
      <c r="F113" s="83" t="s">
        <v>158</v>
      </c>
      <c r="G113" s="113"/>
    </row>
    <row r="114" spans="1:7" s="83" customFormat="1" ht="6">
      <c r="A114" s="83" t="s">
        <v>162</v>
      </c>
      <c r="B114" s="113">
        <v>564</v>
      </c>
      <c r="C114" s="113">
        <v>113</v>
      </c>
      <c r="D114" s="113">
        <v>564</v>
      </c>
      <c r="E114" s="113">
        <v>282</v>
      </c>
      <c r="F114" s="83" t="s">
        <v>158</v>
      </c>
      <c r="G114" s="113"/>
    </row>
    <row r="115" spans="1:7" s="83" customFormat="1" ht="6">
      <c r="A115" s="83" t="s">
        <v>163</v>
      </c>
      <c r="B115" s="113">
        <v>710</v>
      </c>
      <c r="C115" s="113">
        <v>355</v>
      </c>
      <c r="D115" s="113">
        <v>710</v>
      </c>
      <c r="E115" s="113">
        <v>355</v>
      </c>
      <c r="F115" s="83" t="s">
        <v>158</v>
      </c>
      <c r="G115" s="113"/>
    </row>
    <row r="116" spans="1:7" s="83" customFormat="1" ht="6">
      <c r="A116" s="83" t="s">
        <v>164</v>
      </c>
      <c r="B116" s="113">
        <v>1133</v>
      </c>
      <c r="C116" s="113">
        <v>567</v>
      </c>
      <c r="D116" s="113">
        <v>1133</v>
      </c>
      <c r="E116" s="113">
        <v>567</v>
      </c>
      <c r="F116" s="83" t="s">
        <v>158</v>
      </c>
      <c r="G116" s="113"/>
    </row>
    <row r="117" spans="1:7" s="83" customFormat="1" ht="6">
      <c r="A117" s="83" t="s">
        <v>57</v>
      </c>
      <c r="B117" s="114">
        <f>D117*$AG$5</f>
        <v>0</v>
      </c>
      <c r="C117" s="114">
        <f>E117*$AG$5</f>
        <v>0</v>
      </c>
      <c r="D117" s="113">
        <v>27</v>
      </c>
      <c r="E117" s="113">
        <v>13</v>
      </c>
      <c r="F117" s="83" t="s">
        <v>165</v>
      </c>
      <c r="G117" s="113"/>
    </row>
    <row r="118" spans="1:7" s="83" customFormat="1" ht="6">
      <c r="A118" s="83" t="s">
        <v>93</v>
      </c>
      <c r="B118" s="114">
        <f>D118*$AG$5</f>
        <v>0</v>
      </c>
      <c r="C118" s="114">
        <f>E118*$AG$5</f>
        <v>0</v>
      </c>
      <c r="D118" s="113">
        <v>27</v>
      </c>
      <c r="E118" s="113">
        <v>13</v>
      </c>
      <c r="F118" s="83" t="s">
        <v>165</v>
      </c>
      <c r="G118" s="113"/>
    </row>
    <row r="119" spans="1:7" s="83" customFormat="1" ht="6">
      <c r="A119" s="83" t="s">
        <v>39</v>
      </c>
      <c r="B119" s="113">
        <v>320</v>
      </c>
      <c r="C119" s="113">
        <v>160</v>
      </c>
      <c r="D119" s="113">
        <v>320</v>
      </c>
      <c r="E119" s="113">
        <v>160</v>
      </c>
      <c r="F119" s="83" t="s">
        <v>158</v>
      </c>
      <c r="G119" s="113"/>
    </row>
    <row r="120" spans="1:7" s="83" customFormat="1" ht="6">
      <c r="A120" s="83" t="s">
        <v>40</v>
      </c>
      <c r="B120" s="113">
        <v>339</v>
      </c>
      <c r="C120" s="113">
        <v>169</v>
      </c>
      <c r="D120" s="113">
        <v>339</v>
      </c>
      <c r="E120" s="113">
        <v>169</v>
      </c>
      <c r="F120" s="83" t="s">
        <v>158</v>
      </c>
      <c r="G120" s="113"/>
    </row>
    <row r="121" spans="1:7" s="83" customFormat="1" ht="6">
      <c r="A121" s="83" t="s">
        <v>42</v>
      </c>
      <c r="B121" s="113">
        <v>311</v>
      </c>
      <c r="C121" s="113">
        <v>156</v>
      </c>
      <c r="D121" s="113">
        <v>311</v>
      </c>
      <c r="E121" s="113">
        <v>156</v>
      </c>
      <c r="F121" s="83" t="s">
        <v>158</v>
      </c>
      <c r="G121" s="113"/>
    </row>
    <row r="122" spans="1:7" s="83" customFormat="1" ht="6">
      <c r="A122" s="83" t="s">
        <v>43</v>
      </c>
      <c r="B122" s="113">
        <v>137</v>
      </c>
      <c r="C122" s="113">
        <v>68</v>
      </c>
      <c r="D122" s="113">
        <v>137</v>
      </c>
      <c r="E122" s="113">
        <v>68</v>
      </c>
      <c r="F122" s="83" t="s">
        <v>158</v>
      </c>
      <c r="G122" s="113"/>
    </row>
    <row r="123" spans="1:7" s="83" customFormat="1" ht="6">
      <c r="A123" s="83" t="s">
        <v>26</v>
      </c>
      <c r="B123" s="113">
        <v>508</v>
      </c>
      <c r="C123" s="113">
        <v>254</v>
      </c>
      <c r="D123" s="113">
        <v>508</v>
      </c>
      <c r="E123" s="113">
        <v>254</v>
      </c>
      <c r="F123" s="83" t="s">
        <v>158</v>
      </c>
      <c r="G123" s="113"/>
    </row>
    <row r="124" spans="1:7" s="83" customFormat="1" ht="6">
      <c r="A124" s="83" t="s">
        <v>44</v>
      </c>
      <c r="B124" s="113">
        <v>204</v>
      </c>
      <c r="C124" s="113">
        <v>102</v>
      </c>
      <c r="D124" s="113">
        <v>204</v>
      </c>
      <c r="E124" s="113">
        <v>102</v>
      </c>
      <c r="F124" s="83" t="s">
        <v>158</v>
      </c>
      <c r="G124" s="113"/>
    </row>
    <row r="125" spans="1:7" s="83" customFormat="1" ht="6">
      <c r="A125" s="83" t="s">
        <v>45</v>
      </c>
      <c r="B125" s="113">
        <v>148</v>
      </c>
      <c r="C125" s="113">
        <v>74</v>
      </c>
      <c r="D125" s="113">
        <v>148</v>
      </c>
      <c r="E125" s="113">
        <v>74</v>
      </c>
      <c r="F125" s="83" t="s">
        <v>158</v>
      </c>
      <c r="G125" s="113"/>
    </row>
    <row r="126" spans="1:7" s="83" customFormat="1" ht="6">
      <c r="A126" s="83" t="s">
        <v>46</v>
      </c>
      <c r="B126" s="113"/>
      <c r="C126" s="113">
        <v>282</v>
      </c>
      <c r="D126" s="113"/>
      <c r="E126" s="113">
        <v>282</v>
      </c>
      <c r="F126" s="83" t="s">
        <v>158</v>
      </c>
      <c r="G126" s="113"/>
    </row>
    <row r="127" spans="1:7" s="83" customFormat="1" ht="6">
      <c r="A127" s="83" t="s">
        <v>122</v>
      </c>
      <c r="B127" s="113">
        <v>33</v>
      </c>
      <c r="C127" s="113">
        <v>16</v>
      </c>
      <c r="D127" s="113">
        <v>33</v>
      </c>
      <c r="E127" s="113">
        <v>16</v>
      </c>
      <c r="F127" s="83" t="s">
        <v>158</v>
      </c>
      <c r="G127" s="113"/>
    </row>
    <row r="128" spans="1:7" s="83" customFormat="1" ht="6">
      <c r="A128" s="83" t="s">
        <v>49</v>
      </c>
      <c r="B128" s="113">
        <v>475</v>
      </c>
      <c r="C128" s="113">
        <v>237</v>
      </c>
      <c r="D128" s="113">
        <v>475</v>
      </c>
      <c r="E128" s="113">
        <v>237</v>
      </c>
      <c r="F128" s="83" t="s">
        <v>158</v>
      </c>
      <c r="G128" s="113"/>
    </row>
    <row r="129" spans="1:7" s="83" customFormat="1" ht="6">
      <c r="A129" s="83" t="s">
        <v>15</v>
      </c>
      <c r="B129" s="113">
        <v>638</v>
      </c>
      <c r="C129" s="113">
        <v>319</v>
      </c>
      <c r="D129" s="113">
        <v>638</v>
      </c>
      <c r="E129" s="113">
        <v>319</v>
      </c>
      <c r="F129" s="83" t="s">
        <v>158</v>
      </c>
      <c r="G129" s="113"/>
    </row>
    <row r="130" spans="1:7" s="83" customFormat="1" ht="6">
      <c r="A130" s="83" t="s">
        <v>50</v>
      </c>
      <c r="B130" s="113">
        <f t="shared" ref="B130:C143" si="0">D130*$AG$5</f>
        <v>0</v>
      </c>
      <c r="C130" s="113">
        <f t="shared" si="0"/>
        <v>0</v>
      </c>
      <c r="D130" s="113">
        <v>38</v>
      </c>
      <c r="E130" s="113">
        <v>19</v>
      </c>
      <c r="F130" s="83" t="s">
        <v>165</v>
      </c>
      <c r="G130" s="113"/>
    </row>
    <row r="131" spans="1:7" s="83" customFormat="1" ht="6">
      <c r="A131" s="83" t="s">
        <v>51</v>
      </c>
      <c r="B131" s="113">
        <f t="shared" si="0"/>
        <v>0</v>
      </c>
      <c r="C131" s="113">
        <f t="shared" si="0"/>
        <v>0</v>
      </c>
      <c r="D131" s="113">
        <v>40</v>
      </c>
      <c r="E131" s="113">
        <v>20</v>
      </c>
      <c r="F131" s="83" t="s">
        <v>165</v>
      </c>
      <c r="G131" s="113"/>
    </row>
    <row r="132" spans="1:7" s="83" customFormat="1" ht="6">
      <c r="A132" s="83" t="s">
        <v>36</v>
      </c>
      <c r="B132" s="113">
        <f t="shared" si="0"/>
        <v>0</v>
      </c>
      <c r="C132" s="113">
        <f t="shared" si="0"/>
        <v>0</v>
      </c>
      <c r="D132" s="113">
        <v>38</v>
      </c>
      <c r="E132" s="113">
        <v>19</v>
      </c>
      <c r="F132" s="83" t="s">
        <v>165</v>
      </c>
      <c r="G132" s="113"/>
    </row>
    <row r="133" spans="1:7" s="83" customFormat="1" ht="6">
      <c r="A133" s="83" t="s">
        <v>41</v>
      </c>
      <c r="B133" s="113">
        <f t="shared" si="0"/>
        <v>0</v>
      </c>
      <c r="C133" s="113">
        <f t="shared" si="0"/>
        <v>0</v>
      </c>
      <c r="D133" s="113">
        <v>48</v>
      </c>
      <c r="E133" s="113">
        <v>24</v>
      </c>
      <c r="F133" s="83" t="s">
        <v>165</v>
      </c>
      <c r="G133" s="113"/>
    </row>
    <row r="134" spans="1:7" s="83" customFormat="1" ht="6">
      <c r="A134" s="83" t="s">
        <v>5</v>
      </c>
      <c r="B134" s="113">
        <f t="shared" si="0"/>
        <v>0</v>
      </c>
      <c r="C134" s="113">
        <f t="shared" si="0"/>
        <v>0</v>
      </c>
      <c r="D134" s="113">
        <v>43</v>
      </c>
      <c r="E134" s="113">
        <v>21</v>
      </c>
      <c r="F134" s="83" t="s">
        <v>165</v>
      </c>
      <c r="G134" s="113"/>
    </row>
    <row r="135" spans="1:7" s="83" customFormat="1" ht="6">
      <c r="A135" s="83" t="s">
        <v>52</v>
      </c>
      <c r="B135" s="113">
        <f t="shared" si="0"/>
        <v>0</v>
      </c>
      <c r="C135" s="113">
        <f t="shared" si="0"/>
        <v>0</v>
      </c>
      <c r="D135" s="113">
        <v>36</v>
      </c>
      <c r="E135" s="113">
        <v>18</v>
      </c>
      <c r="F135" s="83" t="s">
        <v>165</v>
      </c>
      <c r="G135" s="113"/>
    </row>
    <row r="136" spans="1:7" s="83" customFormat="1" ht="6">
      <c r="A136" s="83" t="s">
        <v>166</v>
      </c>
      <c r="B136" s="113">
        <f t="shared" si="0"/>
        <v>0</v>
      </c>
      <c r="C136" s="113">
        <f t="shared" si="0"/>
        <v>0</v>
      </c>
      <c r="D136" s="113">
        <v>37</v>
      </c>
      <c r="E136" s="113">
        <v>19</v>
      </c>
      <c r="F136" s="83" t="s">
        <v>165</v>
      </c>
      <c r="G136" s="113"/>
    </row>
    <row r="137" spans="1:7" s="83" customFormat="1" ht="6">
      <c r="A137" s="83" t="s">
        <v>117</v>
      </c>
      <c r="B137" s="113">
        <f t="shared" si="0"/>
        <v>0</v>
      </c>
      <c r="C137" s="113">
        <f t="shared" si="0"/>
        <v>0</v>
      </c>
      <c r="D137" s="113">
        <v>35</v>
      </c>
      <c r="E137" s="113">
        <v>18</v>
      </c>
      <c r="F137" s="83" t="s">
        <v>165</v>
      </c>
      <c r="G137" s="113"/>
    </row>
    <row r="138" spans="1:7" s="83" customFormat="1" ht="6">
      <c r="A138" s="83" t="s">
        <v>167</v>
      </c>
      <c r="B138" s="113">
        <f t="shared" si="0"/>
        <v>0</v>
      </c>
      <c r="C138" s="113">
        <f t="shared" si="0"/>
        <v>0</v>
      </c>
      <c r="D138" s="113">
        <v>37</v>
      </c>
      <c r="E138" s="113">
        <v>19</v>
      </c>
      <c r="F138" s="83" t="s">
        <v>165</v>
      </c>
      <c r="G138" s="113"/>
    </row>
    <row r="139" spans="1:7" s="83" customFormat="1" ht="6">
      <c r="A139" s="83" t="s">
        <v>168</v>
      </c>
      <c r="B139" s="113">
        <f t="shared" si="0"/>
        <v>0</v>
      </c>
      <c r="C139" s="113">
        <f t="shared" si="0"/>
        <v>0</v>
      </c>
      <c r="D139" s="113">
        <v>35</v>
      </c>
      <c r="E139" s="113">
        <v>18</v>
      </c>
      <c r="F139" s="83" t="s">
        <v>165</v>
      </c>
      <c r="G139" s="113"/>
    </row>
    <row r="140" spans="1:7" s="83" customFormat="1" ht="6">
      <c r="A140" s="83" t="s">
        <v>169</v>
      </c>
      <c r="B140" s="113">
        <f t="shared" si="0"/>
        <v>0</v>
      </c>
      <c r="C140" s="113">
        <f t="shared" si="0"/>
        <v>0</v>
      </c>
      <c r="D140" s="113">
        <v>37</v>
      </c>
      <c r="E140" s="113">
        <v>19</v>
      </c>
      <c r="F140" s="83" t="s">
        <v>165</v>
      </c>
      <c r="G140" s="113"/>
    </row>
    <row r="141" spans="1:7" s="83" customFormat="1" ht="6">
      <c r="A141" s="83" t="s">
        <v>14</v>
      </c>
      <c r="B141" s="113">
        <f t="shared" si="0"/>
        <v>0</v>
      </c>
      <c r="C141" s="113">
        <f t="shared" si="0"/>
        <v>0</v>
      </c>
      <c r="D141" s="113">
        <v>35</v>
      </c>
      <c r="E141" s="113">
        <v>18</v>
      </c>
      <c r="F141" s="83" t="s">
        <v>165</v>
      </c>
      <c r="G141" s="113"/>
    </row>
    <row r="142" spans="1:7" s="83" customFormat="1" ht="6">
      <c r="A142" s="83" t="s">
        <v>170</v>
      </c>
      <c r="B142" s="113">
        <f t="shared" si="0"/>
        <v>0</v>
      </c>
      <c r="C142" s="113">
        <f t="shared" si="0"/>
        <v>0</v>
      </c>
      <c r="D142" s="113">
        <v>37</v>
      </c>
      <c r="E142" s="113">
        <v>19</v>
      </c>
      <c r="F142" s="83" t="s">
        <v>165</v>
      </c>
      <c r="G142" s="113"/>
    </row>
    <row r="143" spans="1:7" s="83" customFormat="1" ht="6">
      <c r="A143" s="83" t="s">
        <v>107</v>
      </c>
      <c r="B143" s="113">
        <f t="shared" si="0"/>
        <v>0</v>
      </c>
      <c r="C143" s="113">
        <f t="shared" si="0"/>
        <v>0</v>
      </c>
      <c r="D143" s="113">
        <v>35</v>
      </c>
      <c r="E143" s="113">
        <v>18</v>
      </c>
      <c r="F143" s="83" t="s">
        <v>165</v>
      </c>
      <c r="G143" s="113"/>
    </row>
    <row r="144" spans="1:7" s="83" customFormat="1" ht="6"/>
    <row r="145" spans="1:7" s="83" customFormat="1" ht="6">
      <c r="A145" s="83" t="s">
        <v>151</v>
      </c>
      <c r="B145" s="83" t="s">
        <v>171</v>
      </c>
    </row>
    <row r="146" spans="1:7" s="83" customFormat="1" ht="6">
      <c r="A146" s="83" t="s">
        <v>152</v>
      </c>
      <c r="B146" s="83">
        <v>0</v>
      </c>
      <c r="C146" s="83" t="b">
        <v>0</v>
      </c>
      <c r="D146" s="83" t="b">
        <v>0</v>
      </c>
      <c r="E146" s="83" t="b">
        <v>0</v>
      </c>
      <c r="F146" s="83">
        <v>0</v>
      </c>
      <c r="G146" s="83">
        <v>0</v>
      </c>
    </row>
    <row r="147" spans="1:7" s="83" customFormat="1" ht="6">
      <c r="A147" s="83" t="s">
        <v>153</v>
      </c>
    </row>
    <row r="148" spans="1:7" s="83" customFormat="1" ht="6">
      <c r="A148" s="83" t="s">
        <v>19</v>
      </c>
    </row>
    <row r="149" spans="1:7" s="83" customFormat="1" ht="6">
      <c r="A149" s="83" t="s">
        <v>155</v>
      </c>
    </row>
    <row r="150" spans="1:7" s="83" customFormat="1" ht="6">
      <c r="A150" s="83" t="s">
        <v>29</v>
      </c>
    </row>
    <row r="151" spans="1:7" s="83" customFormat="1" ht="6">
      <c r="A151" s="83" t="s">
        <v>156</v>
      </c>
    </row>
    <row r="152" spans="1:7" s="83" customFormat="1" ht="6">
      <c r="A152" s="83" t="s">
        <v>157</v>
      </c>
    </row>
  </sheetData>
  <mergeCells count="170">
    <mergeCell ref="A88:AK88"/>
    <mergeCell ref="A93:AK93"/>
    <mergeCell ref="A97:AK97"/>
    <mergeCell ref="B6:K7"/>
    <mergeCell ref="AT6:AT7"/>
    <mergeCell ref="A10:H11"/>
    <mergeCell ref="C60:AM61"/>
    <mergeCell ref="A3:A9"/>
    <mergeCell ref="C15:AM22"/>
    <mergeCell ref="A78:E78"/>
    <mergeCell ref="F78:J78"/>
    <mergeCell ref="K78:AM78"/>
    <mergeCell ref="A79:E79"/>
    <mergeCell ref="F79:J79"/>
    <mergeCell ref="K79:AM79"/>
    <mergeCell ref="A80:E80"/>
    <mergeCell ref="F80:J80"/>
    <mergeCell ref="K80:AM80"/>
    <mergeCell ref="A75:E75"/>
    <mergeCell ref="F75:J75"/>
    <mergeCell ref="K75:AM75"/>
    <mergeCell ref="A76:E76"/>
    <mergeCell ref="F76:J76"/>
    <mergeCell ref="K76:AM76"/>
    <mergeCell ref="A77:E77"/>
    <mergeCell ref="F77:J77"/>
    <mergeCell ref="K77:AM77"/>
    <mergeCell ref="A72:E72"/>
    <mergeCell ref="F72:J72"/>
    <mergeCell ref="K72:AM72"/>
    <mergeCell ref="A73:E73"/>
    <mergeCell ref="F73:J73"/>
    <mergeCell ref="K73:AM73"/>
    <mergeCell ref="A74:E74"/>
    <mergeCell ref="F74:J74"/>
    <mergeCell ref="K74:AM74"/>
    <mergeCell ref="A69:E69"/>
    <mergeCell ref="F69:J69"/>
    <mergeCell ref="K69:AM69"/>
    <mergeCell ref="A70:E70"/>
    <mergeCell ref="F70:J70"/>
    <mergeCell ref="K70:AM70"/>
    <mergeCell ref="A71:E71"/>
    <mergeCell ref="F71:J71"/>
    <mergeCell ref="K71:AM71"/>
    <mergeCell ref="H59:J59"/>
    <mergeCell ref="K59:AE59"/>
    <mergeCell ref="A62:E62"/>
    <mergeCell ref="AB64:AC64"/>
    <mergeCell ref="A67:E67"/>
    <mergeCell ref="F67:J67"/>
    <mergeCell ref="K67:AM67"/>
    <mergeCell ref="A68:E68"/>
    <mergeCell ref="F68:J68"/>
    <mergeCell ref="K68:AM68"/>
    <mergeCell ref="A56:E56"/>
    <mergeCell ref="F56:J56"/>
    <mergeCell ref="K56:AM56"/>
    <mergeCell ref="W58:Z58"/>
    <mergeCell ref="AA58:AC58"/>
    <mergeCell ref="AD58:AE58"/>
    <mergeCell ref="AF58:AH58"/>
    <mergeCell ref="AI58:AK58"/>
    <mergeCell ref="AL58:AM58"/>
    <mergeCell ref="A53:E53"/>
    <mergeCell ref="F53:J53"/>
    <mergeCell ref="K53:AM53"/>
    <mergeCell ref="A54:E54"/>
    <mergeCell ref="F54:J54"/>
    <mergeCell ref="K54:AM54"/>
    <mergeCell ref="A55:E55"/>
    <mergeCell ref="F55:J55"/>
    <mergeCell ref="K55:AM55"/>
    <mergeCell ref="A48:E48"/>
    <mergeCell ref="F48:J48"/>
    <mergeCell ref="K48:AM48"/>
    <mergeCell ref="A49:E49"/>
    <mergeCell ref="F49:J49"/>
    <mergeCell ref="K49:AM49"/>
    <mergeCell ref="A52:E52"/>
    <mergeCell ref="F52:J52"/>
    <mergeCell ref="K52:AM52"/>
    <mergeCell ref="A45:E45"/>
    <mergeCell ref="F45:J45"/>
    <mergeCell ref="K45:AM45"/>
    <mergeCell ref="A46:E46"/>
    <mergeCell ref="F46:J46"/>
    <mergeCell ref="K46:AM46"/>
    <mergeCell ref="A47:E47"/>
    <mergeCell ref="F47:J47"/>
    <mergeCell ref="K47:AM47"/>
    <mergeCell ref="A42:E42"/>
    <mergeCell ref="F42:J42"/>
    <mergeCell ref="K42:AM42"/>
    <mergeCell ref="A43:E43"/>
    <mergeCell ref="F43:J43"/>
    <mergeCell ref="K43:AM43"/>
    <mergeCell ref="A44:E44"/>
    <mergeCell ref="F44:J44"/>
    <mergeCell ref="K44:AM44"/>
    <mergeCell ref="A39:E39"/>
    <mergeCell ref="F39:J39"/>
    <mergeCell ref="K39:AM39"/>
    <mergeCell ref="A40:E40"/>
    <mergeCell ref="F40:J40"/>
    <mergeCell ref="K40:AM40"/>
    <mergeCell ref="A41:E41"/>
    <mergeCell ref="F41:J41"/>
    <mergeCell ref="K41:AM41"/>
    <mergeCell ref="A36:E36"/>
    <mergeCell ref="F36:J36"/>
    <mergeCell ref="K36:AM36"/>
    <mergeCell ref="A37:E37"/>
    <mergeCell ref="F37:J37"/>
    <mergeCell ref="K37:AM37"/>
    <mergeCell ref="A38:E38"/>
    <mergeCell ref="F38:J38"/>
    <mergeCell ref="K38:AM38"/>
    <mergeCell ref="A33:E33"/>
    <mergeCell ref="F33:J33"/>
    <mergeCell ref="K33:AM33"/>
    <mergeCell ref="A34:E34"/>
    <mergeCell ref="F34:J34"/>
    <mergeCell ref="K34:AM34"/>
    <mergeCell ref="A35:E35"/>
    <mergeCell ref="F35:J35"/>
    <mergeCell ref="K35:AM35"/>
    <mergeCell ref="A30:E30"/>
    <mergeCell ref="F30:J30"/>
    <mergeCell ref="K30:AM30"/>
    <mergeCell ref="A31:E31"/>
    <mergeCell ref="F31:J31"/>
    <mergeCell ref="K31:AM31"/>
    <mergeCell ref="A32:E32"/>
    <mergeCell ref="F32:J32"/>
    <mergeCell ref="K32:AM32"/>
    <mergeCell ref="H14:J14"/>
    <mergeCell ref="K14:AE14"/>
    <mergeCell ref="AB25:AC25"/>
    <mergeCell ref="A28:E28"/>
    <mergeCell ref="F28:J28"/>
    <mergeCell ref="K28:AM28"/>
    <mergeCell ref="A29:E29"/>
    <mergeCell ref="F29:J29"/>
    <mergeCell ref="K29:AM29"/>
    <mergeCell ref="Q6:R6"/>
    <mergeCell ref="T6:V6"/>
    <mergeCell ref="L7:AM7"/>
    <mergeCell ref="S8:Y8"/>
    <mergeCell ref="AG8:AM8"/>
    <mergeCell ref="L9:AM9"/>
    <mergeCell ref="K13:N13"/>
    <mergeCell ref="O13:Q13"/>
    <mergeCell ref="R13:S13"/>
    <mergeCell ref="T13:X13"/>
    <mergeCell ref="Y13:AA13"/>
    <mergeCell ref="AB13:AC13"/>
    <mergeCell ref="AD13:AH13"/>
    <mergeCell ref="AI13:AK13"/>
    <mergeCell ref="AL13:AM13"/>
    <mergeCell ref="L3:AF3"/>
    <mergeCell ref="AG3:AM3"/>
    <mergeCell ref="L4:AF4"/>
    <mergeCell ref="AG4:AM4"/>
    <mergeCell ref="AP4:AT4"/>
    <mergeCell ref="L5:AB5"/>
    <mergeCell ref="AC5:AF5"/>
    <mergeCell ref="AG5:AK5"/>
    <mergeCell ref="AL5:AM5"/>
    <mergeCell ref="AP5:AT5"/>
  </mergeCells>
  <phoneticPr fontId="3"/>
  <dataValidations count="4">
    <dataValidation imeMode="halfAlpha" allowBlank="1" showInputMessage="1" showErrorMessage="1" sqref="S58:V58 AD57:AH57 S57:X57 J57:N58 AM57" xr:uid="{00000000-0002-0000-0600-000000000000}"/>
    <dataValidation type="list" allowBlank="1" showInputMessage="1" showErrorMessage="1" sqref="H14:J14" xr:uid="{00000000-0002-0000-0600-000001000000}">
      <formula1>$A$145:$A$150</formula1>
    </dataValidation>
    <dataValidation type="list" allowBlank="1" showInputMessage="1" showErrorMessage="1" sqref="H59:J59" xr:uid="{00000000-0002-0000-0600-000002000000}">
      <formula1>$A$151:$A$152</formula1>
    </dataValidation>
    <dataValidation type="list" allowBlank="1" showInputMessage="1" showErrorMessage="1" sqref="L5:AB5" xr:uid="{00000000-0002-0000-0600-000003000000}">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チェック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3186" r:id="rId5" name="チェック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（はじめにお読みください）</vt:lpstr>
      <vt:lpstr>（様式１）総括表 (令和５年10月以降) </vt:lpstr>
      <vt:lpstr>（様式２）申請額一覧  (令和５年10月以降) </vt:lpstr>
      <vt:lpstr>（様式３）(令和５年10月以降) </vt:lpstr>
      <vt:lpstr>A個票１</vt:lpstr>
      <vt:lpstr>A個票２</vt:lpstr>
      <vt:lpstr>A個票３</vt:lpstr>
      <vt:lpstr>'（はじめにお読みください）'!Print_Area</vt:lpstr>
      <vt:lpstr>'（様式１）総括表 (令和５年10月以降) '!Print_Area</vt:lpstr>
      <vt:lpstr>'（様式２）申請額一覧  (令和５年10月以降) '!Print_Area</vt:lpstr>
      <vt:lpstr>A個票１!Print_Area</vt:lpstr>
      <vt:lpstr>A個票２!Print_Area</vt:lpstr>
      <vt:lpstr>A個票３!Print_Area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hashimoto mana</cp:lastModifiedBy>
  <cp:lastPrinted>2023-10-19T12:12:25Z</cp:lastPrinted>
  <dcterms:created xsi:type="dcterms:W3CDTF">2018-06-19T01:27:02Z</dcterms:created>
  <dcterms:modified xsi:type="dcterms:W3CDTF">2024-06-04T08:57:08Z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2023-10-19T10:21:34Z</vt:filetime>
  </property>
</Properties>
</file>