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3\F_統計情報・分析担当\統計書（Ｒ４版）\HP公開\エクセル\"/>
    </mc:Choice>
  </mc:AlternateContent>
  <xr:revisionPtr revIDLastSave="0" documentId="13_ncr:1_{293B78DB-D964-477D-9A78-10ED65678F18}" xr6:coauthVersionLast="47" xr6:coauthVersionMax="47" xr10:uidLastSave="{00000000-0000-0000-0000-000000000000}"/>
  <bookViews>
    <workbookView xWindow="540" yWindow="60" windowWidth="15315" windowHeight="13860" tabRatio="756" activeTab="1" xr2:uid="{00000000-000D-0000-FFFF-FFFF00000000}"/>
  </bookViews>
  <sheets>
    <sheet name="6林業" sheetId="56" r:id="rId1"/>
    <sheet name="64" sheetId="37" r:id="rId2"/>
    <sheet name="65" sheetId="38" r:id="rId3"/>
    <sheet name="66" sheetId="39" r:id="rId4"/>
    <sheet name="67(1)" sheetId="57" r:id="rId5"/>
    <sheet name="67(2)" sheetId="58" r:id="rId6"/>
    <sheet name="68" sheetId="59" r:id="rId7"/>
    <sheet name="69" sheetId="60" r:id="rId8"/>
    <sheet name="70" sheetId="42" r:id="rId9"/>
    <sheet name="71" sheetId="61" r:id="rId10"/>
    <sheet name="72(1)" sheetId="62" r:id="rId11"/>
    <sheet name="72(2)" sheetId="63" r:id="rId12"/>
    <sheet name="73-a" sheetId="49" r:id="rId13"/>
    <sheet name="73-b" sheetId="64" r:id="rId14"/>
    <sheet name="73-c" sheetId="65" r:id="rId15"/>
    <sheet name="74" sheetId="66" r:id="rId16"/>
    <sheet name="75" sheetId="53" r:id="rId17"/>
    <sheet name="76" sheetId="67" r:id="rId18"/>
    <sheet name="77" sheetId="68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'66'!$B$2:$M$10</definedName>
    <definedName name="_xlnm.Print_Area" localSheetId="4">'67(1)'!$B$2:$I$11</definedName>
    <definedName name="_xlnm.Print_Area" localSheetId="5">'67(2)'!$B$2:$L$13</definedName>
    <definedName name="_xlnm.Print_Area" localSheetId="6">'68'!$B$2:$J$12</definedName>
    <definedName name="_xlnm.Print_Area" localSheetId="7">'69'!$B$2:$K$13</definedName>
    <definedName name="_xlnm.Print_Area" localSheetId="0">'6林業'!$B$1:$N$59</definedName>
    <definedName name="_xlnm.Print_Area" localSheetId="8">'70'!$B$2:$M$20</definedName>
    <definedName name="_xlnm.Print_Area" localSheetId="9">'71'!$B$2:$H$12</definedName>
    <definedName name="_xlnm.Print_Area" localSheetId="10">'72(1)'!$B$2:$F$11</definedName>
    <definedName name="_xlnm.Print_Area" localSheetId="11">'72(2)'!$B$2:$I$11</definedName>
    <definedName name="_xlnm.Print_Area" localSheetId="12">'73-a'!$B$2:$P$13</definedName>
    <definedName name="_xlnm.Print_Area" localSheetId="13">'73-b'!$B$2:$J$12</definedName>
    <definedName name="_xlnm.Print_Area" localSheetId="14">'73-c'!$B$2:$N$15</definedName>
    <definedName name="_xlnm.Print_Area" localSheetId="15">'74'!$B$2:$E$17</definedName>
    <definedName name="_xlnm.Print_Area" localSheetId="16">'75'!$B$2:$H$12</definedName>
    <definedName name="_xlnm.Print_Area" localSheetId="17">'76'!$B$2:$G$25</definedName>
    <definedName name="_xlnm.Print_Area" localSheetId="18">'77'!$B$2:$G$7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7" l="1"/>
  <c r="H6" i="53"/>
  <c r="F6" i="53"/>
  <c r="D6" i="53"/>
  <c r="M9" i="65"/>
  <c r="E12" i="49"/>
  <c r="C12" i="49"/>
  <c r="L10" i="49"/>
  <c r="J10" i="49"/>
  <c r="H10" i="49"/>
  <c r="G10" i="49"/>
  <c r="F10" i="49"/>
  <c r="D10" i="49"/>
  <c r="C9" i="61"/>
  <c r="E16" i="42" l="1"/>
  <c r="G14" i="42"/>
  <c r="F14" i="42"/>
  <c r="E14" i="42"/>
  <c r="G13" i="42"/>
  <c r="F13" i="42"/>
  <c r="E13" i="42"/>
  <c r="M12" i="42"/>
  <c r="L12" i="42"/>
  <c r="K12" i="42"/>
  <c r="K10" i="42" s="1"/>
  <c r="J12" i="42"/>
  <c r="I12" i="42"/>
  <c r="H12" i="42"/>
  <c r="E12" i="42" s="1"/>
  <c r="E10" i="42" s="1"/>
  <c r="G12" i="42"/>
  <c r="F12" i="42"/>
  <c r="F10" i="42" s="1"/>
  <c r="M10" i="42"/>
  <c r="L10" i="42"/>
  <c r="J10" i="42"/>
  <c r="I10" i="42"/>
  <c r="H10" i="42"/>
  <c r="G10" i="42"/>
  <c r="J11" i="58"/>
  <c r="D11" i="58"/>
  <c r="G10" i="57"/>
  <c r="C10" i="57"/>
  <c r="C34" i="38" l="1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L9" i="38"/>
  <c r="K9" i="38"/>
  <c r="J9" i="38"/>
  <c r="I9" i="38"/>
  <c r="H9" i="38"/>
  <c r="G9" i="38"/>
  <c r="F9" i="38"/>
  <c r="E9" i="38"/>
  <c r="D9" i="38"/>
  <c r="C9" i="38" s="1"/>
  <c r="I34" i="37" l="1"/>
  <c r="H34" i="37" s="1"/>
  <c r="C34" i="37" s="1"/>
  <c r="D34" i="37"/>
  <c r="I33" i="37"/>
  <c r="H33" i="37" s="1"/>
  <c r="C33" i="37" s="1"/>
  <c r="D33" i="37"/>
  <c r="I32" i="37"/>
  <c r="H32" i="37"/>
  <c r="C32" i="37" s="1"/>
  <c r="D32" i="37"/>
  <c r="I31" i="37"/>
  <c r="H31" i="37"/>
  <c r="C31" i="37" s="1"/>
  <c r="D31" i="37"/>
  <c r="I30" i="37"/>
  <c r="H30" i="37"/>
  <c r="C30" i="37" s="1"/>
  <c r="D30" i="37"/>
  <c r="I29" i="37"/>
  <c r="H29" i="37"/>
  <c r="D29" i="37"/>
  <c r="C29" i="37"/>
  <c r="I28" i="37"/>
  <c r="H28" i="37"/>
  <c r="C28" i="37" s="1"/>
  <c r="D28" i="37"/>
  <c r="I27" i="37"/>
  <c r="H27" i="37"/>
  <c r="D27" i="37"/>
  <c r="C27" i="37"/>
  <c r="I26" i="37"/>
  <c r="H26" i="37"/>
  <c r="C26" i="37" s="1"/>
  <c r="D26" i="37"/>
  <c r="I25" i="37"/>
  <c r="H25" i="37"/>
  <c r="D25" i="37"/>
  <c r="C25" i="37"/>
  <c r="I24" i="37"/>
  <c r="H24" i="37"/>
  <c r="C24" i="37" s="1"/>
  <c r="D24" i="37"/>
  <c r="I23" i="37"/>
  <c r="H23" i="37"/>
  <c r="D23" i="37"/>
  <c r="C23" i="37"/>
  <c r="I22" i="37"/>
  <c r="H22" i="37"/>
  <c r="C22" i="37" s="1"/>
  <c r="D22" i="37"/>
  <c r="I21" i="37"/>
  <c r="H21" i="37"/>
  <c r="D21" i="37"/>
  <c r="C21" i="37"/>
  <c r="I20" i="37"/>
  <c r="H20" i="37"/>
  <c r="C20" i="37" s="1"/>
  <c r="D20" i="37"/>
  <c r="I19" i="37"/>
  <c r="H19" i="37"/>
  <c r="D19" i="37"/>
  <c r="C19" i="37"/>
  <c r="I18" i="37"/>
  <c r="H18" i="37"/>
  <c r="C18" i="37" s="1"/>
  <c r="D18" i="37"/>
  <c r="I17" i="37"/>
  <c r="H17" i="37"/>
  <c r="D17" i="37"/>
  <c r="C17" i="37"/>
  <c r="I16" i="37"/>
  <c r="H16" i="37"/>
  <c r="C16" i="37" s="1"/>
  <c r="D16" i="37"/>
  <c r="I15" i="37"/>
  <c r="H15" i="37"/>
  <c r="D15" i="37"/>
  <c r="C15" i="37"/>
  <c r="I14" i="37"/>
  <c r="H14" i="37"/>
  <c r="C14" i="37" s="1"/>
  <c r="D14" i="37"/>
  <c r="I13" i="37"/>
  <c r="H13" i="37"/>
  <c r="D13" i="37"/>
  <c r="C13" i="37"/>
  <c r="I12" i="37"/>
  <c r="H12" i="37"/>
  <c r="C12" i="37" s="1"/>
  <c r="D12" i="37"/>
  <c r="I11" i="37"/>
  <c r="H11" i="37"/>
  <c r="D11" i="37"/>
  <c r="C11" i="37"/>
  <c r="Q9" i="37"/>
  <c r="P9" i="37"/>
  <c r="O9" i="37"/>
  <c r="N9" i="37"/>
  <c r="M9" i="37"/>
  <c r="L9" i="37"/>
  <c r="K9" i="37"/>
  <c r="J9" i="37"/>
  <c r="G9" i="37"/>
  <c r="F9" i="37"/>
  <c r="E9" i="37"/>
  <c r="D9" i="37"/>
  <c r="C9" i="37" l="1"/>
  <c r="H9" i="37"/>
  <c r="N12" i="56" l="1"/>
</calcChain>
</file>

<file path=xl/sharedStrings.xml><?xml version="1.0" encoding="utf-8"?>
<sst xmlns="http://schemas.openxmlformats.org/spreadsheetml/2006/main" count="595" uniqueCount="310">
  <si>
    <t>計</t>
  </si>
  <si>
    <t>無</t>
  </si>
  <si>
    <t>国　　有　　林</t>
  </si>
  <si>
    <t>地域森林計画対象民有林</t>
  </si>
  <si>
    <t>計</t>
    <rPh sb="0" eb="1">
      <t>ケイ</t>
    </rPh>
    <phoneticPr fontId="5"/>
  </si>
  <si>
    <t>伐 採 跡 地</t>
  </si>
  <si>
    <t>　民　　　　　　　　　有　　　　　　　　　林</t>
  </si>
  <si>
    <t>市 町 村</t>
  </si>
  <si>
    <t>広 葉 樹</t>
  </si>
  <si>
    <t>美馬市</t>
    <rPh sb="0" eb="2">
      <t>ミマ</t>
    </rPh>
    <rPh sb="2" eb="3">
      <t>シ</t>
    </rPh>
    <phoneticPr fontId="5"/>
  </si>
  <si>
    <t>年  次</t>
  </si>
  <si>
    <t>板野町</t>
    <rPh sb="0" eb="2">
      <t>イタノ</t>
    </rPh>
    <rPh sb="2" eb="3">
      <t>マチ</t>
    </rPh>
    <phoneticPr fontId="5"/>
  </si>
  <si>
    <t>　３</t>
  </si>
  <si>
    <t>石井町</t>
    <rPh sb="0" eb="3">
      <t>イシイチョウ</t>
    </rPh>
    <phoneticPr fontId="5"/>
  </si>
  <si>
    <t xml:space="preserve">  立　</t>
  </si>
  <si>
    <t>(ｔ)</t>
  </si>
  <si>
    <t>うるし</t>
  </si>
  <si>
    <t>総 数</t>
  </si>
  <si>
    <t>北島町</t>
    <rPh sb="0" eb="2">
      <t>キタジマ</t>
    </rPh>
    <rPh sb="2" eb="3">
      <t>マチ</t>
    </rPh>
    <phoneticPr fontId="5"/>
  </si>
  <si>
    <t>ひらたけ</t>
  </si>
  <si>
    <t>立</t>
    <rPh sb="0" eb="1">
      <t>タ</t>
    </rPh>
    <phoneticPr fontId="5"/>
  </si>
  <si>
    <t>しきみ</t>
  </si>
  <si>
    <t>竹　材</t>
  </si>
  <si>
    <t>藍住町</t>
    <rPh sb="0" eb="3">
      <t>アイズミチョウ</t>
    </rPh>
    <phoneticPr fontId="5"/>
  </si>
  <si>
    <t>成長量</t>
  </si>
  <si>
    <t>(千束)</t>
  </si>
  <si>
    <t>小松島市</t>
    <rPh sb="0" eb="4">
      <t>コマツシマシ</t>
    </rPh>
    <phoneticPr fontId="5"/>
  </si>
  <si>
    <t>鳴門市</t>
    <rPh sb="0" eb="3">
      <t>ナルトシ</t>
    </rPh>
    <phoneticPr fontId="5"/>
  </si>
  <si>
    <t>地方公共団体</t>
    <rPh sb="0" eb="2">
      <t>チホウ</t>
    </rPh>
    <rPh sb="2" eb="4">
      <t>コウキョウ</t>
    </rPh>
    <rPh sb="4" eb="6">
      <t>ダンタイ</t>
    </rPh>
    <phoneticPr fontId="12"/>
  </si>
  <si>
    <t>白炭</t>
  </si>
  <si>
    <t>牟岐町</t>
    <rPh sb="0" eb="2">
      <t>ムギ</t>
    </rPh>
    <rPh sb="2" eb="3">
      <t>マチ</t>
    </rPh>
    <phoneticPr fontId="5"/>
  </si>
  <si>
    <t>立木地総数</t>
    <rPh sb="0" eb="2">
      <t>リュウボク</t>
    </rPh>
    <rPh sb="2" eb="3">
      <t>チ</t>
    </rPh>
    <phoneticPr fontId="17"/>
  </si>
  <si>
    <t>区       分</t>
  </si>
  <si>
    <t>面　積</t>
  </si>
  <si>
    <t>天然林</t>
    <rPh sb="0" eb="3">
      <t>テンネンリン</t>
    </rPh>
    <phoneticPr fontId="12"/>
  </si>
  <si>
    <t>小  　計</t>
  </si>
  <si>
    <t>木</t>
  </si>
  <si>
    <t>吉野川市</t>
    <rPh sb="0" eb="4">
      <t>ヨシノガワシ</t>
    </rPh>
    <phoneticPr fontId="5"/>
  </si>
  <si>
    <t>地</t>
  </si>
  <si>
    <t>未 立 木 地</t>
  </si>
  <si>
    <t>つるぎ町</t>
    <rPh sb="3" eb="4">
      <t>チョウ</t>
    </rPh>
    <phoneticPr fontId="5"/>
  </si>
  <si>
    <t>徳島市</t>
    <rPh sb="0" eb="3">
      <t>トクシマシ</t>
    </rPh>
    <phoneticPr fontId="5"/>
  </si>
  <si>
    <t>阿南市</t>
    <rPh sb="0" eb="3">
      <t>アナンシ</t>
    </rPh>
    <phoneticPr fontId="5"/>
  </si>
  <si>
    <t>三好市</t>
    <rPh sb="0" eb="3">
      <t>ミヨシシ</t>
    </rPh>
    <phoneticPr fontId="5"/>
  </si>
  <si>
    <t>松茂町</t>
    <rPh sb="0" eb="2">
      <t>マツシゲ</t>
    </rPh>
    <rPh sb="2" eb="3">
      <t>マチ</t>
    </rPh>
    <phoneticPr fontId="5"/>
  </si>
  <si>
    <t>阿波市</t>
    <rPh sb="0" eb="3">
      <t>アワシ</t>
    </rPh>
    <phoneticPr fontId="5"/>
  </si>
  <si>
    <t>勝浦町</t>
    <rPh sb="0" eb="3">
      <t>カツウラチョウ</t>
    </rPh>
    <phoneticPr fontId="5"/>
  </si>
  <si>
    <t>上勝町</t>
    <rPh sb="0" eb="3">
      <t>カミカツチョウ</t>
    </rPh>
    <phoneticPr fontId="5"/>
  </si>
  <si>
    <t>他 省 庁</t>
    <rPh sb="0" eb="1">
      <t>ホカ</t>
    </rPh>
    <rPh sb="2" eb="3">
      <t>ショウ</t>
    </rPh>
    <rPh sb="4" eb="5">
      <t>チョウ</t>
    </rPh>
    <phoneticPr fontId="5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</si>
  <si>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5"/>
  </si>
  <si>
    <t>神山町</t>
    <rPh sb="0" eb="3">
      <t>カミヤマチョウ</t>
    </rPh>
    <phoneticPr fontId="5"/>
  </si>
  <si>
    <t>那賀町</t>
    <rPh sb="0" eb="3">
      <t>ナカチョウ</t>
    </rPh>
    <phoneticPr fontId="5"/>
  </si>
  <si>
    <t>美波町</t>
    <rPh sb="0" eb="1">
      <t>ミ</t>
    </rPh>
    <rPh sb="1" eb="2">
      <t>ナミ</t>
    </rPh>
    <rPh sb="2" eb="3">
      <t>チョウ</t>
    </rPh>
    <phoneticPr fontId="5"/>
  </si>
  <si>
    <t>海陽町</t>
    <rPh sb="0" eb="3">
      <t>カイヨウチョウ</t>
    </rPh>
    <phoneticPr fontId="5"/>
  </si>
  <si>
    <t xml:space="preserve">針葉樹林 </t>
  </si>
  <si>
    <t>上板町</t>
    <rPh sb="0" eb="2">
      <t>カミイタ</t>
    </rPh>
    <rPh sb="2" eb="3">
      <t>マチ</t>
    </rPh>
    <phoneticPr fontId="5"/>
  </si>
  <si>
    <t>東みよし町</t>
    <rPh sb="0" eb="1">
      <t>ヒガシ</t>
    </rPh>
    <rPh sb="4" eb="5">
      <t>チョウ</t>
    </rPh>
    <phoneticPr fontId="5"/>
  </si>
  <si>
    <t>年　度</t>
    <rPh sb="0" eb="1">
      <t>トシ</t>
    </rPh>
    <rPh sb="2" eb="3">
      <t>ド</t>
    </rPh>
    <phoneticPr fontId="5"/>
  </si>
  <si>
    <t>林野庁</t>
    <rPh sb="0" eb="3">
      <t>リンヤチョウ</t>
    </rPh>
    <phoneticPr fontId="12"/>
  </si>
  <si>
    <t>官行　造林</t>
    <rPh sb="0" eb="1">
      <t>カン</t>
    </rPh>
    <rPh sb="1" eb="2">
      <t>ギョウ</t>
    </rPh>
    <rPh sb="3" eb="5">
      <t>ゾウリン</t>
    </rPh>
    <phoneticPr fontId="12"/>
  </si>
  <si>
    <t xml:space="preserve"> ３</t>
  </si>
  <si>
    <t>県行　造林</t>
    <rPh sb="0" eb="1">
      <t>ケン</t>
    </rPh>
    <rPh sb="1" eb="2">
      <t>ギョウ</t>
    </rPh>
    <rPh sb="3" eb="5">
      <t>ゾウリン</t>
    </rPh>
    <phoneticPr fontId="12"/>
  </si>
  <si>
    <t>市町村有　林</t>
    <rPh sb="0" eb="3">
      <t>シチョウソン</t>
    </rPh>
    <rPh sb="3" eb="4">
      <t>ユウ</t>
    </rPh>
    <rPh sb="5" eb="6">
      <t>リン</t>
    </rPh>
    <phoneticPr fontId="12"/>
  </si>
  <si>
    <t>その他　私有林</t>
    <rPh sb="2" eb="3">
      <t>タ</t>
    </rPh>
    <rPh sb="4" eb="7">
      <t>シユウリン</t>
    </rPh>
    <phoneticPr fontId="12"/>
  </si>
  <si>
    <t xml:space="preserve"> 竹  林  </t>
  </si>
  <si>
    <t>材　積</t>
    <rPh sb="0" eb="1">
      <t>ザイ</t>
    </rPh>
    <phoneticPr fontId="5"/>
  </si>
  <si>
    <t>-</t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</si>
  <si>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12"/>
  </si>
  <si>
    <t>森林　総研</t>
    <rPh sb="0" eb="2">
      <t>シンリン</t>
    </rPh>
    <rPh sb="3" eb="5">
      <t>ソウケン</t>
    </rPh>
    <phoneticPr fontId="12"/>
  </si>
  <si>
    <t>生しいたけ</t>
  </si>
  <si>
    <t>市　町　村</t>
  </si>
  <si>
    <t>面　　　積　　（ｈａ）</t>
  </si>
  <si>
    <t>蓄　　　　　　積</t>
  </si>
  <si>
    <t>黒炭</t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</si>
  <si>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</si>
  <si>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5"/>
  </si>
  <si>
    <t>（束）</t>
    <rPh sb="1" eb="2">
      <t>タバ</t>
    </rPh>
    <phoneticPr fontId="5"/>
  </si>
  <si>
    <t>薬草類 (ｔ)</t>
    <rPh sb="0" eb="2">
      <t>ヤクソウ</t>
    </rPh>
    <phoneticPr fontId="12"/>
  </si>
  <si>
    <t>県有林</t>
  </si>
  <si>
    <t>人工林</t>
    <rPh sb="0" eb="3">
      <t>ジンコウリン</t>
    </rPh>
    <phoneticPr fontId="12"/>
  </si>
  <si>
    <t>木</t>
    <rPh sb="0" eb="1">
      <t>モク</t>
    </rPh>
    <phoneticPr fontId="5"/>
  </si>
  <si>
    <t>針葉樹</t>
    <rPh sb="0" eb="3">
      <t>シンヨウジュ</t>
    </rPh>
    <phoneticPr fontId="5"/>
  </si>
  <si>
    <t>地</t>
    <rPh sb="0" eb="1">
      <t>チ</t>
    </rPh>
    <phoneticPr fontId="5"/>
  </si>
  <si>
    <t>広葉樹</t>
    <rPh sb="0" eb="3">
      <t>コウヨウジュ</t>
    </rPh>
    <phoneticPr fontId="5"/>
  </si>
  <si>
    <t xml:space="preserve">  （単位：ha）</t>
  </si>
  <si>
    <t>針葉樹林</t>
  </si>
  <si>
    <t>広葉樹林</t>
  </si>
  <si>
    <t xml:space="preserve">広葉樹林 </t>
  </si>
  <si>
    <t>しいたけ(ｔ)</t>
  </si>
  <si>
    <t>乾ぜんまい</t>
    <rPh sb="0" eb="1">
      <t>カン</t>
    </rPh>
    <phoneticPr fontId="5"/>
  </si>
  <si>
    <t xml:space="preserve"> 木炭(t)</t>
  </si>
  <si>
    <t>乾しいたけ</t>
  </si>
  <si>
    <t>おうれん</t>
  </si>
  <si>
    <t>きはだ</t>
  </si>
  <si>
    <t>(㎏)</t>
  </si>
  <si>
    <t>竹　   　   林</t>
  </si>
  <si>
    <t>箇　所</t>
  </si>
  <si>
    <t>更新困難地</t>
  </si>
  <si>
    <t>県内者数</t>
  </si>
  <si>
    <t>国　有</t>
    <rPh sb="0" eb="1">
      <t>クニ</t>
    </rPh>
    <rPh sb="2" eb="3">
      <t>ユウ</t>
    </rPh>
    <phoneticPr fontId="17"/>
  </si>
  <si>
    <t>土砂流出防備保安林</t>
  </si>
  <si>
    <t>土砂崩壊防備保安林</t>
  </si>
  <si>
    <t>（単位：ha）</t>
  </si>
  <si>
    <t>総   　　     数</t>
  </si>
  <si>
    <t>水源かん養保安林</t>
  </si>
  <si>
    <t>箇所</t>
    <rPh sb="0" eb="2">
      <t>カショ</t>
    </rPh>
    <phoneticPr fontId="5"/>
  </si>
  <si>
    <t>面積</t>
    <rPh sb="0" eb="2">
      <t>メンセキ</t>
    </rPh>
    <phoneticPr fontId="5"/>
  </si>
  <si>
    <t xml:space="preserve">  箇  所　</t>
  </si>
  <si>
    <t>民　有</t>
    <rPh sb="0" eb="1">
      <t>タミ</t>
    </rPh>
    <rPh sb="2" eb="3">
      <t>ユウ</t>
    </rPh>
    <phoneticPr fontId="17"/>
  </si>
  <si>
    <t>資料　県スマート林業課</t>
    <rPh sb="8" eb="10">
      <t>リンギョウ</t>
    </rPh>
    <phoneticPr fontId="5"/>
  </si>
  <si>
    <t>県外者数</t>
  </si>
  <si>
    <t>（単位：人）</t>
    <rPh sb="1" eb="3">
      <t>タンイ</t>
    </rPh>
    <rPh sb="4" eb="5">
      <t>ニン</t>
    </rPh>
    <phoneticPr fontId="5"/>
  </si>
  <si>
    <t>種　　　別</t>
    <rPh sb="0" eb="1">
      <t>タネ</t>
    </rPh>
    <rPh sb="4" eb="5">
      <t>ベツ</t>
    </rPh>
    <phoneticPr fontId="5"/>
  </si>
  <si>
    <t>網・わな猟免許</t>
    <rPh sb="0" eb="1">
      <t>アミ</t>
    </rPh>
    <rPh sb="4" eb="5">
      <t>リョウ</t>
    </rPh>
    <rPh sb="5" eb="7">
      <t>メンキョ</t>
    </rPh>
    <phoneticPr fontId="5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</si>
  <si>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5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</si>
  <si>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5"/>
  </si>
  <si>
    <t>資料　県鳥獣対策・ふるさと創造課</t>
    <rPh sb="0" eb="2">
      <t>シリョウ</t>
    </rPh>
    <rPh sb="3" eb="4">
      <t>ケン</t>
    </rPh>
    <rPh sb="4" eb="6">
      <t>チョウジュウ</t>
    </rPh>
    <rPh sb="6" eb="8">
      <t>タイサク</t>
    </rPh>
    <rPh sb="13" eb="15">
      <t>ソウゾウ</t>
    </rPh>
    <rPh sb="15" eb="16">
      <t>カ</t>
    </rPh>
    <phoneticPr fontId="5"/>
  </si>
  <si>
    <t>令和元年度</t>
    <rPh sb="0" eb="1">
      <t>レイワ</t>
    </rPh>
    <rPh sb="1" eb="3">
      <t>ガンネン</t>
    </rPh>
    <rPh sb="3" eb="4">
      <t>ド</t>
    </rPh>
    <phoneticPr fontId="5"/>
  </si>
  <si>
    <t>林業</t>
    <rPh sb="0" eb="2">
      <t>リンギョウ</t>
    </rPh>
    <phoneticPr fontId="5"/>
  </si>
  <si>
    <t>林　　　　業</t>
    <rPh sb="0" eb="1">
      <t>ハヤシ</t>
    </rPh>
    <rPh sb="5" eb="6">
      <t>ギョウ</t>
    </rPh>
    <phoneticPr fontId="5"/>
  </si>
  <si>
    <t>資料　県スマート林業課</t>
    <rPh sb="8" eb="10">
      <t>リンギョウ</t>
    </rPh>
    <phoneticPr fontId="12"/>
  </si>
  <si>
    <t>資料　県スマート林業課</t>
    <rPh sb="10" eb="11">
      <t>カ</t>
    </rPh>
    <phoneticPr fontId="5"/>
  </si>
  <si>
    <t>　２</t>
  </si>
  <si>
    <t>２</t>
  </si>
  <si>
    <t>３</t>
  </si>
  <si>
    <r>
      <t>成　長　量（m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</si>
  <si>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</si>
  <si>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r>
      <t>（単位：ha，1,000m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，千束）</t>
    </r>
  </si>
  <si>
    <r>
      <t>67　木材流通状況</t>
    </r>
    <r>
      <rPr>
        <b/>
        <sz val="12"/>
        <rFont val="ＭＳ 明朝"/>
        <family val="1"/>
        <charset val="128"/>
      </rPr>
      <t>（平成29年度～令和3年度）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4" eb="16">
      <t>ネンド</t>
    </rPh>
    <rPh sb="17" eb="19">
      <t>レイワ</t>
    </rPh>
    <rPh sb="20" eb="21">
      <t>ネン</t>
    </rPh>
    <rPh sb="21" eb="22">
      <t>ド</t>
    </rPh>
    <phoneticPr fontId="5"/>
  </si>
  <si>
    <t>(1)外　　　材</t>
  </si>
  <si>
    <r>
      <t xml:space="preserve">   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</si>
  <si>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供給量</t>
    <rPh sb="0" eb="3">
      <t>キョウキュウリョウ</t>
    </rPh>
    <phoneticPr fontId="12"/>
  </si>
  <si>
    <t>消費量</t>
    <rPh sb="0" eb="3">
      <t>ショウヒリョウ</t>
    </rPh>
    <phoneticPr fontId="12"/>
  </si>
  <si>
    <t>輸入量</t>
    <rPh sb="0" eb="3">
      <t>ユニュウリョウ</t>
    </rPh>
    <phoneticPr fontId="12"/>
  </si>
  <si>
    <t>移入量</t>
    <rPh sb="0" eb="2">
      <t>イニュウ</t>
    </rPh>
    <rPh sb="2" eb="3">
      <t>リョウ</t>
    </rPh>
    <phoneticPr fontId="12"/>
  </si>
  <si>
    <t>年度当初在庫量</t>
  </si>
  <si>
    <t>県内消費量</t>
    <rPh sb="0" eb="2">
      <t>ケンナイ</t>
    </rPh>
    <rPh sb="2" eb="5">
      <t>ショウヒリョウ</t>
    </rPh>
    <phoneticPr fontId="5"/>
  </si>
  <si>
    <t>移出量</t>
    <rPh sb="0" eb="3">
      <t>イシュツリョウ</t>
    </rPh>
    <phoneticPr fontId="12"/>
  </si>
  <si>
    <t>(2)国　産　材</t>
  </si>
  <si>
    <t>年  度</t>
    <rPh sb="3" eb="4">
      <t>ド</t>
    </rPh>
    <phoneticPr fontId="12"/>
  </si>
  <si>
    <t>供給量</t>
  </si>
  <si>
    <t>県内
生産量</t>
    <rPh sb="3" eb="5">
      <t>セイサン</t>
    </rPh>
    <rPh sb="5" eb="6">
      <t>リョウ</t>
    </rPh>
    <phoneticPr fontId="12"/>
  </si>
  <si>
    <t>移入量</t>
  </si>
  <si>
    <t>年度当初在荷量</t>
    <rPh sb="4" eb="6">
      <t>ザイカ</t>
    </rPh>
    <rPh sb="6" eb="7">
      <t>リョウ</t>
    </rPh>
    <phoneticPr fontId="12"/>
  </si>
  <si>
    <t>消費量</t>
    <rPh sb="0" eb="3">
      <t>ショウヒリョウ</t>
    </rPh>
    <phoneticPr fontId="5"/>
  </si>
  <si>
    <t>国有林</t>
  </si>
  <si>
    <t>私有林</t>
  </si>
  <si>
    <t>県内
消費量</t>
  </si>
  <si>
    <t>移出量</t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</si>
  <si>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</si>
  <si>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総数</t>
    <rPh sb="0" eb="2">
      <t>ソウスウ</t>
    </rPh>
    <phoneticPr fontId="5"/>
  </si>
  <si>
    <t>国   産   材</t>
  </si>
  <si>
    <t>輸　入　材</t>
    <rPh sb="0" eb="1">
      <t>ユ</t>
    </rPh>
    <rPh sb="2" eb="3">
      <t>ニュウ</t>
    </rPh>
    <phoneticPr fontId="12"/>
  </si>
  <si>
    <t>針葉樹</t>
  </si>
  <si>
    <t>広葉樹</t>
  </si>
  <si>
    <t>米材</t>
  </si>
  <si>
    <t>南洋材</t>
  </si>
  <si>
    <t>その他</t>
  </si>
  <si>
    <t>x</t>
  </si>
  <si>
    <t xml:space="preserve">  30</t>
  </si>
  <si>
    <t>令和元年</t>
    <rPh sb="0" eb="2">
      <t>レイワ</t>
    </rPh>
    <rPh sb="2" eb="3">
      <t>モト</t>
    </rPh>
    <phoneticPr fontId="41"/>
  </si>
  <si>
    <t>資料　農林水産省「木材需給報告書」</t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12"/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</si>
  <si>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</si>
  <si>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年　次</t>
    <rPh sb="0" eb="1">
      <t>トシ</t>
    </rPh>
    <rPh sb="2" eb="3">
      <t>ツギ</t>
    </rPh>
    <phoneticPr fontId="12"/>
  </si>
  <si>
    <t>総数</t>
  </si>
  <si>
    <t>建築用材</t>
  </si>
  <si>
    <t>土木建設
用材</t>
    <rPh sb="0" eb="2">
      <t>ドボク</t>
    </rPh>
    <phoneticPr fontId="5"/>
  </si>
  <si>
    <t>木箱仕組板・
こん包用材</t>
    <rPh sb="2" eb="3">
      <t>ツコウ</t>
    </rPh>
    <rPh sb="3" eb="4">
      <t>クミ</t>
    </rPh>
    <rPh sb="4" eb="5">
      <t>イタ</t>
    </rPh>
    <rPh sb="9" eb="10">
      <t>ポウ</t>
    </rPh>
    <rPh sb="10" eb="12">
      <t>ヨウザイ</t>
    </rPh>
    <phoneticPr fontId="5"/>
  </si>
  <si>
    <t>家具建具     用材</t>
    <rPh sb="0" eb="1">
      <t>イエ</t>
    </rPh>
    <rPh sb="1" eb="2">
      <t>グ</t>
    </rPh>
    <rPh sb="2" eb="3">
      <t>ケン</t>
    </rPh>
    <rPh sb="3" eb="4">
      <t>グ</t>
    </rPh>
    <rPh sb="9" eb="10">
      <t>ヨウ</t>
    </rPh>
    <rPh sb="10" eb="11">
      <t>ザイ</t>
    </rPh>
    <phoneticPr fontId="5"/>
  </si>
  <si>
    <t>板類</t>
    <rPh sb="0" eb="1">
      <t>イタ</t>
    </rPh>
    <rPh sb="1" eb="2">
      <t>ルイ</t>
    </rPh>
    <phoneticPr fontId="12"/>
  </si>
  <si>
    <t>ひき割類</t>
  </si>
  <si>
    <t>ひき角類</t>
  </si>
  <si>
    <t>（単位：千本）</t>
  </si>
  <si>
    <t>年　  度</t>
  </si>
  <si>
    <t>総     数</t>
  </si>
  <si>
    <t>す     ぎ</t>
  </si>
  <si>
    <t>ひ の き</t>
  </si>
  <si>
    <t>あ か ま つ</t>
  </si>
  <si>
    <t>く ろ ま つ</t>
  </si>
  <si>
    <t>く  ぬ  ぎ</t>
  </si>
  <si>
    <t>注　　統計表の数値は，単位未満の位で四捨五入しているため，総数と内訳の合計が必ずしも一致しない。</t>
    <rPh sb="0" eb="1">
      <t>チュウ</t>
    </rPh>
    <rPh sb="3" eb="6">
      <t>トウケイヒョウ</t>
    </rPh>
    <rPh sb="7" eb="9">
      <t>スウチ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5"/>
  </si>
  <si>
    <t>資料　県スマート林業課</t>
  </si>
  <si>
    <r>
      <t>資料　農林水産省「木</t>
    </r>
    <r>
      <rPr>
        <sz val="9"/>
        <rFont val="ＭＳ 明朝"/>
        <family val="1"/>
        <charset val="128"/>
      </rPr>
      <t>材需給報告書」</t>
    </r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12"/>
  </si>
  <si>
    <t>令和元年</t>
    <rPh sb="0" eb="2">
      <t>レイワ</t>
    </rPh>
    <rPh sb="2" eb="3">
      <t>モト</t>
    </rPh>
    <rPh sb="3" eb="4">
      <t>ネン</t>
    </rPh>
    <phoneticPr fontId="5"/>
  </si>
  <si>
    <t>木材チップ用</t>
    <rPh sb="0" eb="2">
      <t>モクザイ</t>
    </rPh>
    <rPh sb="5" eb="6">
      <t>ヨウ</t>
    </rPh>
    <phoneticPr fontId="5"/>
  </si>
  <si>
    <t>合板等用</t>
    <rPh sb="0" eb="1">
      <t>ゴウ</t>
    </rPh>
    <rPh sb="1" eb="2">
      <t>バン</t>
    </rPh>
    <rPh sb="2" eb="3">
      <t>トウ</t>
    </rPh>
    <rPh sb="3" eb="4">
      <t>ヨウ</t>
    </rPh>
    <phoneticPr fontId="5"/>
  </si>
  <si>
    <t>製材用</t>
    <rPh sb="0" eb="2">
      <t>セイザイ</t>
    </rPh>
    <rPh sb="2" eb="3">
      <t>ヨウ</t>
    </rPh>
    <phoneticPr fontId="5"/>
  </si>
  <si>
    <t>年    次</t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</si>
  <si>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</si>
  <si>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(1)主要部門別素材生産量</t>
    <rPh sb="3" eb="5">
      <t>シュヨウ</t>
    </rPh>
    <rPh sb="5" eb="7">
      <t>ブモン</t>
    </rPh>
    <rPh sb="7" eb="8">
      <t>ベツ</t>
    </rPh>
    <rPh sb="8" eb="10">
      <t>ソザイ</t>
    </rPh>
    <rPh sb="10" eb="12">
      <t>セイサン</t>
    </rPh>
    <rPh sb="12" eb="13">
      <t>リョウ</t>
    </rPh>
    <phoneticPr fontId="12"/>
  </si>
  <si>
    <r>
      <t>(2)主要樹種別</t>
    </r>
    <r>
      <rPr>
        <b/>
        <sz val="11"/>
        <rFont val="ＭＳ 明朝"/>
        <family val="1"/>
        <charset val="128"/>
      </rPr>
      <t>素材生産量</t>
    </r>
    <rPh sb="8" eb="10">
      <t>ソザイ</t>
    </rPh>
    <phoneticPr fontId="5"/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</si>
  <si>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</si>
  <si>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合  計</t>
  </si>
  <si>
    <t>針　　　　    葉    　　　　樹</t>
  </si>
  <si>
    <t>あかまつ・くろまつ</t>
  </si>
  <si>
    <t>すぎ</t>
  </si>
  <si>
    <t>ひのき</t>
  </si>
  <si>
    <t>左記以外の針葉樹</t>
    <rPh sb="0" eb="2">
      <t>サキ</t>
    </rPh>
    <rPh sb="2" eb="4">
      <t>イガイ</t>
    </rPh>
    <rPh sb="5" eb="8">
      <t>シンヨウジュ</t>
    </rPh>
    <phoneticPr fontId="5"/>
  </si>
  <si>
    <t xml:space="preserve">  ２</t>
  </si>
  <si>
    <t>飛砂防備保安林</t>
  </si>
  <si>
    <t>防風保安林</t>
  </si>
  <si>
    <t>水害防備保安林</t>
  </si>
  <si>
    <t>潮害防備保安林</t>
  </si>
  <si>
    <t>干害防備保安林</t>
  </si>
  <si>
    <t>魚つき保安林</t>
  </si>
  <si>
    <t>風致保安林</t>
  </si>
  <si>
    <t>保 健 保 安 林</t>
  </si>
  <si>
    <t>箇所</t>
  </si>
  <si>
    <t>面積</t>
  </si>
  <si>
    <t>資料　県森林整備課</t>
  </si>
  <si>
    <t>（単位：ｍ，千円）</t>
    <rPh sb="1" eb="3">
      <t>タンイ</t>
    </rPh>
    <rPh sb="6" eb="8">
      <t>センエン</t>
    </rPh>
    <phoneticPr fontId="5"/>
  </si>
  <si>
    <t>年度・林道</t>
  </si>
  <si>
    <t>延　　　長</t>
    <rPh sb="0" eb="1">
      <t>エン</t>
    </rPh>
    <rPh sb="4" eb="5">
      <t>チョウ</t>
    </rPh>
    <phoneticPr fontId="5"/>
  </si>
  <si>
    <t>工　　事　　費</t>
    <rPh sb="0" eb="1">
      <t>コウ</t>
    </rPh>
    <rPh sb="3" eb="4">
      <t>コト</t>
    </rPh>
    <rPh sb="6" eb="7">
      <t>ヒ</t>
    </rPh>
    <phoneticPr fontId="5"/>
  </si>
  <si>
    <t>令和元年度</t>
    <rPh sb="0" eb="1">
      <t>レイワ</t>
    </rPh>
    <rPh sb="1" eb="4">
      <t>ガンネンド</t>
    </rPh>
    <phoneticPr fontId="5"/>
  </si>
  <si>
    <t>森林基幹道</t>
    <rPh sb="0" eb="2">
      <t>シンリン</t>
    </rPh>
    <rPh sb="2" eb="4">
      <t>キカン</t>
    </rPh>
    <rPh sb="4" eb="5">
      <t>ドウ</t>
    </rPh>
    <phoneticPr fontId="5"/>
  </si>
  <si>
    <t>森林管理道</t>
    <rPh sb="0" eb="2">
      <t>シンリン</t>
    </rPh>
    <rPh sb="2" eb="4">
      <t>カンリ</t>
    </rPh>
    <rPh sb="4" eb="5">
      <t>ドウ</t>
    </rPh>
    <phoneticPr fontId="5"/>
  </si>
  <si>
    <t>林業専用道</t>
    <rPh sb="0" eb="2">
      <t>リンギョウ</t>
    </rPh>
    <rPh sb="2" eb="5">
      <t>センヨウドウ</t>
    </rPh>
    <phoneticPr fontId="41"/>
  </si>
  <si>
    <t>森林施業道</t>
    <rPh sb="0" eb="2">
      <t>シンリン</t>
    </rPh>
    <rPh sb="2" eb="4">
      <t>セギョウ</t>
    </rPh>
    <rPh sb="4" eb="5">
      <t>ドウ</t>
    </rPh>
    <phoneticPr fontId="5"/>
  </si>
  <si>
    <t>県単林道</t>
    <rPh sb="0" eb="1">
      <t>ケン</t>
    </rPh>
    <rPh sb="1" eb="2">
      <t>タン</t>
    </rPh>
    <rPh sb="2" eb="4">
      <t>リンドウ</t>
    </rPh>
    <phoneticPr fontId="5"/>
  </si>
  <si>
    <t>その他の林道</t>
  </si>
  <si>
    <t>（単位：羽，頭）</t>
    <rPh sb="1" eb="3">
      <t>タンイ</t>
    </rPh>
    <rPh sb="4" eb="5">
      <t>ハネ</t>
    </rPh>
    <rPh sb="6" eb="7">
      <t>アタマ</t>
    </rPh>
    <phoneticPr fontId="5"/>
  </si>
  <si>
    <t>鳥   の   種   類</t>
  </si>
  <si>
    <t>捕　　獲　　数</t>
  </si>
  <si>
    <t>獣  の  種  類</t>
  </si>
  <si>
    <t>令和２年</t>
    <rPh sb="0" eb="2">
      <t>レイワ</t>
    </rPh>
    <rPh sb="3" eb="4">
      <t>トシ</t>
    </rPh>
    <phoneticPr fontId="5"/>
  </si>
  <si>
    <t>カワウ</t>
  </si>
  <si>
    <t>イノシシ</t>
  </si>
  <si>
    <t>ゴイサギ</t>
  </si>
  <si>
    <t>ニホンジカ（メス）</t>
  </si>
  <si>
    <t>キジ</t>
  </si>
  <si>
    <t>ニホンジカ（オス）</t>
  </si>
  <si>
    <t>ヤマドリ</t>
  </si>
  <si>
    <t>ニホンジカ（性別不明）</t>
    <rPh sb="6" eb="8">
      <t>セイベツ</t>
    </rPh>
    <rPh sb="8" eb="10">
      <t>フメイ</t>
    </rPh>
    <phoneticPr fontId="12"/>
  </si>
  <si>
    <t>コジュケイ</t>
  </si>
  <si>
    <t>タヌキ</t>
  </si>
  <si>
    <t>コガモ</t>
  </si>
  <si>
    <t>キツネ</t>
  </si>
  <si>
    <t>マガモ</t>
  </si>
  <si>
    <t>アナグマ</t>
  </si>
  <si>
    <t>ヒドリガモ</t>
  </si>
  <si>
    <t>テン</t>
  </si>
  <si>
    <t>カルガモ</t>
  </si>
  <si>
    <t>リス</t>
  </si>
  <si>
    <t>バン</t>
  </si>
  <si>
    <t>オスイタチ</t>
  </si>
  <si>
    <t>タシギ</t>
  </si>
  <si>
    <t>ノウサギ</t>
  </si>
  <si>
    <t>ヤマシギ</t>
  </si>
  <si>
    <t>ノイヌ</t>
  </si>
  <si>
    <t>キジバト</t>
  </si>
  <si>
    <t>ノネコ</t>
  </si>
  <si>
    <t>カラス類</t>
  </si>
  <si>
    <t>アライグマ</t>
  </si>
  <si>
    <t>スズメ類</t>
  </si>
  <si>
    <t>ハクビシン</t>
  </si>
  <si>
    <t>ヒヨ，ムクその他カモ類</t>
    <rPh sb="10" eb="11">
      <t>ルイ</t>
    </rPh>
    <phoneticPr fontId="12"/>
  </si>
  <si>
    <t>ヌートリア</t>
  </si>
  <si>
    <t>注　　狩猟による捕獲数である。</t>
  </si>
  <si>
    <t>区　　分</t>
  </si>
  <si>
    <t>平成29年度</t>
    <rPh sb="0" eb="2">
      <t>ヘイセイ</t>
    </rPh>
    <rPh sb="4" eb="6">
      <t>ネンド</t>
    </rPh>
    <phoneticPr fontId="17"/>
  </si>
  <si>
    <t>平成30年度</t>
    <rPh sb="0" eb="2">
      <t>ヘイセイ</t>
    </rPh>
    <rPh sb="4" eb="6">
      <t>ネンド</t>
    </rPh>
    <phoneticPr fontId="17"/>
  </si>
  <si>
    <t>令和元年度</t>
    <rPh sb="0" eb="2">
      <t>レイワ</t>
    </rPh>
    <rPh sb="3" eb="5">
      <t>ネンド</t>
    </rPh>
    <phoneticPr fontId="17"/>
  </si>
  <si>
    <t>令和２年度</t>
    <rPh sb="0" eb="2">
      <t>レイワ</t>
    </rPh>
    <rPh sb="3" eb="5">
      <t>ネンド</t>
    </rPh>
    <phoneticPr fontId="17"/>
  </si>
  <si>
    <t>組   合   数</t>
  </si>
  <si>
    <t>組  合  員  数</t>
  </si>
  <si>
    <t>資料　県スマート林業課</t>
    <rPh sb="8" eb="10">
      <t>リンギョウ</t>
    </rPh>
    <rPh sb="10" eb="11">
      <t>カ</t>
    </rPh>
    <phoneticPr fontId="12"/>
  </si>
  <si>
    <r>
      <t>64　市町村・森林管理形態別面積</t>
    </r>
    <r>
      <rPr>
        <b/>
        <sz val="12"/>
        <rFont val="ＭＳ 明朝"/>
        <family val="1"/>
        <charset val="128"/>
      </rPr>
      <t>（令和4年度）</t>
    </r>
    <rPh sb="17" eb="19">
      <t>レイワ</t>
    </rPh>
    <phoneticPr fontId="5"/>
  </si>
  <si>
    <t>機構</t>
    <rPh sb="0" eb="2">
      <t>キコウ</t>
    </rPh>
    <phoneticPr fontId="5"/>
  </si>
  <si>
    <t>令和２年度</t>
    <rPh sb="0" eb="1">
      <t>レイワ</t>
    </rPh>
    <rPh sb="4" eb="5">
      <t>ド</t>
    </rPh>
    <phoneticPr fontId="5"/>
  </si>
  <si>
    <t>４</t>
  </si>
  <si>
    <r>
      <t>65　市町村別民有林面積・蓄積及び成長量</t>
    </r>
    <r>
      <rPr>
        <b/>
        <sz val="12"/>
        <rFont val="ＭＳ 明朝"/>
        <family val="1"/>
        <charset val="128"/>
      </rPr>
      <t>（令和４年度）</t>
    </r>
    <rPh sb="21" eb="23">
      <t>レイワ</t>
    </rPh>
    <phoneticPr fontId="5"/>
  </si>
  <si>
    <t xml:space="preserve"> ４</t>
  </si>
  <si>
    <t>注    竹は1年で成長するため、 成長量から削除した。蓄積量の1/3が成長量である。</t>
    <phoneticPr fontId="5"/>
  </si>
  <si>
    <r>
      <t>66　林野副産物及び竹材・木炭の生産量</t>
    </r>
    <r>
      <rPr>
        <b/>
        <sz val="12"/>
        <rFont val="ＭＳ 明朝"/>
        <family val="1"/>
        <charset val="128"/>
      </rPr>
      <t>（平成30年～令和4年）</t>
    </r>
    <rPh sb="20" eb="22">
      <t>ヘイセイ</t>
    </rPh>
    <rPh sb="24" eb="25">
      <t>ネン</t>
    </rPh>
    <rPh sb="26" eb="28">
      <t>レイワ</t>
    </rPh>
    <rPh sb="29" eb="30">
      <t>ネン</t>
    </rPh>
    <phoneticPr fontId="5"/>
  </si>
  <si>
    <t xml:space="preserve"> 　平成30年</t>
    <rPh sb="2" eb="4">
      <t>ヘイセイ</t>
    </rPh>
    <rPh sb="6" eb="7">
      <t>ネン</t>
    </rPh>
    <phoneticPr fontId="5"/>
  </si>
  <si>
    <t>　令和元年</t>
    <rPh sb="1" eb="3">
      <t>レイワ</t>
    </rPh>
    <rPh sb="3" eb="5">
      <t>ガンネン</t>
    </rPh>
    <phoneticPr fontId="5"/>
  </si>
  <si>
    <t>　４</t>
  </si>
  <si>
    <r>
      <t>67　木材流通状況</t>
    </r>
    <r>
      <rPr>
        <b/>
        <sz val="12"/>
        <rFont val="ＭＳ 明朝"/>
        <family val="1"/>
        <charset val="128"/>
      </rPr>
      <t>（平成30年度～令和4年度）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4" eb="16">
      <t>ネンド</t>
    </rPh>
    <rPh sb="17" eb="19">
      <t>レイワ</t>
    </rPh>
    <rPh sb="20" eb="21">
      <t>ネン</t>
    </rPh>
    <rPh sb="21" eb="22">
      <t>ド</t>
    </rPh>
    <phoneticPr fontId="5"/>
  </si>
  <si>
    <t xml:space="preserve"> 　平成30年度</t>
    <rPh sb="2" eb="4">
      <t>ヘイセイ</t>
    </rPh>
    <rPh sb="6" eb="7">
      <t>ネン</t>
    </rPh>
    <rPh sb="7" eb="8">
      <t>ド</t>
    </rPh>
    <phoneticPr fontId="5"/>
  </si>
  <si>
    <t xml:space="preserve">   令和元年度</t>
    <rPh sb="3" eb="5">
      <t>レイワ</t>
    </rPh>
    <rPh sb="5" eb="7">
      <t>ガンネン</t>
    </rPh>
    <rPh sb="7" eb="8">
      <t>ド</t>
    </rPh>
    <phoneticPr fontId="5"/>
  </si>
  <si>
    <t xml:space="preserve"> 　平成30年度</t>
    <rPh sb="2" eb="4">
      <t>ヘイセイ</t>
    </rPh>
    <rPh sb="6" eb="8">
      <t>ネンド</t>
    </rPh>
    <phoneticPr fontId="5"/>
  </si>
  <si>
    <t xml:space="preserve"> 　令和元年度</t>
    <rPh sb="2" eb="4">
      <t>レイワ</t>
    </rPh>
    <rPh sb="4" eb="6">
      <t>ガンネン</t>
    </rPh>
    <rPh sb="6" eb="7">
      <t>ド</t>
    </rPh>
    <phoneticPr fontId="5"/>
  </si>
  <si>
    <r>
      <t xml:space="preserve"> </t>
    </r>
    <r>
      <rPr>
        <b/>
        <sz val="16"/>
        <rFont val="ＭＳ 明朝"/>
        <family val="1"/>
        <charset val="128"/>
      </rPr>
      <t>68  製材用素材需要量（入荷量）</t>
    </r>
    <r>
      <rPr>
        <b/>
        <sz val="12"/>
        <rFont val="ＭＳ 明朝"/>
        <family val="1"/>
        <charset val="128"/>
      </rPr>
      <t>（平成29年～令和3年）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7">
      <t>ニュウカリョウ</t>
    </rPh>
    <rPh sb="19" eb="21">
      <t>ヘイセイ</t>
    </rPh>
    <rPh sb="23" eb="24">
      <t>ネン</t>
    </rPh>
    <rPh sb="25" eb="27">
      <t>レイワ</t>
    </rPh>
    <rPh sb="28" eb="29">
      <t>ネン</t>
    </rPh>
    <phoneticPr fontId="12"/>
  </si>
  <si>
    <t xml:space="preserve"> 平成29年</t>
    <rPh sb="1" eb="3">
      <t>ヘイセイ</t>
    </rPh>
    <rPh sb="5" eb="6">
      <t>ネン</t>
    </rPh>
    <phoneticPr fontId="31"/>
  </si>
  <si>
    <r>
      <t>69　用途別製材品出荷量</t>
    </r>
    <r>
      <rPr>
        <b/>
        <sz val="12"/>
        <rFont val="ＭＳ 明朝"/>
        <family val="1"/>
        <charset val="128"/>
      </rPr>
      <t>（平成29年～令和3年）</t>
    </r>
    <rPh sb="13" eb="15">
      <t>ヘイセイ</t>
    </rPh>
    <rPh sb="17" eb="18">
      <t>ネン</t>
    </rPh>
    <rPh sb="19" eb="21">
      <t>レイワ</t>
    </rPh>
    <rPh sb="22" eb="23">
      <t>ネン</t>
    </rPh>
    <phoneticPr fontId="12"/>
  </si>
  <si>
    <t xml:space="preserve"> 平成29年</t>
    <rPh sb="1" eb="3">
      <t>ヘイセイ</t>
    </rPh>
    <rPh sb="5" eb="6">
      <t>ネン</t>
    </rPh>
    <phoneticPr fontId="5"/>
  </si>
  <si>
    <r>
      <t>70　民有林森林資源</t>
    </r>
    <r>
      <rPr>
        <b/>
        <sz val="12"/>
        <rFont val="ＭＳ 明朝"/>
        <family val="1"/>
        <charset val="128"/>
      </rPr>
      <t>（令和4年）</t>
    </r>
    <rPh sb="11" eb="13">
      <t>レイワ</t>
    </rPh>
    <rPh sb="14" eb="15">
      <t>ネン</t>
    </rPh>
    <phoneticPr fontId="12"/>
  </si>
  <si>
    <t>　平成30年</t>
    <rPh sb="1" eb="3">
      <t>ヘイセイ</t>
    </rPh>
    <rPh sb="5" eb="6">
      <t>ネン</t>
    </rPh>
    <phoneticPr fontId="5"/>
  </si>
  <si>
    <t>　令和元年</t>
    <rPh sb="1" eb="2">
      <t>レイワ</t>
    </rPh>
    <rPh sb="2" eb="4">
      <t>ガンネン</t>
    </rPh>
    <phoneticPr fontId="5"/>
  </si>
  <si>
    <r>
      <t>71　山行苗木生産量</t>
    </r>
    <r>
      <rPr>
        <b/>
        <sz val="12"/>
        <rFont val="ＭＳ 明朝"/>
        <family val="1"/>
        <charset val="128"/>
      </rPr>
      <t>（平成30年度～令和4年度）</t>
    </r>
    <rPh sb="11" eb="13">
      <t>ヘイセイ</t>
    </rPh>
    <rPh sb="15" eb="17">
      <t>ネンド</t>
    </rPh>
    <rPh sb="18" eb="20">
      <t>レイワ</t>
    </rPh>
    <rPh sb="21" eb="23">
      <t>ネンド</t>
    </rPh>
    <phoneticPr fontId="12"/>
  </si>
  <si>
    <t xml:space="preserve"> 平成30年度</t>
    <rPh sb="1" eb="3">
      <t>ヘイセイ</t>
    </rPh>
    <rPh sb="5" eb="7">
      <t>ネンド</t>
    </rPh>
    <phoneticPr fontId="5"/>
  </si>
  <si>
    <t xml:space="preserve"> 令和元年度</t>
    <rPh sb="0" eb="2">
      <t>レイワ</t>
    </rPh>
    <rPh sb="2" eb="4">
      <t>ガンネン</t>
    </rPh>
    <rPh sb="4" eb="5">
      <t>ド</t>
    </rPh>
    <phoneticPr fontId="5"/>
  </si>
  <si>
    <r>
      <t>72  林産物・素材生産量</t>
    </r>
    <r>
      <rPr>
        <b/>
        <sz val="12"/>
        <rFont val="ＭＳ 明朝"/>
        <family val="1"/>
        <charset val="128"/>
      </rPr>
      <t>（平成29年～令和3年）</t>
    </r>
    <rPh sb="14" eb="16">
      <t>ヘイセイ</t>
    </rPh>
    <rPh sb="18" eb="19">
      <t>ネン</t>
    </rPh>
    <rPh sb="20" eb="22">
      <t>レイワ</t>
    </rPh>
    <rPh sb="23" eb="24">
      <t>ネン</t>
    </rPh>
    <phoneticPr fontId="12"/>
  </si>
  <si>
    <t>平成29年</t>
    <rPh sb="0" eb="2">
      <t>ヘイセイ</t>
    </rPh>
    <rPh sb="4" eb="5">
      <t>ネン</t>
    </rPh>
    <phoneticPr fontId="5"/>
  </si>
  <si>
    <t xml:space="preserve">  平成29年</t>
    <rPh sb="2" eb="4">
      <t>ヘイセイ</t>
    </rPh>
    <rPh sb="6" eb="7">
      <t>ネン</t>
    </rPh>
    <phoneticPr fontId="5"/>
  </si>
  <si>
    <t xml:space="preserve">  ３</t>
  </si>
  <si>
    <r>
      <t>73　保安林箇所数及び面積</t>
    </r>
    <r>
      <rPr>
        <b/>
        <sz val="12"/>
        <rFont val="ＭＳ 明朝"/>
        <family val="1"/>
        <charset val="128"/>
      </rPr>
      <t>（令和4年度）</t>
    </r>
    <rPh sb="14" eb="16">
      <t>レイワ</t>
    </rPh>
    <rPh sb="18" eb="19">
      <t>ド</t>
    </rPh>
    <phoneticPr fontId="5"/>
  </si>
  <si>
    <t>平成30年度</t>
    <rPh sb="0" eb="2">
      <t>ヘイセイ</t>
    </rPh>
    <rPh sb="4" eb="6">
      <t>ネンド</t>
    </rPh>
    <phoneticPr fontId="5"/>
  </si>
  <si>
    <t>注　  (　)は、兼種・外数である。</t>
    <phoneticPr fontId="5"/>
  </si>
  <si>
    <r>
      <t xml:space="preserve"> 74　林道新設数</t>
    </r>
    <r>
      <rPr>
        <b/>
        <sz val="12"/>
        <rFont val="ＭＳ 明朝"/>
        <family val="1"/>
        <charset val="128"/>
      </rPr>
      <t>（令和４年度）</t>
    </r>
    <rPh sb="4" eb="6">
      <t>リンドウ</t>
    </rPh>
    <rPh sb="6" eb="9">
      <t>シンセツスウ</t>
    </rPh>
    <rPh sb="10" eb="12">
      <t>レイワ</t>
    </rPh>
    <rPh sb="13" eb="15">
      <t>ネンド</t>
    </rPh>
    <phoneticPr fontId="12"/>
  </si>
  <si>
    <t>【　内　訳　】</t>
    <rPh sb="2" eb="3">
      <t>ナイ</t>
    </rPh>
    <rPh sb="4" eb="5">
      <t>ワケ</t>
    </rPh>
    <phoneticPr fontId="5"/>
  </si>
  <si>
    <r>
      <t>75　狩猟登録者数</t>
    </r>
    <r>
      <rPr>
        <b/>
        <sz val="12"/>
        <rFont val="ＭＳ 明朝"/>
        <family val="1"/>
        <charset val="128"/>
      </rPr>
      <t>（令和２年度・令和３年度末現在）</t>
    </r>
    <rPh sb="3" eb="5">
      <t>シュリョウ</t>
    </rPh>
    <rPh sb="5" eb="8">
      <t>トウロクシャ</t>
    </rPh>
    <rPh sb="8" eb="9">
      <t>スウ</t>
    </rPh>
    <rPh sb="10" eb="12">
      <t>レイワ</t>
    </rPh>
    <rPh sb="13" eb="15">
      <t>ネンド</t>
    </rPh>
    <rPh sb="16" eb="18">
      <t>レイワ</t>
    </rPh>
    <rPh sb="19" eb="21">
      <t>ネンド</t>
    </rPh>
    <rPh sb="21" eb="22">
      <t>マツ</t>
    </rPh>
    <rPh sb="22" eb="24">
      <t>ゲンザイ</t>
    </rPh>
    <phoneticPr fontId="5"/>
  </si>
  <si>
    <t>令和２年度</t>
    <rPh sb="0" eb="2">
      <t>レイワ</t>
    </rPh>
    <rPh sb="3" eb="5">
      <t>ネンド</t>
    </rPh>
    <phoneticPr fontId="8"/>
  </si>
  <si>
    <t>令和３年度</t>
    <rPh sb="0" eb="2">
      <t>レイワ</t>
    </rPh>
    <rPh sb="3" eb="5">
      <t>ネンド</t>
    </rPh>
    <phoneticPr fontId="8"/>
  </si>
  <si>
    <t>注　  第一種は装薬銃、第二種は空気銃。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2" eb="13">
      <t>ダイ</t>
    </rPh>
    <rPh sb="13" eb="14">
      <t>2</t>
    </rPh>
    <rPh sb="14" eb="15">
      <t>シュ</t>
    </rPh>
    <rPh sb="16" eb="18">
      <t>クウキ</t>
    </rPh>
    <rPh sb="18" eb="19">
      <t>ジュウ</t>
    </rPh>
    <phoneticPr fontId="5"/>
  </si>
  <si>
    <r>
      <t>76　鳥獣類捕獲数</t>
    </r>
    <r>
      <rPr>
        <b/>
        <sz val="12"/>
        <rFont val="ＭＳ 明朝"/>
        <family val="1"/>
        <charset val="128"/>
      </rPr>
      <t>（令和２年・令和３年）</t>
    </r>
    <rPh sb="3" eb="5">
      <t>チョウジュウ</t>
    </rPh>
    <rPh sb="5" eb="6">
      <t>ルイ</t>
    </rPh>
    <rPh sb="6" eb="9">
      <t>ホカクスウ</t>
    </rPh>
    <rPh sb="10" eb="12">
      <t>レイワ</t>
    </rPh>
    <rPh sb="13" eb="14">
      <t>ネン</t>
    </rPh>
    <rPh sb="15" eb="17">
      <t>レイワ</t>
    </rPh>
    <rPh sb="18" eb="19">
      <t>トシ</t>
    </rPh>
    <phoneticPr fontId="12"/>
  </si>
  <si>
    <t>令和３年</t>
    <rPh sb="0" eb="2">
      <t>レイワ</t>
    </rPh>
    <rPh sb="3" eb="4">
      <t>トシ</t>
    </rPh>
    <phoneticPr fontId="5"/>
  </si>
  <si>
    <r>
      <t xml:space="preserve">  77　森林組合数及び組合員数</t>
    </r>
    <r>
      <rPr>
        <b/>
        <sz val="12"/>
        <rFont val="ＭＳ 明朝"/>
        <family val="1"/>
        <charset val="128"/>
      </rPr>
      <t>（平成29年度～令和3年度末現在）</t>
    </r>
    <rPh sb="17" eb="19">
      <t>ヘイセイ</t>
    </rPh>
    <rPh sb="21" eb="23">
      <t>ネンド</t>
    </rPh>
    <rPh sb="24" eb="26">
      <t>レイワ</t>
    </rPh>
    <rPh sb="27" eb="28">
      <t>トシ</t>
    </rPh>
    <rPh sb="29" eb="30">
      <t>マツ</t>
    </rPh>
    <rPh sb="30" eb="32">
      <t>ゲンザイ</t>
    </rPh>
    <phoneticPr fontId="12"/>
  </si>
  <si>
    <t>令和３年度</t>
    <rPh sb="0" eb="2">
      <t>レイワ</t>
    </rPh>
    <rPh sb="3" eb="5">
      <t>ネンド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</si>
</sst>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;[Red]#,##0.0"/>
    <numFmt numFmtId="177" formatCode="#,##0_);\(#,##0\)"/>
    <numFmt numFmtId="178" formatCode="0_ ;[Red]\-0\ "/>
    <numFmt numFmtId="179" formatCode="0_);\(0\)"/>
    <numFmt numFmtId="180" formatCode="#,##0;[Red]#,##0"/>
    <numFmt numFmtId="181" formatCode="#,###"/>
    <numFmt numFmtId="182" formatCode="0_);[Red]\(0\)"/>
  </numFmts>
  <fonts count="55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1"/>
      <name val="明朝"/>
      <family val="1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7"/>
      <name val="ＭＳ 明朝"/>
      <family val="1"/>
    </font>
    <font>
      <u/>
      <sz val="11"/>
      <name val="ＭＳ 明朝"/>
      <family val="1"/>
    </font>
    <font>
      <b/>
      <sz val="16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4"/>
      <name val="ＭＳ 明朝"/>
      <family val="1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u/>
      <sz val="14"/>
      <name val="ＭＳ Ｐゴシック"/>
      <family val="3"/>
    </font>
    <font>
      <sz val="9"/>
      <name val="ＭＳ Ｐゴシック"/>
      <family val="3"/>
    </font>
    <font>
      <sz val="14"/>
      <name val="ＭＳ 明朝"/>
      <family val="1"/>
      <charset val="128"/>
    </font>
    <font>
      <sz val="11"/>
      <color theme="1"/>
      <name val="ＭＳ 明朝"/>
      <family val="1"/>
    </font>
    <font>
      <sz val="6"/>
      <name val="ＭＳ Ｐゴシック"/>
      <family val="3"/>
      <charset val="128"/>
    </font>
    <font>
      <b/>
      <sz val="12"/>
      <name val="ＭＳ 明朝"/>
      <family val="1"/>
    </font>
    <font>
      <sz val="9"/>
      <color theme="1"/>
      <name val="ＭＳ 明朝"/>
      <family val="1"/>
    </font>
    <font>
      <sz val="9"/>
      <color rgb="FFFF0000"/>
      <name val="ＭＳ 明朝"/>
      <family val="1"/>
    </font>
    <font>
      <sz val="14"/>
      <color theme="1"/>
      <name val="ＭＳ 明朝"/>
      <family val="1"/>
    </font>
    <font>
      <sz val="18"/>
      <color theme="1"/>
      <name val="ＭＳ 明朝"/>
      <family val="1"/>
    </font>
    <font>
      <strike/>
      <sz val="9"/>
      <name val="ＭＳ 明朝"/>
      <family val="1"/>
    </font>
    <font>
      <u/>
      <sz val="14"/>
      <color theme="1"/>
      <name val="ＭＳ Ｐゴシック"/>
      <family val="3"/>
    </font>
    <font>
      <b/>
      <sz val="16"/>
      <name val="ＭＳ 明朝"/>
      <family val="1"/>
      <charset val="128"/>
    </font>
    <font>
      <sz val="6"/>
      <name val="MSPゴシック"/>
      <family val="2"/>
    </font>
    <font>
      <sz val="8"/>
      <name val="ＭＳ 明朝"/>
      <family val="1"/>
    </font>
    <font>
      <u/>
      <sz val="14"/>
      <color theme="1"/>
      <name val="ＭＳ 明朝"/>
      <family val="1"/>
    </font>
    <font>
      <sz val="9"/>
      <name val="MSPゴシック"/>
      <family val="3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9"/>
      <name val="ＭＳ 明朝"/>
      <family val="1"/>
    </font>
    <font>
      <sz val="9.5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</font>
    <font>
      <b/>
      <sz val="14"/>
      <name val="ＭＳ 明朝"/>
      <family val="1"/>
    </font>
    <font>
      <sz val="11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415">
    <xf numFmtId="0" fontId="0" fillId="0" borderId="0" xfId="0"/>
    <xf numFmtId="0" fontId="6" fillId="0" borderId="0" xfId="8" applyFont="1"/>
    <xf numFmtId="0" fontId="8" fillId="0" borderId="0" xfId="10" applyFont="1" applyBorder="1" applyAlignment="1" applyProtection="1"/>
    <xf numFmtId="0" fontId="6" fillId="0" borderId="0" xfId="9" applyFont="1"/>
    <xf numFmtId="0" fontId="6" fillId="0" borderId="0" xfId="9" applyFont="1" applyAlignment="1">
      <alignment horizontal="center" vertical="top"/>
    </xf>
    <xf numFmtId="0" fontId="6" fillId="0" borderId="0" xfId="8" applyFont="1" applyAlignment="1">
      <alignment horizontal="center"/>
    </xf>
    <xf numFmtId="0" fontId="6" fillId="0" borderId="0" xfId="8" quotePrefix="1" applyFont="1" applyAlignment="1">
      <alignment horizontal="center"/>
    </xf>
    <xf numFmtId="3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vertical="center"/>
    </xf>
    <xf numFmtId="37" fontId="6" fillId="0" borderId="0" xfId="8" applyNumberFormat="1" applyFont="1"/>
    <xf numFmtId="0" fontId="6" fillId="0" borderId="0" xfId="9" applyFont="1" applyAlignment="1">
      <alignment vertical="center" wrapText="1"/>
    </xf>
    <xf numFmtId="37" fontId="6" fillId="0" borderId="0" xfId="9" applyNumberFormat="1" applyFont="1"/>
    <xf numFmtId="0" fontId="6" fillId="0" borderId="0" xfId="9" applyFont="1" applyAlignment="1">
      <alignment horizontal="center" vertical="center" wrapText="1"/>
    </xf>
    <xf numFmtId="37" fontId="6" fillId="0" borderId="0" xfId="9" applyNumberFormat="1" applyFont="1" applyAlignment="1">
      <alignment horizontal="left"/>
    </xf>
    <xf numFmtId="0" fontId="6" fillId="0" borderId="0" xfId="8" applyFont="1" applyAlignment="1">
      <alignment horizontal="right"/>
    </xf>
    <xf numFmtId="37" fontId="6" fillId="0" borderId="0" xfId="8" applyNumberFormat="1" applyFont="1" applyAlignment="1">
      <alignment horizontal="center"/>
    </xf>
    <xf numFmtId="37" fontId="10" fillId="2" borderId="0" xfId="9" applyNumberFormat="1" applyFont="1" applyFill="1" applyAlignment="1">
      <alignment vertical="top" textRotation="255"/>
    </xf>
    <xf numFmtId="0" fontId="6" fillId="0" borderId="0" xfId="8" applyFont="1" applyAlignment="1">
      <alignment horizontal="center" vertical="center"/>
    </xf>
    <xf numFmtId="41" fontId="6" fillId="0" borderId="0" xfId="8" applyNumberFormat="1" applyFont="1" applyAlignment="1">
      <alignment horizontal="right"/>
    </xf>
    <xf numFmtId="0" fontId="11" fillId="0" borderId="0" xfId="8" applyFont="1" applyAlignment="1">
      <alignment horizontal="left"/>
    </xf>
    <xf numFmtId="0" fontId="6" fillId="0" borderId="0" xfId="0" applyFont="1" applyAlignment="1">
      <alignment vertical="center"/>
    </xf>
    <xf numFmtId="0" fontId="13" fillId="0" borderId="0" xfId="10" applyFont="1" applyAlignment="1" applyProtection="1"/>
    <xf numFmtId="0" fontId="6" fillId="0" borderId="0" xfId="0" applyFont="1" applyAlignment="1">
      <alignment horizontal="centerContinuous" vertical="center"/>
    </xf>
    <xf numFmtId="179" fontId="6" fillId="0" borderId="0" xfId="0" applyNumberFormat="1" applyFont="1"/>
    <xf numFmtId="37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38" fontId="15" fillId="0" borderId="0" xfId="2" applyFont="1" applyAlignment="1">
      <alignment vertical="center"/>
    </xf>
    <xf numFmtId="0" fontId="15" fillId="0" borderId="0" xfId="6" applyFont="1" applyAlignment="1">
      <alignment horizontal="center" vertical="center"/>
    </xf>
    <xf numFmtId="0" fontId="16" fillId="0" borderId="26" xfId="5" applyFont="1" applyBorder="1" applyAlignment="1">
      <alignment horizontal="right" vertical="center"/>
    </xf>
    <xf numFmtId="0" fontId="6" fillId="0" borderId="0" xfId="0" applyFont="1"/>
    <xf numFmtId="0" fontId="6" fillId="0" borderId="26" xfId="5" applyFont="1" applyBorder="1" applyAlignment="1">
      <alignment vertical="center"/>
    </xf>
    <xf numFmtId="38" fontId="15" fillId="0" borderId="0" xfId="2" applyFont="1" applyBorder="1" applyAlignment="1">
      <alignment vertical="center"/>
    </xf>
    <xf numFmtId="0" fontId="15" fillId="0" borderId="25" xfId="5" applyFont="1" applyBorder="1" applyAlignment="1">
      <alignment vertical="center"/>
    </xf>
    <xf numFmtId="0" fontId="15" fillId="0" borderId="30" xfId="5" applyFont="1" applyBorder="1" applyAlignment="1">
      <alignment horizontal="center" vertical="center"/>
    </xf>
    <xf numFmtId="37" fontId="15" fillId="0" borderId="0" xfId="5" applyNumberFormat="1" applyFont="1" applyAlignment="1">
      <alignment horizontal="right" vertical="center"/>
    </xf>
    <xf numFmtId="37" fontId="15" fillId="0" borderId="16" xfId="5" applyNumberFormat="1" applyFont="1" applyBorder="1" applyAlignment="1">
      <alignment horizontal="right" vertical="center"/>
    </xf>
    <xf numFmtId="0" fontId="6" fillId="0" borderId="26" xfId="5" applyFont="1" applyBorder="1" applyAlignment="1">
      <alignment horizontal="right" vertical="center"/>
    </xf>
    <xf numFmtId="0" fontId="15" fillId="0" borderId="0" xfId="0" applyFont="1"/>
    <xf numFmtId="0" fontId="15" fillId="0" borderId="21" xfId="5" applyFont="1" applyBorder="1" applyAlignment="1">
      <alignment horizontal="center" vertical="center"/>
    </xf>
    <xf numFmtId="0" fontId="16" fillId="0" borderId="0" xfId="5" applyFont="1" applyAlignment="1">
      <alignment vertical="center"/>
    </xf>
    <xf numFmtId="0" fontId="15" fillId="0" borderId="19" xfId="5" applyFont="1" applyBorder="1" applyAlignment="1">
      <alignment horizontal="distributed" vertical="center"/>
    </xf>
    <xf numFmtId="0" fontId="15" fillId="0" borderId="21" xfId="5" applyFont="1" applyBorder="1" applyAlignment="1">
      <alignment horizontal="distributed" vertical="center"/>
    </xf>
    <xf numFmtId="37" fontId="15" fillId="0" borderId="24" xfId="0" applyNumberFormat="1" applyFont="1" applyBorder="1" applyAlignment="1">
      <alignment horizontal="right" vertical="center"/>
    </xf>
    <xf numFmtId="0" fontId="15" fillId="0" borderId="22" xfId="6" applyFont="1" applyBorder="1" applyAlignment="1">
      <alignment horizontal="center" vertical="center"/>
    </xf>
    <xf numFmtId="0" fontId="15" fillId="0" borderId="15" xfId="5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178" fontId="24" fillId="0" borderId="0" xfId="10" applyNumberFormat="1" applyFont="1" applyAlignment="1" applyProtection="1"/>
    <xf numFmtId="178" fontId="22" fillId="0" borderId="0" xfId="0" applyNumberFormat="1" applyFont="1"/>
    <xf numFmtId="178" fontId="26" fillId="0" borderId="0" xfId="0" applyNumberFormat="1" applyFont="1" applyAlignment="1">
      <alignment vertical="center"/>
    </xf>
    <xf numFmtId="178" fontId="23" fillId="0" borderId="0" xfId="0" applyNumberFormat="1" applyFont="1" applyAlignment="1">
      <alignment vertical="center"/>
    </xf>
    <xf numFmtId="178" fontId="23" fillId="0" borderId="0" xfId="0" applyNumberFormat="1" applyFont="1"/>
    <xf numFmtId="178" fontId="20" fillId="0" borderId="0" xfId="0" applyNumberFormat="1" applyFont="1"/>
    <xf numFmtId="0" fontId="28" fillId="0" borderId="0" xfId="10" applyFont="1" applyAlignment="1" applyProtection="1"/>
    <xf numFmtId="0" fontId="6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6" fillId="0" borderId="0" xfId="0" applyFont="1" applyAlignment="1">
      <alignment horizontal="right"/>
    </xf>
    <xf numFmtId="0" fontId="15" fillId="0" borderId="13" xfId="5" applyFont="1" applyBorder="1" applyAlignment="1">
      <alignment horizontal="centerContinuous" vertical="center"/>
    </xf>
    <xf numFmtId="0" fontId="15" fillId="0" borderId="17" xfId="5" applyFont="1" applyBorder="1" applyAlignment="1">
      <alignment horizontal="centerContinuous" vertical="center"/>
    </xf>
    <xf numFmtId="0" fontId="6" fillId="0" borderId="0" xfId="0" applyFont="1" applyAlignment="1">
      <alignment horizontal="center" vertical="top" wrapText="1"/>
    </xf>
    <xf numFmtId="38" fontId="15" fillId="0" borderId="0" xfId="2" applyFont="1" applyFill="1" applyBorder="1" applyAlignment="1" applyProtection="1">
      <alignment vertical="center"/>
    </xf>
    <xf numFmtId="41" fontId="6" fillId="0" borderId="0" xfId="0" applyNumberFormat="1" applyFont="1" applyAlignment="1">
      <alignment horizontal="right"/>
    </xf>
    <xf numFmtId="38" fontId="15" fillId="0" borderId="0" xfId="2" applyFont="1" applyFill="1" applyBorder="1" applyAlignment="1">
      <alignment horizontal="right" vertical="center"/>
    </xf>
    <xf numFmtId="0" fontId="24" fillId="0" borderId="0" xfId="10" applyFont="1" applyAlignment="1" applyProtection="1"/>
    <xf numFmtId="0" fontId="22" fillId="0" borderId="0" xfId="0" applyFont="1"/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41" fontId="22" fillId="0" borderId="0" xfId="0" applyNumberFormat="1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15" fillId="0" borderId="19" xfId="5" quotePrefix="1" applyFont="1" applyBorder="1" applyAlignment="1">
      <alignment horizontal="center" vertical="center"/>
    </xf>
    <xf numFmtId="37" fontId="15" fillId="0" borderId="2" xfId="5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37" fontId="15" fillId="0" borderId="0" xfId="5" applyNumberFormat="1" applyFont="1" applyAlignment="1">
      <alignment vertical="center"/>
    </xf>
    <xf numFmtId="37" fontId="15" fillId="0" borderId="32" xfId="5" applyNumberFormat="1" applyFont="1" applyBorder="1" applyAlignment="1">
      <alignment vertical="center"/>
    </xf>
    <xf numFmtId="37" fontId="15" fillId="0" borderId="28" xfId="5" applyNumberFormat="1" applyFont="1" applyBorder="1" applyAlignment="1">
      <alignment horizontal="right" vertical="center"/>
    </xf>
    <xf numFmtId="37" fontId="15" fillId="0" borderId="23" xfId="5" applyNumberFormat="1" applyFont="1" applyBorder="1" applyAlignment="1">
      <alignment vertical="center"/>
    </xf>
    <xf numFmtId="0" fontId="22" fillId="0" borderId="0" xfId="8" applyFont="1"/>
    <xf numFmtId="0" fontId="22" fillId="0" borderId="0" xfId="9" applyFont="1"/>
    <xf numFmtId="0" fontId="30" fillId="0" borderId="0" xfId="0" applyFont="1"/>
    <xf numFmtId="0" fontId="15" fillId="0" borderId="33" xfId="0" applyFont="1" applyBorder="1" applyAlignment="1">
      <alignment horizontal="center" vertical="center"/>
    </xf>
    <xf numFmtId="37" fontId="15" fillId="0" borderId="14" xfId="0" applyNumberFormat="1" applyFont="1" applyBorder="1" applyAlignment="1">
      <alignment vertical="center"/>
    </xf>
    <xf numFmtId="37" fontId="15" fillId="0" borderId="29" xfId="0" applyNumberFormat="1" applyFont="1" applyBorder="1" applyAlignment="1">
      <alignment vertical="center"/>
    </xf>
    <xf numFmtId="37" fontId="15" fillId="0" borderId="24" xfId="0" applyNumberFormat="1" applyFont="1" applyBorder="1" applyAlignment="1">
      <alignment vertical="center"/>
    </xf>
    <xf numFmtId="37" fontId="15" fillId="0" borderId="3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1" fillId="0" borderId="0" xfId="0" applyFont="1"/>
    <xf numFmtId="0" fontId="33" fillId="0" borderId="0" xfId="6" applyFont="1">
      <alignment vertical="center"/>
    </xf>
    <xf numFmtId="0" fontId="6" fillId="0" borderId="26" xfId="6" applyFont="1" applyBorder="1">
      <alignment vertical="center"/>
    </xf>
    <xf numFmtId="41" fontId="31" fillId="0" borderId="0" xfId="0" applyNumberFormat="1" applyFont="1" applyAlignment="1">
      <alignment horizontal="right"/>
    </xf>
    <xf numFmtId="0" fontId="15" fillId="0" borderId="25" xfId="6" applyFont="1" applyBorder="1" applyAlignment="1">
      <alignment horizontal="center" vertical="center"/>
    </xf>
    <xf numFmtId="0" fontId="31" fillId="0" borderId="0" xfId="0" applyFont="1" applyAlignment="1">
      <alignment horizontal="right"/>
    </xf>
    <xf numFmtId="0" fontId="15" fillId="0" borderId="32" xfId="6" applyFont="1" applyBorder="1" applyAlignment="1">
      <alignment horizontal="center" vertical="center" shrinkToFit="1"/>
    </xf>
    <xf numFmtId="0" fontId="15" fillId="0" borderId="36" xfId="6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38" fontId="15" fillId="0" borderId="37" xfId="2" applyFont="1" applyBorder="1" applyAlignment="1">
      <alignment vertical="center"/>
    </xf>
    <xf numFmtId="0" fontId="15" fillId="0" borderId="38" xfId="5" quotePrefix="1" applyFont="1" applyBorder="1" applyAlignment="1">
      <alignment horizontal="center" vertical="center"/>
    </xf>
    <xf numFmtId="38" fontId="15" fillId="0" borderId="38" xfId="2" applyFont="1" applyBorder="1" applyAlignment="1">
      <alignment vertical="center"/>
    </xf>
    <xf numFmtId="0" fontId="34" fillId="0" borderId="0" xfId="5" applyFont="1" applyAlignment="1">
      <alignment horizontal="center" vertical="center"/>
    </xf>
    <xf numFmtId="38" fontId="35" fillId="0" borderId="0" xfId="2" applyFont="1" applyFill="1" applyBorder="1" applyAlignment="1" applyProtection="1">
      <alignment horizontal="right" vertical="center"/>
    </xf>
    <xf numFmtId="0" fontId="36" fillId="0" borderId="0" xfId="0" applyFont="1"/>
    <xf numFmtId="38" fontId="35" fillId="0" borderId="0" xfId="2" applyFont="1" applyFill="1" applyBorder="1" applyAlignment="1">
      <alignment horizontal="right" vertical="center"/>
    </xf>
    <xf numFmtId="0" fontId="31" fillId="0" borderId="0" xfId="5" applyFont="1" applyAlignment="1">
      <alignment vertical="center"/>
    </xf>
    <xf numFmtId="38" fontId="31" fillId="0" borderId="0" xfId="11" applyFont="1" applyBorder="1" applyAlignment="1" applyProtection="1">
      <alignment vertical="center"/>
    </xf>
    <xf numFmtId="38" fontId="31" fillId="0" borderId="0" xfId="0" applyNumberFormat="1" applyFont="1"/>
    <xf numFmtId="0" fontId="37" fillId="0" borderId="0" xfId="0" applyFont="1"/>
    <xf numFmtId="0" fontId="33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38" fontId="15" fillId="0" borderId="2" xfId="2" applyFont="1" applyBorder="1" applyAlignment="1">
      <alignment vertical="center"/>
    </xf>
    <xf numFmtId="0" fontId="15" fillId="0" borderId="21" xfId="6" quotePrefix="1" applyFont="1" applyBorder="1" applyAlignment="1">
      <alignment horizontal="center" vertical="center"/>
    </xf>
    <xf numFmtId="38" fontId="15" fillId="0" borderId="16" xfId="2" applyFont="1" applyBorder="1" applyAlignment="1">
      <alignment vertical="center"/>
    </xf>
    <xf numFmtId="0" fontId="15" fillId="0" borderId="0" xfId="6" applyFont="1">
      <alignment vertical="center"/>
    </xf>
    <xf numFmtId="38" fontId="38" fillId="0" borderId="0" xfId="2" applyFont="1" applyBorder="1" applyAlignment="1">
      <alignment vertical="center"/>
    </xf>
    <xf numFmtId="0" fontId="39" fillId="0" borderId="0" xfId="10" applyFont="1" applyAlignment="1" applyProtection="1"/>
    <xf numFmtId="0" fontId="15" fillId="0" borderId="33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15" fillId="0" borderId="2" xfId="6" applyFont="1" applyBorder="1">
      <alignment vertical="center"/>
    </xf>
    <xf numFmtId="0" fontId="15" fillId="0" borderId="16" xfId="6" applyFont="1" applyBorder="1" applyAlignment="1">
      <alignment horizontal="right" vertical="center"/>
    </xf>
    <xf numFmtId="0" fontId="15" fillId="0" borderId="47" xfId="6" quotePrefix="1" applyFont="1" applyBorder="1" applyAlignment="1">
      <alignment horizontal="center" vertical="center"/>
    </xf>
    <xf numFmtId="0" fontId="15" fillId="0" borderId="16" xfId="6" applyFont="1" applyBorder="1">
      <alignment vertical="center"/>
    </xf>
    <xf numFmtId="0" fontId="6" fillId="0" borderId="0" xfId="6" applyFont="1">
      <alignment vertical="center"/>
    </xf>
    <xf numFmtId="0" fontId="43" fillId="0" borderId="0" xfId="10" applyFont="1" applyFill="1" applyBorder="1" applyAlignment="1" applyProtection="1"/>
    <xf numFmtId="0" fontId="3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31" fillId="0" borderId="0" xfId="8" applyFont="1" applyAlignment="1">
      <alignment horizontal="center"/>
    </xf>
    <xf numFmtId="37" fontId="15" fillId="0" borderId="0" xfId="0" applyNumberFormat="1" applyFont="1"/>
    <xf numFmtId="0" fontId="15" fillId="0" borderId="0" xfId="0" applyFont="1" applyAlignment="1">
      <alignment horizontal="right"/>
    </xf>
    <xf numFmtId="0" fontId="31" fillId="0" borderId="0" xfId="8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37" fontId="31" fillId="0" borderId="0" xfId="8" applyNumberFormat="1" applyFont="1"/>
    <xf numFmtId="37" fontId="31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44" fillId="0" borderId="0" xfId="6" applyFont="1">
      <alignment vertical="center"/>
    </xf>
    <xf numFmtId="0" fontId="15" fillId="0" borderId="2" xfId="6" applyFont="1" applyBorder="1" applyAlignment="1">
      <alignment horizontal="right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43" fillId="0" borderId="0" xfId="10" applyFont="1" applyAlignment="1" applyProtection="1"/>
    <xf numFmtId="0" fontId="11" fillId="0" borderId="0" xfId="0" applyFont="1" applyAlignment="1">
      <alignment vertical="center"/>
    </xf>
    <xf numFmtId="0" fontId="15" fillId="0" borderId="5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shrinkToFit="1"/>
    </xf>
    <xf numFmtId="0" fontId="46" fillId="0" borderId="0" xfId="8" applyFont="1" applyAlignment="1">
      <alignment horizontal="left"/>
    </xf>
    <xf numFmtId="37" fontId="6" fillId="0" borderId="0" xfId="6" applyNumberFormat="1" applyFont="1" applyAlignment="1">
      <alignment horizontal="center" vertical="center"/>
    </xf>
    <xf numFmtId="37" fontId="6" fillId="0" borderId="0" xfId="6" applyNumberFormat="1" applyFont="1">
      <alignment vertical="center"/>
    </xf>
    <xf numFmtId="0" fontId="31" fillId="0" borderId="0" xfId="8" quotePrefix="1" applyFont="1" applyAlignment="1">
      <alignment horizontal="center"/>
    </xf>
    <xf numFmtId="0" fontId="31" fillId="0" borderId="0" xfId="8" applyFont="1"/>
    <xf numFmtId="0" fontId="31" fillId="0" borderId="0" xfId="9" applyFont="1"/>
    <xf numFmtId="0" fontId="15" fillId="0" borderId="0" xfId="5" quotePrefix="1" applyFont="1" applyAlignment="1">
      <alignment horizontal="center" vertical="center"/>
    </xf>
    <xf numFmtId="0" fontId="15" fillId="0" borderId="57" xfId="5" quotePrefix="1" applyFont="1" applyBorder="1" applyAlignment="1">
      <alignment horizontal="center" vertical="center"/>
    </xf>
    <xf numFmtId="0" fontId="15" fillId="0" borderId="57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5" fillId="0" borderId="23" xfId="6" applyFont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0" fontId="31" fillId="0" borderId="0" xfId="8" applyFont="1" applyAlignment="1">
      <alignment horizontal="left" vertical="center"/>
    </xf>
    <xf numFmtId="37" fontId="31" fillId="0" borderId="0" xfId="8" applyNumberFormat="1" applyFont="1" applyAlignment="1">
      <alignment horizontal="center"/>
    </xf>
    <xf numFmtId="0" fontId="47" fillId="0" borderId="0" xfId="10" applyFont="1" applyFill="1" applyBorder="1" applyAlignment="1" applyProtection="1"/>
    <xf numFmtId="0" fontId="15" fillId="0" borderId="22" xfId="5" applyFont="1" applyBorder="1" applyAlignment="1">
      <alignment horizontal="centerContinuous" vertical="center"/>
    </xf>
    <xf numFmtId="0" fontId="15" fillId="0" borderId="25" xfId="5" applyFont="1" applyBorder="1" applyAlignment="1">
      <alignment horizontal="centerContinuous" vertical="center"/>
    </xf>
    <xf numFmtId="0" fontId="15" fillId="0" borderId="20" xfId="0" applyFont="1" applyBorder="1" applyAlignment="1">
      <alignment horizontal="centerContinuous" vertical="center"/>
    </xf>
    <xf numFmtId="0" fontId="15" fillId="0" borderId="30" xfId="5" quotePrefix="1" applyFont="1" applyBorder="1" applyAlignment="1">
      <alignment horizontal="center" vertical="center"/>
    </xf>
    <xf numFmtId="179" fontId="15" fillId="0" borderId="0" xfId="6" applyNumberFormat="1" applyFont="1" applyAlignment="1">
      <alignment horizontal="right" vertical="center"/>
    </xf>
    <xf numFmtId="179" fontId="15" fillId="0" borderId="0" xfId="6" quotePrefix="1" applyNumberFormat="1" applyFont="1" applyAlignment="1">
      <alignment horizontal="right" vertical="center"/>
    </xf>
    <xf numFmtId="180" fontId="15" fillId="0" borderId="0" xfId="6" applyNumberFormat="1" applyFont="1" applyAlignment="1">
      <alignment horizontal="right" vertical="center"/>
    </xf>
    <xf numFmtId="177" fontId="15" fillId="0" borderId="0" xfId="6" quotePrefix="1" applyNumberFormat="1" applyFont="1" applyAlignment="1">
      <alignment horizontal="right" vertical="center"/>
    </xf>
    <xf numFmtId="177" fontId="15" fillId="0" borderId="0" xfId="6" applyNumberFormat="1" applyFont="1" applyAlignment="1">
      <alignment horizontal="right" vertical="center"/>
    </xf>
    <xf numFmtId="0" fontId="15" fillId="0" borderId="60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38" fontId="15" fillId="0" borderId="37" xfId="3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47" fillId="0" borderId="0" xfId="10" applyFont="1" applyAlignment="1" applyProtection="1"/>
    <xf numFmtId="37" fontId="15" fillId="0" borderId="14" xfId="6" applyNumberFormat="1" applyFont="1" applyBorder="1" applyAlignment="1">
      <alignment horizontal="right" vertical="center"/>
    </xf>
    <xf numFmtId="37" fontId="15" fillId="0" borderId="27" xfId="6" applyNumberFormat="1" applyFont="1" applyBorder="1" applyAlignment="1">
      <alignment horizontal="right" vertical="center"/>
    </xf>
    <xf numFmtId="0" fontId="15" fillId="0" borderId="14" xfId="6" applyFont="1" applyBorder="1" applyAlignment="1">
      <alignment horizontal="distributed" vertical="center"/>
    </xf>
    <xf numFmtId="0" fontId="15" fillId="0" borderId="24" xfId="6" applyFont="1" applyBorder="1" applyAlignment="1">
      <alignment horizontal="distributed" vertical="center"/>
    </xf>
    <xf numFmtId="37" fontId="31" fillId="0" borderId="0" xfId="0" applyNumberFormat="1" applyFont="1" applyAlignment="1">
      <alignment horizontal="right" vertical="center"/>
    </xf>
    <xf numFmtId="37" fontId="31" fillId="0" borderId="0" xfId="8" applyNumberFormat="1" applyFont="1" applyAlignment="1">
      <alignment horizontal="right"/>
    </xf>
    <xf numFmtId="38" fontId="15" fillId="0" borderId="37" xfId="4" applyFont="1" applyBorder="1" applyAlignment="1" applyProtection="1">
      <alignment horizontal="right" vertical="center"/>
    </xf>
    <xf numFmtId="0" fontId="31" fillId="0" borderId="0" xfId="0" quotePrefix="1" applyFont="1" applyAlignment="1">
      <alignment horizontal="right"/>
    </xf>
    <xf numFmtId="37" fontId="15" fillId="0" borderId="34" xfId="6" applyNumberFormat="1" applyFont="1" applyBorder="1" applyAlignment="1">
      <alignment horizontal="right" vertical="center"/>
    </xf>
    <xf numFmtId="37" fontId="15" fillId="0" borderId="62" xfId="6" applyNumberFormat="1" applyFont="1" applyBorder="1" applyAlignment="1">
      <alignment horizontal="right" vertical="center"/>
    </xf>
    <xf numFmtId="0" fontId="15" fillId="0" borderId="63" xfId="6" applyFont="1" applyBorder="1" applyAlignment="1">
      <alignment horizontal="distributed" vertical="center"/>
    </xf>
    <xf numFmtId="37" fontId="15" fillId="0" borderId="26" xfId="6" applyNumberFormat="1" applyFont="1" applyBorder="1" applyAlignment="1">
      <alignment horizontal="right" vertical="center"/>
    </xf>
    <xf numFmtId="38" fontId="15" fillId="0" borderId="64" xfId="4" applyFont="1" applyBorder="1" applyAlignment="1">
      <alignment horizontal="right" vertical="center"/>
    </xf>
    <xf numFmtId="0" fontId="49" fillId="0" borderId="0" xfId="5" applyFont="1" applyAlignment="1">
      <alignment vertical="center"/>
    </xf>
    <xf numFmtId="0" fontId="6" fillId="0" borderId="0" xfId="0" quotePrefix="1" applyFont="1" applyAlignment="1">
      <alignment horizontal="right"/>
    </xf>
    <xf numFmtId="0" fontId="50" fillId="0" borderId="0" xfId="5" applyFont="1" applyAlignment="1">
      <alignment vertical="center"/>
    </xf>
    <xf numFmtId="0" fontId="51" fillId="0" borderId="0" xfId="0" applyFont="1" applyAlignment="1">
      <alignment vertical="center"/>
    </xf>
    <xf numFmtId="0" fontId="31" fillId="0" borderId="0" xfId="0" applyFont="1" applyAlignment="1">
      <alignment horizontal="distributed"/>
    </xf>
    <xf numFmtId="0" fontId="31" fillId="0" borderId="0" xfId="0" applyFont="1" applyAlignment="1">
      <alignment horizontal="distributed" vertical="center"/>
    </xf>
    <xf numFmtId="37" fontId="15" fillId="0" borderId="27" xfId="0" applyNumberFormat="1" applyFont="1" applyBorder="1" applyAlignment="1">
      <alignment vertical="center"/>
    </xf>
    <xf numFmtId="37" fontId="15" fillId="0" borderId="16" xfId="6" applyNumberFormat="1" applyFont="1" applyBorder="1">
      <alignment vertical="center"/>
    </xf>
    <xf numFmtId="0" fontId="15" fillId="0" borderId="61" xfId="5" quotePrefix="1" applyFont="1" applyBorder="1" applyAlignment="1">
      <alignment horizontal="center" vertical="center"/>
    </xf>
    <xf numFmtId="38" fontId="22" fillId="0" borderId="0" xfId="11" applyFont="1" applyAlignment="1">
      <alignment vertical="center"/>
    </xf>
    <xf numFmtId="38" fontId="26" fillId="0" borderId="0" xfId="11" applyFont="1" applyAlignment="1">
      <alignment horizontal="center" vertical="center"/>
    </xf>
    <xf numFmtId="38" fontId="26" fillId="0" borderId="2" xfId="11" applyFont="1" applyBorder="1" applyAlignment="1">
      <alignment horizontal="center" vertical="center" wrapText="1"/>
    </xf>
    <xf numFmtId="38" fontId="23" fillId="0" borderId="61" xfId="11" quotePrefix="1" applyFont="1" applyBorder="1" applyAlignment="1">
      <alignment horizontal="center" vertical="center"/>
    </xf>
    <xf numFmtId="38" fontId="26" fillId="0" borderId="3" xfId="11" applyFont="1" applyFill="1" applyBorder="1" applyAlignment="1">
      <alignment vertical="center"/>
    </xf>
    <xf numFmtId="38" fontId="23" fillId="0" borderId="57" xfId="11" quotePrefix="1" applyFont="1" applyBorder="1" applyAlignment="1">
      <alignment horizontal="center" vertical="center"/>
    </xf>
    <xf numFmtId="38" fontId="26" fillId="0" borderId="0" xfId="11" applyFont="1" applyFill="1" applyBorder="1" applyAlignment="1">
      <alignment vertical="center"/>
    </xf>
    <xf numFmtId="38" fontId="23" fillId="0" borderId="57" xfId="11" applyFont="1" applyBorder="1" applyAlignment="1">
      <alignment horizontal="center" vertical="center"/>
    </xf>
    <xf numFmtId="38" fontId="23" fillId="0" borderId="0" xfId="11" applyFont="1" applyAlignment="1">
      <alignment horizontal="right"/>
    </xf>
    <xf numFmtId="38" fontId="23" fillId="0" borderId="57" xfId="11" applyFont="1" applyBorder="1" applyAlignment="1">
      <alignment horizontal="distributed" vertical="center"/>
    </xf>
    <xf numFmtId="38" fontId="26" fillId="0" borderId="0" xfId="11" applyFont="1" applyAlignment="1">
      <alignment horizontal="right" vertical="center"/>
    </xf>
    <xf numFmtId="38" fontId="26" fillId="0" borderId="0" xfId="11" applyFont="1" applyAlignment="1">
      <alignment vertical="center"/>
    </xf>
    <xf numFmtId="38" fontId="26" fillId="0" borderId="0" xfId="11" applyFont="1" applyFill="1" applyBorder="1" applyAlignment="1">
      <alignment horizontal="right" vertical="center"/>
    </xf>
    <xf numFmtId="38" fontId="26" fillId="0" borderId="0" xfId="11" applyFont="1" applyFill="1" applyBorder="1" applyAlignment="1">
      <alignment vertical="center" shrinkToFit="1"/>
    </xf>
    <xf numFmtId="38" fontId="26" fillId="0" borderId="0" xfId="11" applyFont="1" applyAlignment="1" applyProtection="1">
      <alignment vertical="center"/>
      <protection locked="0"/>
    </xf>
    <xf numFmtId="38" fontId="23" fillId="0" borderId="58" xfId="11" applyFont="1" applyBorder="1" applyAlignment="1">
      <alignment horizontal="distributed" vertical="center"/>
    </xf>
    <xf numFmtId="38" fontId="26" fillId="0" borderId="4" xfId="11" applyFont="1" applyBorder="1" applyAlignment="1">
      <alignment vertical="center"/>
    </xf>
    <xf numFmtId="38" fontId="26" fillId="0" borderId="16" xfId="11" applyFont="1" applyFill="1" applyBorder="1" applyAlignment="1">
      <alignment vertical="center"/>
    </xf>
    <xf numFmtId="38" fontId="26" fillId="0" borderId="16" xfId="11" applyFont="1" applyBorder="1" applyAlignment="1">
      <alignment horizontal="right" vertical="center"/>
    </xf>
    <xf numFmtId="38" fontId="26" fillId="0" borderId="16" xfId="11" applyFont="1" applyFill="1" applyBorder="1" applyAlignment="1">
      <alignment horizontal="right" vertical="center"/>
    </xf>
    <xf numFmtId="38" fontId="26" fillId="0" borderId="16" xfId="11" applyFont="1" applyBorder="1" applyAlignment="1">
      <alignment vertical="center"/>
    </xf>
    <xf numFmtId="38" fontId="20" fillId="0" borderId="0" xfId="11" applyFont="1" applyAlignment="1">
      <alignment vertical="center"/>
    </xf>
    <xf numFmtId="37" fontId="10" fillId="2" borderId="0" xfId="9" applyNumberFormat="1" applyFont="1" applyFill="1" applyAlignment="1">
      <alignment horizontal="center" vertical="center"/>
    </xf>
    <xf numFmtId="37" fontId="9" fillId="0" borderId="0" xfId="9" applyNumberFormat="1" applyFont="1" applyAlignment="1">
      <alignment horizontal="center"/>
    </xf>
    <xf numFmtId="37" fontId="9" fillId="0" borderId="0" xfId="9" applyNumberFormat="1" applyFont="1"/>
    <xf numFmtId="37" fontId="10" fillId="2" borderId="0" xfId="9" applyNumberFormat="1" applyFont="1" applyFill="1" applyAlignment="1">
      <alignment horizontal="center" vertical="distributed" textRotation="255"/>
    </xf>
    <xf numFmtId="38" fontId="14" fillId="0" borderId="0" xfId="11" applyFont="1" applyAlignment="1">
      <alignment horizontal="center" vertical="center"/>
    </xf>
    <xf numFmtId="38" fontId="25" fillId="0" borderId="0" xfId="11" applyFont="1" applyAlignment="1">
      <alignment horizontal="center" vertical="center"/>
    </xf>
    <xf numFmtId="38" fontId="20" fillId="0" borderId="0" xfId="11" applyFont="1" applyAlignment="1">
      <alignment horizontal="right" vertical="center"/>
    </xf>
    <xf numFmtId="38" fontId="23" fillId="0" borderId="5" xfId="11" applyFont="1" applyBorder="1" applyAlignment="1">
      <alignment horizontal="center" vertical="center"/>
    </xf>
    <xf numFmtId="38" fontId="23" fillId="0" borderId="38" xfId="11" applyFont="1" applyBorder="1" applyAlignment="1">
      <alignment horizontal="center" vertical="center"/>
    </xf>
    <xf numFmtId="38" fontId="23" fillId="0" borderId="8" xfId="11" applyFont="1" applyBorder="1" applyAlignment="1">
      <alignment horizontal="center" vertical="center"/>
    </xf>
    <xf numFmtId="38" fontId="23" fillId="0" borderId="11" xfId="11" applyFont="1" applyBorder="1" applyAlignment="1">
      <alignment horizontal="center" vertical="center"/>
    </xf>
    <xf numFmtId="38" fontId="23" fillId="0" borderId="12" xfId="11" applyFont="1" applyBorder="1" applyAlignment="1">
      <alignment horizontal="center" vertical="center"/>
    </xf>
    <xf numFmtId="38" fontId="23" fillId="0" borderId="19" xfId="11" applyFont="1" applyBorder="1" applyAlignment="1">
      <alignment horizontal="center" vertical="center"/>
    </xf>
    <xf numFmtId="38" fontId="23" fillId="0" borderId="1" xfId="11" applyFont="1" applyBorder="1" applyAlignment="1">
      <alignment horizontal="center" vertical="center"/>
    </xf>
    <xf numFmtId="38" fontId="23" fillId="0" borderId="2" xfId="11" applyFont="1" applyBorder="1" applyAlignment="1">
      <alignment horizontal="center" vertical="center"/>
    </xf>
    <xf numFmtId="38" fontId="23" fillId="0" borderId="6" xfId="11" applyFont="1" applyBorder="1" applyAlignment="1">
      <alignment horizontal="center" vertical="center"/>
    </xf>
    <xf numFmtId="38" fontId="23" fillId="0" borderId="7" xfId="11" applyFont="1" applyBorder="1" applyAlignment="1">
      <alignment horizontal="center" vertical="center"/>
    </xf>
    <xf numFmtId="38" fontId="23" fillId="0" borderId="6" xfId="11" applyFont="1" applyBorder="1" applyAlignment="1">
      <alignment horizontal="center" vertical="center" wrapText="1"/>
    </xf>
    <xf numFmtId="38" fontId="23" fillId="0" borderId="7" xfId="11" applyFont="1" applyBorder="1" applyAlignment="1">
      <alignment horizontal="center" vertical="center" wrapText="1"/>
    </xf>
    <xf numFmtId="38" fontId="23" fillId="0" borderId="9" xfId="11" applyFont="1" applyBorder="1" applyAlignment="1">
      <alignment horizontal="center" vertical="center"/>
    </xf>
    <xf numFmtId="38" fontId="23" fillId="0" borderId="10" xfId="11" applyFont="1" applyBorder="1" applyAlignment="1">
      <alignment horizontal="center" vertical="center"/>
    </xf>
    <xf numFmtId="38" fontId="27" fillId="0" borderId="29" xfId="11" applyFont="1" applyBorder="1" applyAlignment="1">
      <alignment horizontal="center" vertical="center" wrapText="1"/>
    </xf>
    <xf numFmtId="38" fontId="27" fillId="0" borderId="2" xfId="11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5" fillId="0" borderId="13" xfId="5" applyFont="1" applyBorder="1" applyAlignment="1">
      <alignment horizontal="center" vertical="center"/>
    </xf>
    <xf numFmtId="0" fontId="29" fillId="0" borderId="17" xfId="5" applyFont="1" applyBorder="1" applyAlignment="1">
      <alignment horizontal="center" vertical="center"/>
    </xf>
    <xf numFmtId="0" fontId="29" fillId="0" borderId="18" xfId="5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 shrinkToFit="1"/>
    </xf>
    <xf numFmtId="0" fontId="29" fillId="0" borderId="15" xfId="5" applyFont="1" applyBorder="1" applyAlignment="1">
      <alignment vertical="center" shrinkToFit="1"/>
    </xf>
    <xf numFmtId="0" fontId="15" fillId="0" borderId="15" xfId="5" applyFont="1" applyBorder="1" applyAlignment="1">
      <alignment horizontal="center" vertical="center" shrinkToFit="1"/>
    </xf>
    <xf numFmtId="0" fontId="15" fillId="0" borderId="20" xfId="5" applyFont="1" applyBorder="1" applyAlignment="1">
      <alignment horizontal="center" vertical="center"/>
    </xf>
    <xf numFmtId="0" fontId="15" fillId="0" borderId="22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5" xfId="5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" xfId="5" applyFont="1" applyBorder="1" applyAlignment="1">
      <alignment horizontal="distributed" vertical="center"/>
    </xf>
    <xf numFmtId="0" fontId="29" fillId="0" borderId="19" xfId="5" applyFont="1" applyBorder="1" applyAlignment="1">
      <alignment horizontal="distributed" vertical="center"/>
    </xf>
    <xf numFmtId="0" fontId="15" fillId="0" borderId="23" xfId="5" applyFont="1" applyBorder="1" applyAlignment="1">
      <alignment horizontal="distributed" vertical="center"/>
    </xf>
    <xf numFmtId="0" fontId="29" fillId="0" borderId="21" xfId="5" applyFont="1" applyBorder="1" applyAlignment="1">
      <alignment horizontal="distributed" vertical="center"/>
    </xf>
    <xf numFmtId="0" fontId="29" fillId="0" borderId="25" xfId="5" applyFont="1" applyBorder="1" applyAlignment="1">
      <alignment horizontal="center" vertical="center"/>
    </xf>
    <xf numFmtId="0" fontId="29" fillId="0" borderId="20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29" fillId="0" borderId="31" xfId="5" applyFont="1" applyBorder="1" applyAlignment="1">
      <alignment horizontal="center" vertical="center"/>
    </xf>
    <xf numFmtId="0" fontId="15" fillId="0" borderId="29" xfId="5" applyFont="1" applyBorder="1" applyAlignment="1">
      <alignment horizontal="center" vertical="center"/>
    </xf>
    <xf numFmtId="0" fontId="29" fillId="0" borderId="30" xfId="5" applyFont="1" applyBorder="1" applyAlignment="1">
      <alignment horizontal="center" vertical="center"/>
    </xf>
    <xf numFmtId="0" fontId="15" fillId="0" borderId="0" xfId="5" quotePrefix="1" applyFont="1" applyAlignment="1">
      <alignment horizontal="center" vertical="center"/>
    </xf>
    <xf numFmtId="0" fontId="15" fillId="0" borderId="19" xfId="5" quotePrefix="1" applyFont="1" applyBorder="1" applyAlignment="1">
      <alignment horizontal="center" vertical="center"/>
    </xf>
    <xf numFmtId="0" fontId="15" fillId="0" borderId="27" xfId="5" applyFont="1" applyBorder="1" applyAlignment="1">
      <alignment horizontal="center" vertical="center"/>
    </xf>
    <xf numFmtId="0" fontId="15" fillId="0" borderId="30" xfId="5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25" xfId="6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36" xfId="6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7" xfId="5" quotePrefix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3" xfId="6" quotePrefix="1" applyFont="1" applyBorder="1" applyAlignment="1">
      <alignment horizontal="center" vertical="center"/>
    </xf>
    <xf numFmtId="0" fontId="15" fillId="0" borderId="41" xfId="6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5" fillId="0" borderId="65" xfId="5" applyFont="1" applyBorder="1" applyAlignment="1">
      <alignment horizontal="center" vertical="center"/>
    </xf>
    <xf numFmtId="0" fontId="15" fillId="0" borderId="17" xfId="5" applyFont="1" applyBorder="1" applyAlignment="1">
      <alignment horizontal="center" vertical="center"/>
    </xf>
    <xf numFmtId="0" fontId="15" fillId="0" borderId="29" xfId="5" applyFont="1" applyBorder="1" applyAlignment="1">
      <alignment horizontal="center" vertical="center" shrinkToFit="1"/>
    </xf>
    <xf numFmtId="0" fontId="15" fillId="0" borderId="22" xfId="5" applyFont="1" applyBorder="1" applyAlignment="1">
      <alignment horizontal="center" vertical="center" shrinkToFit="1"/>
    </xf>
    <xf numFmtId="181" fontId="15" fillId="0" borderId="0" xfId="2" applyNumberFormat="1" applyFont="1" applyFill="1" applyBorder="1" applyAlignment="1" applyProtection="1">
      <alignment vertical="center"/>
    </xf>
    <xf numFmtId="181" fontId="15" fillId="0" borderId="0" xfId="2" applyNumberFormat="1" applyFont="1" applyBorder="1" applyAlignment="1">
      <alignment vertical="center"/>
    </xf>
    <xf numFmtId="181" fontId="15" fillId="0" borderId="0" xfId="5" applyNumberFormat="1" applyFont="1" applyAlignment="1">
      <alignment vertical="center"/>
    </xf>
    <xf numFmtId="181" fontId="15" fillId="0" borderId="0" xfId="5" applyNumberFormat="1" applyFont="1"/>
    <xf numFmtId="3" fontId="15" fillId="0" borderId="0" xfId="5" applyNumberFormat="1" applyFont="1" applyAlignment="1">
      <alignment vertical="center"/>
    </xf>
    <xf numFmtId="181" fontId="15" fillId="0" borderId="0" xfId="2" applyNumberFormat="1" applyFont="1" applyFill="1" applyBorder="1" applyAlignment="1">
      <alignment horizontal="right" vertical="center"/>
    </xf>
    <xf numFmtId="0" fontId="15" fillId="0" borderId="0" xfId="5" applyFont="1" applyAlignment="1">
      <alignment horizontal="right" vertical="center"/>
    </xf>
    <xf numFmtId="182" fontId="15" fillId="0" borderId="0" xfId="2" applyNumberFormat="1" applyFont="1" applyFill="1" applyBorder="1" applyAlignment="1">
      <alignment horizontal="right" vertical="center"/>
    </xf>
    <xf numFmtId="38" fontId="15" fillId="0" borderId="66" xfId="2" applyFont="1" applyFill="1" applyBorder="1" applyAlignment="1">
      <alignment vertical="center"/>
    </xf>
    <xf numFmtId="38" fontId="15" fillId="0" borderId="66" xfId="2" applyFont="1" applyFill="1" applyBorder="1" applyAlignment="1" applyProtection="1">
      <alignment vertical="center"/>
    </xf>
    <xf numFmtId="0" fontId="15" fillId="0" borderId="66" xfId="5" applyFont="1" applyBorder="1" applyAlignment="1">
      <alignment vertical="center"/>
    </xf>
    <xf numFmtId="181" fontId="15" fillId="0" borderId="66" xfId="5" applyNumberFormat="1" applyFont="1" applyBorder="1" applyAlignment="1">
      <alignment vertical="center"/>
    </xf>
    <xf numFmtId="181" fontId="15" fillId="0" borderId="66" xfId="2" applyNumberFormat="1" applyFont="1" applyFill="1" applyBorder="1" applyAlignment="1" applyProtection="1">
      <alignment vertical="center"/>
    </xf>
    <xf numFmtId="3" fontId="15" fillId="0" borderId="66" xfId="5" applyNumberFormat="1" applyFont="1" applyBorder="1" applyAlignment="1">
      <alignment vertical="center"/>
    </xf>
    <xf numFmtId="0" fontId="14" fillId="0" borderId="66" xfId="6" applyFont="1" applyBorder="1" applyAlignment="1">
      <alignment horizontal="center" vertical="center"/>
    </xf>
    <xf numFmtId="0" fontId="17" fillId="0" borderId="66" xfId="6" applyFont="1" applyBorder="1" applyAlignment="1">
      <alignment horizontal="center" vertical="center"/>
    </xf>
    <xf numFmtId="0" fontId="15" fillId="0" borderId="20" xfId="6" applyFont="1" applyBorder="1" applyAlignment="1">
      <alignment horizontal="center" vertical="center" shrinkToFit="1"/>
    </xf>
    <xf numFmtId="0" fontId="15" fillId="0" borderId="2" xfId="6" applyFont="1" applyBorder="1" applyAlignment="1">
      <alignment horizontal="center" vertical="center" shrinkToFit="1"/>
    </xf>
    <xf numFmtId="0" fontId="15" fillId="0" borderId="24" xfId="6" applyFont="1" applyBorder="1" applyAlignment="1">
      <alignment horizontal="center" vertical="center" shrinkToFit="1"/>
    </xf>
    <xf numFmtId="0" fontId="15" fillId="0" borderId="25" xfId="6" applyFont="1" applyBorder="1" applyAlignment="1">
      <alignment horizontal="center" vertical="center" shrinkToFit="1"/>
    </xf>
    <xf numFmtId="0" fontId="15" fillId="0" borderId="22" xfId="5" applyFont="1" applyBorder="1" applyAlignment="1">
      <alignment horizontal="center" vertical="center" shrinkToFit="1"/>
    </xf>
    <xf numFmtId="176" fontId="15" fillId="0" borderId="0" xfId="6" applyNumberFormat="1" applyFont="1">
      <alignment vertical="center"/>
    </xf>
    <xf numFmtId="176" fontId="15" fillId="0" borderId="0" xfId="6" applyNumberFormat="1" applyFont="1" applyAlignment="1">
      <alignment horizontal="right" vertical="center"/>
    </xf>
    <xf numFmtId="176" fontId="15" fillId="0" borderId="2" xfId="6" applyNumberFormat="1" applyFont="1" applyBorder="1">
      <alignment vertical="center"/>
    </xf>
    <xf numFmtId="49" fontId="15" fillId="0" borderId="21" xfId="6" quotePrefix="1" applyNumberFormat="1" applyFont="1" applyBorder="1" applyAlignment="1">
      <alignment horizontal="center" vertical="center"/>
    </xf>
    <xf numFmtId="176" fontId="15" fillId="0" borderId="23" xfId="6" applyNumberFormat="1" applyFont="1" applyBorder="1">
      <alignment vertical="center"/>
    </xf>
    <xf numFmtId="176" fontId="15" fillId="0" borderId="16" xfId="6" applyNumberFormat="1" applyFont="1" applyBorder="1">
      <alignment vertical="center"/>
    </xf>
    <xf numFmtId="176" fontId="15" fillId="0" borderId="16" xfId="6" applyNumberFormat="1" applyFont="1" applyBorder="1" applyAlignment="1">
      <alignment horizontal="right" vertical="center"/>
    </xf>
    <xf numFmtId="0" fontId="16" fillId="0" borderId="0" xfId="6" applyFont="1">
      <alignment vertical="center"/>
    </xf>
    <xf numFmtId="0" fontId="15" fillId="0" borderId="67" xfId="5" applyFont="1" applyBorder="1" applyAlignment="1">
      <alignment horizontal="center" vertical="center"/>
    </xf>
    <xf numFmtId="0" fontId="15" fillId="0" borderId="68" xfId="6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/>
    </xf>
    <xf numFmtId="0" fontId="15" fillId="0" borderId="70" xfId="5" applyFont="1" applyBorder="1" applyAlignment="1">
      <alignment horizontal="center" vertical="center"/>
    </xf>
    <xf numFmtId="0" fontId="15" fillId="0" borderId="71" xfId="5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3" xfId="5" applyFont="1" applyBorder="1" applyAlignment="1">
      <alignment horizontal="center" vertical="center"/>
    </xf>
    <xf numFmtId="0" fontId="15" fillId="0" borderId="70" xfId="5" applyFont="1" applyBorder="1" applyAlignment="1">
      <alignment horizontal="center" vertical="center"/>
    </xf>
    <xf numFmtId="0" fontId="15" fillId="0" borderId="74" xfId="6" applyFont="1" applyBorder="1" applyAlignment="1">
      <alignment horizontal="center" vertical="center"/>
    </xf>
    <xf numFmtId="0" fontId="15" fillId="0" borderId="75" xfId="6" applyFont="1" applyBorder="1" applyAlignment="1">
      <alignment horizontal="center" vertical="center"/>
    </xf>
    <xf numFmtId="0" fontId="15" fillId="0" borderId="72" xfId="5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 wrapText="1"/>
    </xf>
    <xf numFmtId="0" fontId="29" fillId="0" borderId="73" xfId="5" applyFont="1" applyBorder="1" applyAlignment="1">
      <alignment horizontal="center" vertical="center"/>
    </xf>
    <xf numFmtId="0" fontId="29" fillId="0" borderId="67" xfId="5" applyFont="1" applyBorder="1" applyAlignment="1">
      <alignment horizontal="center" vertical="center"/>
    </xf>
    <xf numFmtId="0" fontId="29" fillId="0" borderId="71" xfId="5" applyFont="1" applyBorder="1" applyAlignment="1">
      <alignment horizontal="center" vertical="center"/>
    </xf>
    <xf numFmtId="0" fontId="29" fillId="0" borderId="72" xfId="5" applyFont="1" applyBorder="1" applyAlignment="1">
      <alignment horizontal="center" vertical="center"/>
    </xf>
    <xf numFmtId="37" fontId="15" fillId="0" borderId="66" xfId="5" applyNumberFormat="1" applyFont="1" applyBorder="1" applyAlignment="1">
      <alignment horizontal="right" vertical="center"/>
    </xf>
    <xf numFmtId="0" fontId="6" fillId="0" borderId="66" xfId="0" applyFont="1" applyBorder="1"/>
    <xf numFmtId="0" fontId="6" fillId="0" borderId="66" xfId="0" applyFont="1" applyBorder="1" applyAlignment="1">
      <alignment horizontal="right"/>
    </xf>
    <xf numFmtId="0" fontId="16" fillId="0" borderId="66" xfId="0" applyFont="1" applyBorder="1" applyAlignment="1">
      <alignment horizontal="right"/>
    </xf>
    <xf numFmtId="37" fontId="15" fillId="0" borderId="66" xfId="0" applyNumberFormat="1" applyFont="1" applyBorder="1"/>
    <xf numFmtId="0" fontId="15" fillId="0" borderId="66" xfId="0" applyFont="1" applyBorder="1"/>
    <xf numFmtId="0" fontId="15" fillId="0" borderId="66" xfId="0" applyFont="1" applyBorder="1" applyAlignment="1">
      <alignment horizontal="right"/>
    </xf>
    <xf numFmtId="0" fontId="15" fillId="0" borderId="66" xfId="6" applyFont="1" applyBorder="1" applyAlignment="1">
      <alignment horizontal="right" vertical="center"/>
    </xf>
    <xf numFmtId="0" fontId="15" fillId="0" borderId="79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66" xfId="6" applyFont="1" applyBorder="1">
      <alignment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179" fontId="15" fillId="0" borderId="2" xfId="6" applyNumberFormat="1" applyFont="1" applyBorder="1" applyAlignment="1">
      <alignment horizontal="right" vertical="center"/>
    </xf>
    <xf numFmtId="177" fontId="15" fillId="0" borderId="0" xfId="6" applyNumberFormat="1" applyFont="1">
      <alignment vertical="center"/>
    </xf>
    <xf numFmtId="179" fontId="15" fillId="0" borderId="0" xfId="6" applyNumberFormat="1" applyFont="1">
      <alignment vertical="center"/>
    </xf>
    <xf numFmtId="38" fontId="15" fillId="0" borderId="0" xfId="3" applyFont="1" applyFill="1" applyBorder="1" applyAlignment="1">
      <alignment vertical="center" shrinkToFit="1"/>
    </xf>
    <xf numFmtId="0" fontId="15" fillId="0" borderId="66" xfId="6" applyFont="1" applyBorder="1" applyAlignment="1">
      <alignment horizontal="center" vertical="center"/>
    </xf>
    <xf numFmtId="179" fontId="15" fillId="0" borderId="23" xfId="6" applyNumberFormat="1" applyFont="1" applyBorder="1" applyAlignment="1">
      <alignment horizontal="right" vertical="center"/>
    </xf>
    <xf numFmtId="38" fontId="15" fillId="0" borderId="66" xfId="3" applyFont="1" applyFill="1" applyBorder="1" applyAlignment="1">
      <alignment horizontal="right" vertical="center"/>
    </xf>
    <xf numFmtId="177" fontId="15" fillId="0" borderId="66" xfId="6" applyNumberFormat="1" applyFont="1" applyBorder="1" applyAlignment="1">
      <alignment horizontal="right" vertical="center"/>
    </xf>
    <xf numFmtId="37" fontId="15" fillId="0" borderId="66" xfId="6" applyNumberFormat="1" applyFont="1" applyBorder="1">
      <alignment vertical="center"/>
    </xf>
    <xf numFmtId="179" fontId="15" fillId="0" borderId="66" xfId="6" applyNumberFormat="1" applyFont="1" applyBorder="1">
      <alignment vertical="center"/>
    </xf>
    <xf numFmtId="0" fontId="53" fillId="0" borderId="0" xfId="5" applyFont="1" applyAlignment="1">
      <alignment vertical="center"/>
    </xf>
    <xf numFmtId="179" fontId="15" fillId="0" borderId="66" xfId="6" applyNumberFormat="1" applyFont="1" applyBorder="1" applyAlignment="1">
      <alignment horizontal="right" vertical="center"/>
    </xf>
    <xf numFmtId="37" fontId="54" fillId="0" borderId="66" xfId="6" applyNumberFormat="1" applyFont="1" applyBorder="1">
      <alignment vertical="center"/>
    </xf>
    <xf numFmtId="0" fontId="6" fillId="0" borderId="0" xfId="5" applyFont="1" applyAlignment="1">
      <alignment horizontal="right" vertical="center"/>
    </xf>
    <xf numFmtId="0" fontId="48" fillId="0" borderId="66" xfId="0" applyFont="1" applyBorder="1" applyAlignment="1">
      <alignment horizontal="left"/>
    </xf>
    <xf numFmtId="0" fontId="15" fillId="0" borderId="0" xfId="6" applyFont="1" applyAlignment="1">
      <alignment horizontal="center" vertical="center"/>
    </xf>
    <xf numFmtId="0" fontId="16" fillId="0" borderId="80" xfId="5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53" fillId="0" borderId="80" xfId="8" applyFont="1" applyBorder="1" applyAlignment="1">
      <alignment horizontal="center" vertical="center"/>
    </xf>
    <xf numFmtId="41" fontId="53" fillId="0" borderId="0" xfId="0" applyNumberFormat="1" applyFont="1" applyAlignment="1">
      <alignment horizontal="right" vertical="center"/>
    </xf>
    <xf numFmtId="0" fontId="6" fillId="0" borderId="66" xfId="0" applyFont="1" applyBorder="1" applyAlignment="1">
      <alignment vertical="center"/>
    </xf>
    <xf numFmtId="0" fontId="16" fillId="0" borderId="66" xfId="0" applyFont="1" applyBorder="1" applyAlignment="1">
      <alignment horizontal="right" vertical="center"/>
    </xf>
    <xf numFmtId="0" fontId="15" fillId="0" borderId="0" xfId="0" applyFont="1" applyAlignment="1">
      <alignment horizontal="distributed" vertical="top"/>
    </xf>
    <xf numFmtId="38" fontId="15" fillId="0" borderId="37" xfId="2" quotePrefix="1" applyFont="1" applyBorder="1" applyAlignment="1">
      <alignment horizontal="right" vertical="center"/>
    </xf>
    <xf numFmtId="38" fontId="15" fillId="0" borderId="0" xfId="2" quotePrefix="1" applyFont="1" applyBorder="1" applyAlignment="1">
      <alignment horizontal="right" vertical="center"/>
    </xf>
    <xf numFmtId="38" fontId="15" fillId="0" borderId="0" xfId="2" quotePrefix="1" applyFont="1" applyFill="1" applyAlignment="1">
      <alignment horizontal="right" vertical="center"/>
    </xf>
    <xf numFmtId="0" fontId="15" fillId="0" borderId="66" xfId="6" applyFont="1" applyBorder="1" applyAlignment="1">
      <alignment horizontal="distributed" vertical="center"/>
    </xf>
    <xf numFmtId="38" fontId="15" fillId="0" borderId="4" xfId="3" quotePrefix="1" applyFont="1" applyBorder="1" applyAlignment="1">
      <alignment horizontal="right" vertical="center"/>
    </xf>
    <xf numFmtId="38" fontId="15" fillId="0" borderId="66" xfId="2" quotePrefix="1" applyFont="1" applyBorder="1" applyAlignment="1">
      <alignment horizontal="right" vertical="center"/>
    </xf>
    <xf numFmtId="0" fontId="15" fillId="0" borderId="61" xfId="6" quotePrefix="1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15" fillId="0" borderId="76" xfId="6" applyFont="1" applyBorder="1" applyAlignment="1">
      <alignment horizontal="center" vertical="center"/>
    </xf>
    <xf numFmtId="0" fontId="15" fillId="0" borderId="81" xfId="6" applyFont="1" applyBorder="1" applyAlignment="1">
      <alignment horizontal="center" vertical="center"/>
    </xf>
    <xf numFmtId="0" fontId="15" fillId="0" borderId="82" xfId="6" applyFont="1" applyBorder="1" applyAlignment="1">
      <alignment horizontal="center" vertical="center"/>
    </xf>
  </cellXfs>
  <cellStyles count="12">
    <cellStyle name="ハイパーリンク" xfId="10" builtinId="8"/>
    <cellStyle name="桁区切り" xfId="1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4" xfId="7" xr:uid="{00000000-0005-0000-0000-000008000000}"/>
    <cellStyle name="標準_章見出し" xfId="8" xr:uid="{00000000-0005-0000-0000-00000A000000}"/>
    <cellStyle name="標準_表106～表107" xfId="9" xr:uid="{00000000-0005-0000-0000-00000B000000}"/>
    <cellStyle name="未定義" xfId="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" name="Line 17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" name="Line 17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" name="Line 173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" name="Line 174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" name="Line 175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>
        <a:xfrm>
          <a:off x="8162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18415</xdr:colOff>
      <xdr:row>0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>
        <a:xfrm>
          <a:off x="3933825" y="0"/>
          <a:ext cx="32473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topLeftCell="A8" zoomScaleNormal="100" zoomScaleSheetLayoutView="100" workbookViewId="0">
      <selection activeCell="R41" sqref="R41"/>
    </sheetView>
  </sheetViews>
  <sheetFormatPr defaultRowHeight="13.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21">
        <f>C20</f>
        <v>6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1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21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24" t="s">
        <v>118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24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24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24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24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222">
        <v>6</v>
      </c>
      <c r="D20" s="223" t="s">
        <v>119</v>
      </c>
      <c r="E20" s="223"/>
      <c r="F20" s="223"/>
      <c r="G20" s="223"/>
      <c r="H20" s="223"/>
      <c r="I20" s="223"/>
      <c r="J20" s="223"/>
      <c r="K20" s="223"/>
      <c r="L20" s="223"/>
      <c r="M20" s="3"/>
      <c r="N20" s="224"/>
      <c r="O20" s="3"/>
      <c r="P20" s="11"/>
    </row>
    <row r="21" spans="2:32" ht="13.5" customHeight="1">
      <c r="B21" s="6"/>
      <c r="C21" s="222"/>
      <c r="D21" s="223"/>
      <c r="E21" s="223"/>
      <c r="F21" s="223"/>
      <c r="G21" s="223"/>
      <c r="H21" s="223"/>
      <c r="I21" s="223"/>
      <c r="J21" s="223"/>
      <c r="K21" s="223"/>
      <c r="L21" s="223"/>
      <c r="M21" s="3"/>
      <c r="N21" s="224"/>
      <c r="O21" s="3"/>
      <c r="P21" s="11"/>
    </row>
    <row r="22" spans="2:32" ht="13.5" customHeight="1">
      <c r="B22" s="6"/>
      <c r="C22" s="222"/>
      <c r="D22" s="223"/>
      <c r="E22" s="223"/>
      <c r="F22" s="223"/>
      <c r="G22" s="223"/>
      <c r="H22" s="223"/>
      <c r="I22" s="223"/>
      <c r="J22" s="223"/>
      <c r="K22" s="223"/>
      <c r="L22" s="223"/>
      <c r="M22" s="3"/>
      <c r="N22" s="224"/>
      <c r="O22" s="3"/>
      <c r="P22" s="11"/>
      <c r="Q22" s="14"/>
      <c r="R22" s="14"/>
      <c r="V22" s="18"/>
    </row>
    <row r="23" spans="2:32" ht="13.5" customHeight="1">
      <c r="B23" s="3"/>
      <c r="C23" s="222"/>
      <c r="D23" s="223"/>
      <c r="E23" s="223"/>
      <c r="F23" s="223"/>
      <c r="G23" s="223"/>
      <c r="H23" s="223"/>
      <c r="I23" s="223"/>
      <c r="J23" s="223"/>
      <c r="K23" s="223"/>
      <c r="L23" s="223"/>
      <c r="M23" s="11"/>
      <c r="N23" s="224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222"/>
      <c r="D24" s="223"/>
      <c r="E24" s="223"/>
      <c r="F24" s="223"/>
      <c r="G24" s="223"/>
      <c r="H24" s="223"/>
      <c r="I24" s="223"/>
      <c r="J24" s="223"/>
      <c r="K24" s="223"/>
      <c r="L24" s="223"/>
      <c r="M24" s="3"/>
      <c r="N24" s="224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222"/>
      <c r="D25" s="223"/>
      <c r="E25" s="223"/>
      <c r="F25" s="223"/>
      <c r="G25" s="223"/>
      <c r="H25" s="223"/>
      <c r="I25" s="223"/>
      <c r="J25" s="223"/>
      <c r="K25" s="223"/>
      <c r="L25" s="223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showGridLines="0" view="pageBreakPreview" zoomScaleNormal="100" zoomScaleSheetLayoutView="100" workbookViewId="0">
      <selection activeCell="F19" sqref="F19"/>
    </sheetView>
  </sheetViews>
  <sheetFormatPr defaultRowHeight="17.25"/>
  <cols>
    <col min="1" max="1" width="16.875" style="102" bestFit="1" customWidth="1"/>
    <col min="2" max="2" width="13.75" style="88" customWidth="1"/>
    <col min="3" max="8" width="13.125" style="88" customWidth="1"/>
    <col min="9" max="9" width="9" style="88" customWidth="1"/>
    <col min="10" max="16384" width="9" style="88"/>
  </cols>
  <sheetData>
    <row r="2" spans="1:17" ht="21">
      <c r="A2" s="126"/>
      <c r="B2" s="292" t="s">
        <v>290</v>
      </c>
      <c r="C2" s="293"/>
      <c r="D2" s="293"/>
      <c r="E2" s="293"/>
      <c r="F2" s="293"/>
      <c r="G2" s="293"/>
      <c r="H2" s="293"/>
      <c r="K2" s="91"/>
      <c r="L2" s="91"/>
      <c r="N2" s="91"/>
    </row>
    <row r="3" spans="1:17" ht="15" customHeight="1" thickBot="1">
      <c r="B3" s="368"/>
      <c r="C3" s="368"/>
      <c r="D3" s="368"/>
      <c r="E3" s="368"/>
      <c r="F3" s="368"/>
      <c r="G3" s="369"/>
      <c r="H3" s="370" t="s">
        <v>172</v>
      </c>
      <c r="M3" s="91"/>
    </row>
    <row r="4" spans="1:17" s="130" customFormat="1" ht="13.5" customHeight="1">
      <c r="A4" s="127"/>
      <c r="B4" s="92" t="s">
        <v>173</v>
      </c>
      <c r="C4" s="128" t="s">
        <v>174</v>
      </c>
      <c r="D4" s="129" t="s">
        <v>175</v>
      </c>
      <c r="E4" s="129" t="s">
        <v>176</v>
      </c>
      <c r="F4" s="129" t="s">
        <v>177</v>
      </c>
      <c r="G4" s="129" t="s">
        <v>178</v>
      </c>
      <c r="H4" s="129" t="s">
        <v>179</v>
      </c>
    </row>
    <row r="5" spans="1:17" ht="13.5" customHeight="1">
      <c r="B5" s="96" t="s">
        <v>291</v>
      </c>
      <c r="C5" s="131">
        <v>370</v>
      </c>
      <c r="D5" s="37">
        <v>346</v>
      </c>
      <c r="E5" s="37">
        <v>21</v>
      </c>
      <c r="F5" s="132">
        <v>2</v>
      </c>
      <c r="G5" s="132" t="s">
        <v>66</v>
      </c>
      <c r="H5" s="37">
        <v>1</v>
      </c>
      <c r="J5" s="93"/>
      <c r="K5" s="93"/>
      <c r="L5" s="93"/>
      <c r="M5" s="93"/>
      <c r="N5" s="93"/>
    </row>
    <row r="6" spans="1:17" ht="13.5" customHeight="1">
      <c r="B6" s="96" t="s">
        <v>292</v>
      </c>
      <c r="C6" s="131">
        <v>335</v>
      </c>
      <c r="D6" s="37">
        <v>315</v>
      </c>
      <c r="E6" s="37">
        <v>13</v>
      </c>
      <c r="F6" s="132">
        <v>3</v>
      </c>
      <c r="G6" s="132" t="s">
        <v>66</v>
      </c>
      <c r="H6" s="37">
        <v>4</v>
      </c>
      <c r="O6" s="91"/>
    </row>
    <row r="7" spans="1:17" ht="13.5" customHeight="1">
      <c r="B7" s="72" t="s">
        <v>122</v>
      </c>
      <c r="C7" s="131">
        <v>353</v>
      </c>
      <c r="D7" s="37">
        <v>326</v>
      </c>
      <c r="E7" s="37">
        <v>18</v>
      </c>
      <c r="F7" s="132">
        <v>2</v>
      </c>
      <c r="G7" s="132" t="s">
        <v>66</v>
      </c>
      <c r="H7" s="37">
        <v>7</v>
      </c>
      <c r="I7" s="133"/>
      <c r="J7" s="134"/>
      <c r="K7" s="134"/>
      <c r="L7" s="134"/>
      <c r="M7" s="134"/>
      <c r="O7" s="93"/>
    </row>
    <row r="8" spans="1:17" ht="13.5" customHeight="1">
      <c r="B8" s="72" t="s">
        <v>12</v>
      </c>
      <c r="C8" s="131">
        <v>384</v>
      </c>
      <c r="D8" s="37">
        <v>362</v>
      </c>
      <c r="E8" s="37">
        <v>12</v>
      </c>
      <c r="F8" s="132" t="s">
        <v>66</v>
      </c>
      <c r="G8" s="132">
        <v>1</v>
      </c>
      <c r="H8" s="37">
        <v>9</v>
      </c>
      <c r="I8" s="133"/>
      <c r="J8" s="134"/>
      <c r="K8" s="134"/>
      <c r="L8" s="134"/>
      <c r="M8" s="134"/>
      <c r="N8" s="91"/>
      <c r="O8" s="91"/>
    </row>
    <row r="9" spans="1:17" ht="13.5" customHeight="1" thickBot="1">
      <c r="B9" s="112" t="s">
        <v>277</v>
      </c>
      <c r="C9" s="371">
        <f>SUM(D9:H9)</f>
        <v>357</v>
      </c>
      <c r="D9" s="372">
        <v>339</v>
      </c>
      <c r="E9" s="372">
        <v>13</v>
      </c>
      <c r="F9" s="373" t="s">
        <v>66</v>
      </c>
      <c r="G9" s="373" t="s">
        <v>66</v>
      </c>
      <c r="H9" s="372">
        <v>5</v>
      </c>
      <c r="I9" s="135"/>
      <c r="J9" s="135"/>
      <c r="K9" s="135"/>
      <c r="L9" s="136"/>
      <c r="M9" s="136"/>
      <c r="N9" s="91"/>
      <c r="O9" s="91"/>
      <c r="P9" s="91"/>
      <c r="Q9" s="91"/>
    </row>
    <row r="10" spans="1:17" ht="13.5" customHeight="1">
      <c r="B10" s="137" t="s">
        <v>180</v>
      </c>
      <c r="C10" s="1"/>
      <c r="D10" s="1"/>
      <c r="E10" s="1"/>
      <c r="F10" s="1"/>
      <c r="G10" s="1"/>
      <c r="H10" s="1"/>
      <c r="I10" s="135"/>
      <c r="J10" s="135"/>
      <c r="K10" s="135"/>
      <c r="L10" s="136"/>
      <c r="M10" s="136"/>
      <c r="N10" s="91"/>
      <c r="O10" s="91"/>
      <c r="P10" s="91"/>
      <c r="Q10" s="91"/>
    </row>
    <row r="11" spans="1:17">
      <c r="B11" s="137" t="s">
        <v>181</v>
      </c>
      <c r="C11" s="131"/>
      <c r="D11" s="37"/>
      <c r="E11" s="37"/>
      <c r="F11" s="132"/>
      <c r="G11" s="132"/>
      <c r="H11" s="37"/>
    </row>
    <row r="12" spans="1:17" ht="15" customHeight="1">
      <c r="I12" s="135"/>
      <c r="J12" s="135"/>
      <c r="K12" s="135"/>
      <c r="L12" s="136"/>
      <c r="M12" s="136"/>
    </row>
  </sheetData>
  <mergeCells count="1">
    <mergeCell ref="B2:H2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2"/>
  <sheetViews>
    <sheetView showGridLines="0" view="pageBreakPreview" zoomScaleNormal="100" zoomScaleSheetLayoutView="100" workbookViewId="0">
      <selection activeCell="D18" sqref="D18"/>
    </sheetView>
  </sheetViews>
  <sheetFormatPr defaultRowHeight="17.25"/>
  <cols>
    <col min="1" max="1" width="16.875" style="102" bestFit="1" customWidth="1"/>
    <col min="2" max="2" width="13.625" style="88" customWidth="1"/>
    <col min="3" max="6" width="19.625" style="88" customWidth="1"/>
    <col min="7" max="7" width="9" style="88" customWidth="1"/>
    <col min="8" max="16384" width="9" style="88"/>
  </cols>
  <sheetData>
    <row r="2" spans="1:17" ht="18.75">
      <c r="A2" s="142"/>
      <c r="B2" s="244" t="s">
        <v>293</v>
      </c>
      <c r="C2" s="244"/>
      <c r="D2" s="244"/>
      <c r="E2" s="244"/>
      <c r="F2" s="244"/>
      <c r="G2" s="130"/>
      <c r="H2" s="130"/>
      <c r="J2" s="91"/>
    </row>
    <row r="3" spans="1:17" ht="15" customHeight="1" thickBot="1">
      <c r="B3" s="108" t="s">
        <v>189</v>
      </c>
      <c r="C3" s="54"/>
      <c r="D3" s="54"/>
      <c r="E3" s="54"/>
      <c r="F3" s="55" t="s">
        <v>188</v>
      </c>
      <c r="I3" s="91"/>
    </row>
    <row r="4" spans="1:17" ht="13.5" customHeight="1">
      <c r="B4" s="141" t="s">
        <v>187</v>
      </c>
      <c r="C4" s="140" t="s">
        <v>0</v>
      </c>
      <c r="D4" s="129" t="s">
        <v>186</v>
      </c>
      <c r="E4" s="129" t="s">
        <v>185</v>
      </c>
      <c r="F4" s="129" t="s">
        <v>184</v>
      </c>
      <c r="G4" s="135"/>
    </row>
    <row r="5" spans="1:17" ht="13.5" customHeight="1">
      <c r="B5" s="96" t="s">
        <v>294</v>
      </c>
      <c r="C5" s="120">
        <v>302</v>
      </c>
      <c r="D5" s="120">
        <v>170</v>
      </c>
      <c r="E5" s="120">
        <v>75</v>
      </c>
      <c r="F5" s="120">
        <v>57</v>
      </c>
    </row>
    <row r="6" spans="1:17" ht="13.5" customHeight="1">
      <c r="B6" s="72" t="s">
        <v>159</v>
      </c>
      <c r="C6" s="120">
        <v>295</v>
      </c>
      <c r="D6" s="120">
        <v>175</v>
      </c>
      <c r="E6" s="120">
        <v>67</v>
      </c>
      <c r="F6" s="120">
        <v>53</v>
      </c>
      <c r="J6" s="93"/>
      <c r="K6" s="93"/>
      <c r="O6" s="91"/>
    </row>
    <row r="7" spans="1:17" ht="13.5" customHeight="1">
      <c r="B7" s="72" t="s">
        <v>183</v>
      </c>
      <c r="C7" s="120">
        <v>296</v>
      </c>
      <c r="D7" s="120">
        <v>165</v>
      </c>
      <c r="E7" s="120">
        <v>76</v>
      </c>
      <c r="F7" s="120">
        <v>55</v>
      </c>
      <c r="G7" s="133"/>
      <c r="H7" s="133"/>
      <c r="I7" s="133"/>
      <c r="J7" s="133"/>
      <c r="K7" s="133"/>
      <c r="N7" s="91"/>
      <c r="O7" s="91"/>
      <c r="Q7" s="91"/>
    </row>
    <row r="8" spans="1:17" ht="13.5" customHeight="1">
      <c r="B8" s="72" t="s">
        <v>122</v>
      </c>
      <c r="C8" s="139">
        <v>267</v>
      </c>
      <c r="D8" s="120">
        <v>152</v>
      </c>
      <c r="E8" s="120" t="s">
        <v>158</v>
      </c>
      <c r="F8" s="120" t="s">
        <v>158</v>
      </c>
      <c r="G8" s="133"/>
      <c r="H8" s="133"/>
      <c r="I8" s="133"/>
      <c r="J8" s="133"/>
      <c r="K8" s="133"/>
      <c r="N8" s="91"/>
      <c r="O8" s="91"/>
      <c r="Q8" s="91"/>
    </row>
    <row r="9" spans="1:17" ht="13.5" customHeight="1" thickBot="1">
      <c r="B9" s="112" t="s">
        <v>12</v>
      </c>
      <c r="C9" s="374">
        <v>333</v>
      </c>
      <c r="D9" s="374">
        <v>175</v>
      </c>
      <c r="E9" s="374" t="s">
        <v>158</v>
      </c>
      <c r="F9" s="374" t="s">
        <v>158</v>
      </c>
      <c r="G9" s="93"/>
      <c r="H9" s="93"/>
      <c r="I9" s="93"/>
      <c r="J9" s="93"/>
      <c r="K9" s="93"/>
      <c r="N9" s="91"/>
      <c r="O9" s="91"/>
      <c r="Q9" s="91"/>
    </row>
    <row r="10" spans="1:17" ht="15" customHeight="1">
      <c r="B10" s="114" t="s">
        <v>182</v>
      </c>
      <c r="C10" s="8"/>
      <c r="D10" s="8"/>
      <c r="E10" s="138"/>
      <c r="F10" s="138"/>
      <c r="G10" s="93"/>
      <c r="H10" s="93"/>
      <c r="I10" s="93"/>
      <c r="J10" s="93"/>
      <c r="K10" s="93"/>
      <c r="N10" s="91"/>
      <c r="O10" s="91"/>
      <c r="Q10" s="91"/>
    </row>
    <row r="11" spans="1:17">
      <c r="G11" s="93"/>
      <c r="H11" s="93"/>
    </row>
    <row r="12" spans="1:17">
      <c r="B12" s="93"/>
      <c r="C12" s="130"/>
    </row>
  </sheetData>
  <mergeCells count="1">
    <mergeCell ref="B2:F2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20"/>
  <sheetViews>
    <sheetView showGridLines="0" view="pageBreakPreview" zoomScaleNormal="100" zoomScaleSheetLayoutView="100" workbookViewId="0">
      <selection activeCell="F23" sqref="F23"/>
    </sheetView>
  </sheetViews>
  <sheetFormatPr defaultRowHeight="17.25"/>
  <cols>
    <col min="1" max="1" width="16.875" style="102" bestFit="1" customWidth="1"/>
    <col min="2" max="2" width="13.625" style="88" customWidth="1"/>
    <col min="3" max="9" width="11.125" style="88" customWidth="1"/>
    <col min="10" max="10" width="9" style="88" customWidth="1"/>
    <col min="11" max="16384" width="9" style="88"/>
  </cols>
  <sheetData>
    <row r="2" spans="1:18" ht="18.75">
      <c r="A2" s="142"/>
      <c r="B2" s="244" t="s">
        <v>293</v>
      </c>
      <c r="C2" s="244"/>
      <c r="D2" s="244"/>
      <c r="E2" s="244"/>
      <c r="F2" s="244"/>
      <c r="G2" s="244"/>
      <c r="H2" s="244"/>
      <c r="I2" s="244"/>
      <c r="J2" s="91"/>
    </row>
    <row r="3" spans="1:18" ht="18" thickBot="1">
      <c r="B3" s="143" t="s">
        <v>190</v>
      </c>
      <c r="C3" s="30"/>
      <c r="D3" s="30"/>
      <c r="E3" s="30"/>
      <c r="F3" s="30"/>
      <c r="G3" s="30"/>
      <c r="H3" s="54"/>
      <c r="I3" s="28" t="s">
        <v>191</v>
      </c>
      <c r="O3" s="93"/>
    </row>
    <row r="4" spans="1:18" ht="15" customHeight="1">
      <c r="B4" s="346" t="s">
        <v>187</v>
      </c>
      <c r="C4" s="351" t="s">
        <v>192</v>
      </c>
      <c r="D4" s="347" t="s">
        <v>193</v>
      </c>
      <c r="E4" s="355"/>
      <c r="F4" s="355"/>
      <c r="G4" s="355"/>
      <c r="H4" s="375"/>
      <c r="I4" s="376" t="s">
        <v>8</v>
      </c>
      <c r="L4" s="91"/>
      <c r="O4" s="91"/>
    </row>
    <row r="5" spans="1:18" ht="15" customHeight="1">
      <c r="B5" s="294"/>
      <c r="C5" s="295"/>
      <c r="D5" s="144" t="s">
        <v>0</v>
      </c>
      <c r="E5" s="145" t="s">
        <v>194</v>
      </c>
      <c r="F5" s="146" t="s">
        <v>195</v>
      </c>
      <c r="G5" s="146" t="s">
        <v>196</v>
      </c>
      <c r="H5" s="147" t="s">
        <v>197</v>
      </c>
      <c r="I5" s="296"/>
    </row>
    <row r="6" spans="1:18" ht="15" customHeight="1">
      <c r="B6" s="96" t="s">
        <v>295</v>
      </c>
      <c r="C6" s="114">
        <v>302</v>
      </c>
      <c r="D6" s="120">
        <v>284</v>
      </c>
      <c r="E6" s="120">
        <v>2</v>
      </c>
      <c r="F6" s="114">
        <v>246</v>
      </c>
      <c r="G6" s="114">
        <v>35</v>
      </c>
      <c r="H6" s="120" t="s">
        <v>66</v>
      </c>
      <c r="I6" s="114">
        <v>18</v>
      </c>
      <c r="J6" s="148"/>
      <c r="M6" s="91"/>
      <c r="P6" s="91"/>
    </row>
    <row r="7" spans="1:18" ht="15" customHeight="1">
      <c r="B7" s="72" t="s">
        <v>159</v>
      </c>
      <c r="C7" s="114">
        <v>295</v>
      </c>
      <c r="D7" s="114">
        <v>275</v>
      </c>
      <c r="E7" s="114">
        <v>1</v>
      </c>
      <c r="F7" s="114">
        <v>231</v>
      </c>
      <c r="G7" s="114">
        <v>43</v>
      </c>
      <c r="H7" s="120" t="s">
        <v>66</v>
      </c>
      <c r="I7" s="114">
        <v>20</v>
      </c>
      <c r="J7" s="93"/>
      <c r="K7" s="93"/>
      <c r="L7" s="93"/>
      <c r="M7" s="93"/>
      <c r="P7" s="91"/>
    </row>
    <row r="8" spans="1:18" ht="15" customHeight="1">
      <c r="B8" s="72" t="s">
        <v>183</v>
      </c>
      <c r="C8" s="114">
        <v>296</v>
      </c>
      <c r="D8" s="114">
        <v>270</v>
      </c>
      <c r="E8" s="114">
        <v>1</v>
      </c>
      <c r="F8" s="114">
        <v>222</v>
      </c>
      <c r="G8" s="114">
        <v>47</v>
      </c>
      <c r="H8" s="120">
        <v>0</v>
      </c>
      <c r="I8" s="114">
        <v>26</v>
      </c>
      <c r="J8" s="130"/>
      <c r="K8" s="130"/>
      <c r="L8" s="133"/>
      <c r="M8" s="133"/>
      <c r="R8" s="91"/>
    </row>
    <row r="9" spans="1:18" ht="15" customHeight="1">
      <c r="B9" s="72" t="s">
        <v>198</v>
      </c>
      <c r="C9" s="121">
        <v>267</v>
      </c>
      <c r="D9" s="114">
        <v>255</v>
      </c>
      <c r="E9" s="114">
        <v>3</v>
      </c>
      <c r="F9" s="114">
        <v>207</v>
      </c>
      <c r="G9" s="114">
        <v>45</v>
      </c>
      <c r="H9" s="120" t="s">
        <v>66</v>
      </c>
      <c r="I9" s="114">
        <v>12</v>
      </c>
      <c r="J9" s="133"/>
      <c r="K9" s="133"/>
      <c r="L9" s="133"/>
      <c r="M9" s="133"/>
      <c r="R9" s="93"/>
    </row>
    <row r="10" spans="1:18" ht="15" customHeight="1" thickBot="1">
      <c r="B10" s="112" t="s">
        <v>296</v>
      </c>
      <c r="C10" s="377">
        <v>333</v>
      </c>
      <c r="D10" s="377">
        <v>321</v>
      </c>
      <c r="E10" s="377">
        <v>0</v>
      </c>
      <c r="F10" s="377">
        <v>263</v>
      </c>
      <c r="G10" s="377">
        <v>58</v>
      </c>
      <c r="H10" s="374" t="s">
        <v>66</v>
      </c>
      <c r="I10" s="377">
        <v>12</v>
      </c>
      <c r="J10" s="133"/>
      <c r="K10" s="133"/>
      <c r="L10" s="133"/>
      <c r="M10" s="133"/>
    </row>
    <row r="11" spans="1:18" ht="15" customHeight="1">
      <c r="B11" s="114" t="s">
        <v>161</v>
      </c>
      <c r="C11" s="8"/>
      <c r="D11" s="8"/>
      <c r="E11" s="8"/>
      <c r="F11" s="8"/>
      <c r="G11" s="138"/>
      <c r="H11" s="149"/>
      <c r="I11" s="150"/>
      <c r="J11" s="133"/>
      <c r="K11" s="133"/>
      <c r="L11" s="133"/>
      <c r="M11" s="133"/>
    </row>
    <row r="12" spans="1:18" ht="15" customHeight="1">
      <c r="B12" s="151"/>
      <c r="C12" s="135"/>
      <c r="D12" s="135"/>
      <c r="E12" s="135"/>
      <c r="F12" s="135"/>
      <c r="G12" s="135"/>
      <c r="H12" s="136"/>
      <c r="I12" s="136"/>
    </row>
    <row r="13" spans="1:18" ht="15" customHeight="1">
      <c r="B13" s="93"/>
      <c r="C13" s="130"/>
      <c r="E13" s="135"/>
      <c r="F13" s="135"/>
      <c r="G13" s="135"/>
      <c r="H13" s="136"/>
      <c r="I13" s="136"/>
      <c r="N13" s="91"/>
    </row>
    <row r="14" spans="1:18" ht="15" customHeight="1">
      <c r="F14" s="135"/>
      <c r="G14" s="135"/>
      <c r="H14" s="136"/>
      <c r="I14" s="136"/>
      <c r="L14" s="91"/>
    </row>
    <row r="15" spans="1:18" ht="15" customHeight="1">
      <c r="B15" s="151"/>
      <c r="H15" s="130"/>
      <c r="I15" s="130"/>
      <c r="L15" s="93"/>
      <c r="N15" s="91"/>
    </row>
    <row r="16" spans="1:18" ht="15" customHeight="1">
      <c r="B16" s="104"/>
      <c r="N16" s="91"/>
    </row>
    <row r="17" spans="2:12" ht="15" customHeight="1">
      <c r="B17" s="104"/>
    </row>
    <row r="18" spans="2:12" ht="15" customHeight="1">
      <c r="B18" s="104"/>
      <c r="L18" s="91"/>
    </row>
    <row r="19" spans="2:12" ht="13.5" customHeight="1"/>
    <row r="20" spans="2:12" ht="13.5" customHeight="1"/>
  </sheetData>
  <mergeCells count="5">
    <mergeCell ref="B4:B5"/>
    <mergeCell ref="C4:C5"/>
    <mergeCell ref="D4:H4"/>
    <mergeCell ref="I4:I5"/>
    <mergeCell ref="B2:I2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65"/>
  <sheetViews>
    <sheetView showGridLines="0" view="pageBreakPreview" zoomScale="115" zoomScaleSheetLayoutView="115" workbookViewId="0">
      <selection activeCell="G25" sqref="G25"/>
    </sheetView>
  </sheetViews>
  <sheetFormatPr defaultRowHeight="17.25"/>
  <cols>
    <col min="1" max="1" width="16.125" style="81" bestFit="1" customWidth="1"/>
    <col min="2" max="2" width="9.625" style="79" customWidth="1"/>
    <col min="3" max="3" width="6" style="79" customWidth="1"/>
    <col min="4" max="4" width="6.5" style="79" customWidth="1"/>
    <col min="5" max="5" width="7.875" style="79" customWidth="1"/>
    <col min="6" max="6" width="8.5" style="79" customWidth="1"/>
    <col min="7" max="7" width="5.125" style="79" customWidth="1"/>
    <col min="8" max="8" width="7.5" style="79" customWidth="1"/>
    <col min="9" max="9" width="4.5" style="79" customWidth="1"/>
    <col min="10" max="10" width="6.5" style="79" customWidth="1"/>
    <col min="11" max="11" width="5.5" style="79" customWidth="1"/>
    <col min="12" max="12" width="7.5" style="79" customWidth="1"/>
    <col min="13" max="16" width="4.5" style="79" customWidth="1"/>
    <col min="17" max="17" width="9" style="79" customWidth="1"/>
    <col min="18" max="16384" width="9" style="79"/>
  </cols>
  <sheetData>
    <row r="2" spans="1:16" ht="28.5" customHeight="1">
      <c r="A2" s="63"/>
      <c r="B2" s="244" t="s">
        <v>297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16" ht="15" customHeight="1">
      <c r="A3" s="80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 t="s">
        <v>102</v>
      </c>
    </row>
    <row r="4" spans="1:16" ht="15.75" customHeight="1">
      <c r="A4" s="80"/>
      <c r="B4" s="313" t="s">
        <v>57</v>
      </c>
      <c r="C4" s="246" t="s">
        <v>103</v>
      </c>
      <c r="D4" s="314"/>
      <c r="E4" s="314"/>
      <c r="F4" s="297"/>
      <c r="G4" s="378" t="s">
        <v>104</v>
      </c>
      <c r="H4" s="379"/>
      <c r="I4" s="378" t="s">
        <v>100</v>
      </c>
      <c r="J4" s="380"/>
      <c r="K4" s="380"/>
      <c r="L4" s="379"/>
      <c r="M4" s="378" t="s">
        <v>101</v>
      </c>
      <c r="N4" s="380"/>
      <c r="O4" s="380"/>
      <c r="P4" s="380"/>
    </row>
    <row r="5" spans="1:16" ht="15.75" customHeight="1">
      <c r="A5" s="80"/>
      <c r="B5" s="254"/>
      <c r="C5" s="302" t="s">
        <v>96</v>
      </c>
      <c r="D5" s="303"/>
      <c r="E5" s="302" t="s">
        <v>33</v>
      </c>
      <c r="F5" s="303"/>
      <c r="G5" s="43" t="s">
        <v>105</v>
      </c>
      <c r="H5" s="43" t="s">
        <v>106</v>
      </c>
      <c r="I5" s="302" t="s">
        <v>107</v>
      </c>
      <c r="J5" s="303"/>
      <c r="K5" s="302" t="s">
        <v>33</v>
      </c>
      <c r="L5" s="303"/>
      <c r="M5" s="302" t="s">
        <v>107</v>
      </c>
      <c r="N5" s="303"/>
      <c r="O5" s="302" t="s">
        <v>33</v>
      </c>
      <c r="P5" s="283"/>
    </row>
    <row r="6" spans="1:16" ht="15.75" customHeight="1">
      <c r="A6" s="80"/>
      <c r="B6" s="154" t="s">
        <v>298</v>
      </c>
      <c r="C6" s="381">
        <v>-182</v>
      </c>
      <c r="D6" s="31">
        <v>5245</v>
      </c>
      <c r="E6" s="382">
        <v>-8800</v>
      </c>
      <c r="F6" s="62">
        <v>116453</v>
      </c>
      <c r="G6" s="75">
        <v>1033</v>
      </c>
      <c r="H6" s="62">
        <v>99178</v>
      </c>
      <c r="I6" s="383">
        <v>-3</v>
      </c>
      <c r="J6" s="31">
        <v>3808</v>
      </c>
      <c r="K6" s="383">
        <v>-16</v>
      </c>
      <c r="L6" s="31">
        <v>14989</v>
      </c>
      <c r="M6" s="383">
        <v>-1</v>
      </c>
      <c r="N6" s="75">
        <v>123</v>
      </c>
      <c r="O6" s="383">
        <v>-3</v>
      </c>
      <c r="P6" s="75">
        <v>180</v>
      </c>
    </row>
    <row r="7" spans="1:16" ht="15.75" customHeight="1">
      <c r="A7" s="80"/>
      <c r="B7" s="154" t="s">
        <v>117</v>
      </c>
      <c r="C7" s="381">
        <v>-182</v>
      </c>
      <c r="D7" s="31">
        <v>5271</v>
      </c>
      <c r="E7" s="382">
        <v>-8800</v>
      </c>
      <c r="F7" s="31">
        <v>116627</v>
      </c>
      <c r="G7" s="384">
        <v>1044</v>
      </c>
      <c r="H7" s="31">
        <v>99316</v>
      </c>
      <c r="I7" s="382">
        <v>-3</v>
      </c>
      <c r="J7" s="31">
        <v>3824</v>
      </c>
      <c r="K7" s="382">
        <v>-16</v>
      </c>
      <c r="L7" s="31">
        <v>15027</v>
      </c>
      <c r="M7" s="383">
        <v>-1</v>
      </c>
      <c r="N7" s="75">
        <v>123</v>
      </c>
      <c r="O7" s="383">
        <v>-3</v>
      </c>
      <c r="P7" s="75">
        <v>180</v>
      </c>
    </row>
    <row r="8" spans="1:16" ht="15.75" customHeight="1">
      <c r="A8" s="80"/>
      <c r="B8" s="154" t="s">
        <v>123</v>
      </c>
      <c r="C8" s="381">
        <v>-182</v>
      </c>
      <c r="D8" s="31">
        <v>5286</v>
      </c>
      <c r="E8" s="382">
        <v>-8800</v>
      </c>
      <c r="F8" s="31">
        <v>116806</v>
      </c>
      <c r="G8" s="384">
        <v>1051</v>
      </c>
      <c r="H8" s="31">
        <v>99461</v>
      </c>
      <c r="I8" s="382">
        <v>-3</v>
      </c>
      <c r="J8" s="31">
        <v>3832</v>
      </c>
      <c r="K8" s="382">
        <v>-16</v>
      </c>
      <c r="L8" s="31">
        <v>15061</v>
      </c>
      <c r="M8" s="383">
        <v>-1</v>
      </c>
      <c r="N8" s="75">
        <v>123</v>
      </c>
      <c r="O8" s="383">
        <v>-3</v>
      </c>
      <c r="P8" s="75">
        <v>180</v>
      </c>
    </row>
    <row r="9" spans="1:16" ht="15.75" customHeight="1">
      <c r="A9" s="80"/>
      <c r="B9" s="154" t="s">
        <v>124</v>
      </c>
      <c r="C9" s="381">
        <v>-182</v>
      </c>
      <c r="D9" s="31">
        <v>5347</v>
      </c>
      <c r="E9" s="382">
        <v>-8800</v>
      </c>
      <c r="F9" s="31">
        <v>116964</v>
      </c>
      <c r="G9" s="384">
        <v>1056</v>
      </c>
      <c r="H9" s="31">
        <v>99487</v>
      </c>
      <c r="I9" s="382">
        <v>-3</v>
      </c>
      <c r="J9" s="31">
        <v>3888</v>
      </c>
      <c r="K9" s="382">
        <v>-16</v>
      </c>
      <c r="L9" s="31">
        <v>15193</v>
      </c>
      <c r="M9" s="383">
        <v>-1</v>
      </c>
      <c r="N9" s="75">
        <v>123</v>
      </c>
      <c r="O9" s="383">
        <v>-3</v>
      </c>
      <c r="P9" s="75">
        <v>180</v>
      </c>
    </row>
    <row r="10" spans="1:16" ht="15.75" customHeight="1">
      <c r="A10" s="80"/>
      <c r="B10" s="154" t="s">
        <v>270</v>
      </c>
      <c r="C10" s="381">
        <v>-182</v>
      </c>
      <c r="D10" s="31">
        <f>D11+D12</f>
        <v>5377</v>
      </c>
      <c r="E10" s="382">
        <v>-8800</v>
      </c>
      <c r="F10" s="31">
        <f>F11+F12</f>
        <v>117293</v>
      </c>
      <c r="G10" s="384">
        <f>G11+G12</f>
        <v>1070</v>
      </c>
      <c r="H10" s="31">
        <f>H11+H12</f>
        <v>99716</v>
      </c>
      <c r="I10" s="382">
        <v>-3</v>
      </c>
      <c r="J10" s="31">
        <f>J11+J12</f>
        <v>3903</v>
      </c>
      <c r="K10" s="382">
        <v>-16</v>
      </c>
      <c r="L10" s="31">
        <f>L11+L12</f>
        <v>15212</v>
      </c>
      <c r="M10" s="383">
        <v>-1</v>
      </c>
      <c r="N10" s="75">
        <v>123</v>
      </c>
      <c r="O10" s="383">
        <v>-3</v>
      </c>
      <c r="P10" s="75">
        <v>180</v>
      </c>
    </row>
    <row r="11" spans="1:16" ht="15.75" customHeight="1">
      <c r="A11" s="80"/>
      <c r="B11" s="27" t="s">
        <v>99</v>
      </c>
      <c r="C11" s="381">
        <v>-17</v>
      </c>
      <c r="D11" s="120">
        <v>45</v>
      </c>
      <c r="E11" s="171">
        <v>-3745</v>
      </c>
      <c r="F11" s="62">
        <v>18354</v>
      </c>
      <c r="G11" s="75">
        <v>39</v>
      </c>
      <c r="H11" s="75">
        <v>17978</v>
      </c>
      <c r="I11" s="383">
        <v>-1</v>
      </c>
      <c r="J11" s="75">
        <v>6</v>
      </c>
      <c r="K11" s="383">
        <v>-12</v>
      </c>
      <c r="L11" s="75">
        <v>376</v>
      </c>
      <c r="M11" s="383">
        <v>-1</v>
      </c>
      <c r="N11" s="120" t="s">
        <v>66</v>
      </c>
      <c r="O11" s="383">
        <v>-3</v>
      </c>
      <c r="P11" s="120" t="s">
        <v>66</v>
      </c>
    </row>
    <row r="12" spans="1:16" ht="15.75" customHeight="1">
      <c r="A12" s="80"/>
      <c r="B12" s="385" t="s">
        <v>108</v>
      </c>
      <c r="C12" s="386">
        <f>C10-C11</f>
        <v>-165</v>
      </c>
      <c r="D12" s="387">
        <v>5332</v>
      </c>
      <c r="E12" s="388">
        <f>E10-E11</f>
        <v>-5055</v>
      </c>
      <c r="F12" s="387">
        <v>98939</v>
      </c>
      <c r="G12" s="389">
        <v>1031</v>
      </c>
      <c r="H12" s="389">
        <v>81738</v>
      </c>
      <c r="I12" s="390">
        <v>-2</v>
      </c>
      <c r="J12" s="389">
        <v>3897</v>
      </c>
      <c r="K12" s="390">
        <v>-4</v>
      </c>
      <c r="L12" s="389">
        <v>14836</v>
      </c>
      <c r="M12" s="392" t="s">
        <v>66</v>
      </c>
      <c r="N12" s="393">
        <v>123</v>
      </c>
      <c r="O12" s="392" t="s">
        <v>66</v>
      </c>
      <c r="P12" s="389">
        <v>180</v>
      </c>
    </row>
    <row r="13" spans="1:16" ht="15.75" customHeight="1">
      <c r="A13" s="80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391"/>
      <c r="O13" s="54"/>
      <c r="P13" s="54"/>
    </row>
    <row r="14" spans="1:16" ht="6.75" customHeight="1">
      <c r="A14" s="80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</sheetData>
  <mergeCells count="12">
    <mergeCell ref="B2:P2"/>
    <mergeCell ref="C4:F4"/>
    <mergeCell ref="G4:H4"/>
    <mergeCell ref="I4:L4"/>
    <mergeCell ref="M4:P4"/>
    <mergeCell ref="O5:P5"/>
    <mergeCell ref="B4:B5"/>
    <mergeCell ref="C5:D5"/>
    <mergeCell ref="E5:F5"/>
    <mergeCell ref="I5:J5"/>
    <mergeCell ref="K5:L5"/>
    <mergeCell ref="M5:N5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T21"/>
  <sheetViews>
    <sheetView showGridLines="0" view="pageBreakPreview" topLeftCell="B1" zoomScale="120" zoomScaleNormal="100" zoomScaleSheetLayoutView="120" workbookViewId="0">
      <selection activeCell="H22" sqref="H21:H22"/>
    </sheetView>
  </sheetViews>
  <sheetFormatPr defaultRowHeight="17.25"/>
  <cols>
    <col min="1" max="1" width="16.125" style="102" bestFit="1" customWidth="1"/>
    <col min="2" max="2" width="9.625" style="152" customWidth="1"/>
    <col min="3" max="10" width="10.375" style="152" customWidth="1"/>
    <col min="11" max="11" width="9" style="152" customWidth="1"/>
    <col min="12" max="16384" width="9" style="152"/>
  </cols>
  <sheetData>
    <row r="2" spans="1:20" ht="21" customHeight="1" thickBot="1">
      <c r="A2" s="142"/>
      <c r="B2" s="1"/>
      <c r="C2" s="1"/>
      <c r="D2" s="1"/>
      <c r="E2" s="1"/>
      <c r="F2" s="1"/>
      <c r="G2" s="1"/>
      <c r="H2" s="9"/>
      <c r="I2" s="9"/>
      <c r="J2" s="1"/>
      <c r="K2" s="91"/>
      <c r="L2" s="93"/>
      <c r="N2" s="91"/>
    </row>
    <row r="3" spans="1:20" ht="13.5" customHeight="1">
      <c r="A3" s="153"/>
      <c r="B3" s="313" t="s">
        <v>57</v>
      </c>
      <c r="C3" s="246" t="s">
        <v>199</v>
      </c>
      <c r="D3" s="297"/>
      <c r="E3" s="246" t="s">
        <v>200</v>
      </c>
      <c r="F3" s="298"/>
      <c r="G3" s="299" t="s">
        <v>201</v>
      </c>
      <c r="H3" s="298"/>
      <c r="I3" s="299" t="s">
        <v>202</v>
      </c>
      <c r="J3" s="314"/>
      <c r="K3" s="135"/>
      <c r="L3" s="135"/>
      <c r="M3" s="135"/>
      <c r="Q3" s="91"/>
      <c r="R3" s="91"/>
      <c r="T3" s="91"/>
    </row>
    <row r="4" spans="1:20" ht="13.5" customHeight="1">
      <c r="A4" s="153"/>
      <c r="B4" s="254"/>
      <c r="C4" s="43" t="s">
        <v>107</v>
      </c>
      <c r="D4" s="46" t="s">
        <v>33</v>
      </c>
      <c r="E4" s="43" t="s">
        <v>96</v>
      </c>
      <c r="F4" s="46" t="s">
        <v>33</v>
      </c>
      <c r="G4" s="46" t="s">
        <v>96</v>
      </c>
      <c r="H4" s="46" t="s">
        <v>33</v>
      </c>
      <c r="I4" s="46" t="s">
        <v>96</v>
      </c>
      <c r="J4" s="46" t="s">
        <v>33</v>
      </c>
      <c r="K4" s="135"/>
      <c r="L4" s="135"/>
      <c r="M4" s="135"/>
      <c r="R4" s="93"/>
      <c r="T4" s="91"/>
    </row>
    <row r="5" spans="1:20" ht="13.5">
      <c r="A5" s="153"/>
      <c r="B5" s="154" t="s">
        <v>298</v>
      </c>
      <c r="C5" s="139">
        <v>4</v>
      </c>
      <c r="D5" s="34">
        <v>28</v>
      </c>
      <c r="E5" s="120">
        <v>10</v>
      </c>
      <c r="F5" s="120">
        <v>16</v>
      </c>
      <c r="G5" s="120">
        <v>25</v>
      </c>
      <c r="H5" s="120">
        <v>50</v>
      </c>
      <c r="I5" s="120">
        <v>33</v>
      </c>
      <c r="J5" s="120">
        <v>72</v>
      </c>
      <c r="K5" s="135"/>
      <c r="L5" s="135"/>
      <c r="M5" s="135"/>
      <c r="N5" s="93"/>
    </row>
    <row r="6" spans="1:20" ht="13.5">
      <c r="A6" s="153"/>
      <c r="B6" s="154" t="s">
        <v>117</v>
      </c>
      <c r="C6" s="139">
        <v>4</v>
      </c>
      <c r="D6" s="34">
        <v>28</v>
      </c>
      <c r="E6" s="120">
        <v>10</v>
      </c>
      <c r="F6" s="120">
        <v>16</v>
      </c>
      <c r="G6" s="120">
        <v>24</v>
      </c>
      <c r="H6" s="120">
        <v>49</v>
      </c>
      <c r="I6" s="120">
        <v>33</v>
      </c>
      <c r="J6" s="120">
        <v>72</v>
      </c>
      <c r="K6" s="135"/>
      <c r="L6" s="135"/>
      <c r="M6" s="93"/>
      <c r="Q6" s="91"/>
      <c r="R6" s="91"/>
      <c r="T6" s="91"/>
    </row>
    <row r="7" spans="1:20" ht="13.5">
      <c r="A7" s="153"/>
      <c r="B7" s="154" t="s">
        <v>123</v>
      </c>
      <c r="C7" s="139">
        <v>4</v>
      </c>
      <c r="D7" s="37">
        <v>28</v>
      </c>
      <c r="E7" s="120">
        <v>10</v>
      </c>
      <c r="F7" s="37">
        <v>16</v>
      </c>
      <c r="G7" s="120">
        <v>24</v>
      </c>
      <c r="H7" s="37">
        <v>49</v>
      </c>
      <c r="I7" s="37">
        <v>33</v>
      </c>
      <c r="J7" s="37">
        <v>72</v>
      </c>
      <c r="K7" s="135"/>
      <c r="L7" s="93"/>
      <c r="M7" s="93"/>
      <c r="Q7" s="91"/>
      <c r="R7" s="91"/>
      <c r="T7" s="91"/>
    </row>
    <row r="8" spans="1:20" ht="13.5">
      <c r="A8" s="153"/>
      <c r="B8" s="154" t="s">
        <v>124</v>
      </c>
      <c r="C8" s="139">
        <v>4</v>
      </c>
      <c r="D8" s="37">
        <v>28</v>
      </c>
      <c r="E8" s="120">
        <v>10</v>
      </c>
      <c r="F8" s="37">
        <v>16</v>
      </c>
      <c r="G8" s="120">
        <v>24</v>
      </c>
      <c r="H8" s="37">
        <v>49</v>
      </c>
      <c r="I8" s="37">
        <v>33</v>
      </c>
      <c r="J8" s="37">
        <v>72</v>
      </c>
      <c r="K8" s="135"/>
      <c r="L8" s="93"/>
      <c r="M8" s="93"/>
      <c r="Q8" s="91"/>
      <c r="R8" s="91"/>
      <c r="T8" s="91"/>
    </row>
    <row r="9" spans="1:20" ht="13.5">
      <c r="A9" s="153"/>
      <c r="B9" s="155" t="s">
        <v>270</v>
      </c>
      <c r="C9" s="139">
        <v>4</v>
      </c>
      <c r="D9" s="37">
        <v>28</v>
      </c>
      <c r="E9" s="120">
        <v>10</v>
      </c>
      <c r="F9" s="37">
        <v>16</v>
      </c>
      <c r="G9" s="120">
        <v>24</v>
      </c>
      <c r="H9" s="37">
        <v>49</v>
      </c>
      <c r="I9" s="37">
        <v>33</v>
      </c>
      <c r="J9" s="37">
        <v>72</v>
      </c>
      <c r="K9" s="135"/>
      <c r="L9" s="93"/>
      <c r="M9" s="93"/>
      <c r="T9" s="91"/>
    </row>
    <row r="10" spans="1:20" ht="13.5">
      <c r="A10" s="153"/>
      <c r="B10" s="156" t="s">
        <v>99</v>
      </c>
      <c r="C10" s="139" t="s">
        <v>66</v>
      </c>
      <c r="D10" s="120" t="s">
        <v>66</v>
      </c>
      <c r="E10" s="120" t="s">
        <v>66</v>
      </c>
      <c r="F10" s="120" t="s">
        <v>66</v>
      </c>
      <c r="G10" s="120" t="s">
        <v>66</v>
      </c>
      <c r="H10" s="120" t="s">
        <v>66</v>
      </c>
      <c r="I10" s="120" t="s">
        <v>66</v>
      </c>
      <c r="J10" s="120" t="s">
        <v>66</v>
      </c>
      <c r="K10" s="135"/>
      <c r="L10" s="93"/>
      <c r="M10" s="93"/>
      <c r="T10" s="91"/>
    </row>
    <row r="11" spans="1:20" ht="14.25" thickBot="1">
      <c r="A11" s="153"/>
      <c r="B11" s="157" t="s">
        <v>108</v>
      </c>
      <c r="C11" s="158">
        <v>4</v>
      </c>
      <c r="D11" s="372">
        <v>28</v>
      </c>
      <c r="E11" s="374">
        <v>10</v>
      </c>
      <c r="F11" s="372">
        <v>16</v>
      </c>
      <c r="G11" s="374">
        <v>24</v>
      </c>
      <c r="H11" s="372">
        <v>49</v>
      </c>
      <c r="I11" s="372">
        <v>33</v>
      </c>
      <c r="J11" s="372">
        <v>72</v>
      </c>
      <c r="L11" s="93"/>
      <c r="M11" s="93"/>
      <c r="T11" s="91"/>
    </row>
    <row r="12" spans="1:20" ht="13.5">
      <c r="A12" s="153"/>
      <c r="B12" s="394"/>
      <c r="C12" s="24"/>
      <c r="D12" s="24"/>
      <c r="E12" s="159"/>
      <c r="F12" s="159"/>
      <c r="G12" s="159"/>
      <c r="H12" s="159"/>
      <c r="I12" s="159"/>
      <c r="J12" s="54"/>
    </row>
    <row r="13" spans="1:20" ht="6.75" customHeight="1">
      <c r="B13" s="160"/>
      <c r="C13" s="160"/>
      <c r="D13" s="160"/>
      <c r="E13" s="160"/>
      <c r="F13" s="160"/>
      <c r="H13" s="161"/>
      <c r="I13" s="161"/>
      <c r="M13" s="93"/>
      <c r="O13" s="91"/>
    </row>
    <row r="14" spans="1:20" ht="21" customHeight="1">
      <c r="B14" s="151"/>
      <c r="C14" s="135"/>
      <c r="D14" s="135"/>
      <c r="E14" s="135"/>
      <c r="F14" s="135"/>
      <c r="G14" s="135"/>
      <c r="H14" s="161"/>
      <c r="I14" s="161"/>
    </row>
    <row r="15" spans="1:20" ht="15" customHeight="1">
      <c r="B15" s="151"/>
      <c r="C15" s="135"/>
      <c r="D15" s="135"/>
      <c r="E15" s="135"/>
      <c r="F15" s="135"/>
      <c r="G15" s="135"/>
      <c r="H15" s="161"/>
      <c r="I15" s="161"/>
      <c r="L15" s="91"/>
    </row>
    <row r="16" spans="1:20" ht="15" customHeight="1">
      <c r="B16" s="151"/>
      <c r="C16" s="135"/>
      <c r="D16" s="135"/>
      <c r="E16" s="135"/>
      <c r="F16" s="135"/>
      <c r="G16" s="135"/>
      <c r="H16" s="161"/>
      <c r="I16" s="161"/>
    </row>
    <row r="17" spans="2:12" ht="15" customHeight="1">
      <c r="B17" s="151"/>
      <c r="H17" s="130"/>
      <c r="I17" s="130"/>
      <c r="L17" s="91"/>
    </row>
    <row r="18" spans="2:12" ht="15" customHeight="1">
      <c r="B18" s="104"/>
      <c r="L18" s="91"/>
    </row>
    <row r="19" spans="2:12" ht="15" customHeight="1">
      <c r="B19" s="104"/>
    </row>
    <row r="20" spans="2:12" ht="13.5" customHeight="1">
      <c r="B20" s="104"/>
    </row>
    <row r="21" spans="2:12" ht="13.5" customHeight="1"/>
  </sheetData>
  <mergeCells count="5">
    <mergeCell ref="B3:B4"/>
    <mergeCell ref="C3:D3"/>
    <mergeCell ref="E3:F3"/>
    <mergeCell ref="G3:H3"/>
    <mergeCell ref="I3:J3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V16"/>
  <sheetViews>
    <sheetView showGridLines="0" view="pageBreakPreview" zoomScale="120" zoomScaleNormal="100" zoomScaleSheetLayoutView="120" workbookViewId="0">
      <selection activeCell="E19" sqref="E19"/>
    </sheetView>
  </sheetViews>
  <sheetFormatPr defaultRowHeight="17.25"/>
  <cols>
    <col min="1" max="1" width="16.125" style="102" bestFit="1" customWidth="1"/>
    <col min="2" max="2" width="9.625" style="152" customWidth="1"/>
    <col min="3" max="14" width="6.875" style="152" customWidth="1"/>
    <col min="15" max="15" width="9" style="152" customWidth="1"/>
    <col min="16" max="16384" width="9" style="152"/>
  </cols>
  <sheetData>
    <row r="2" spans="1:22" ht="21" customHeight="1" thickBot="1">
      <c r="A2" s="162"/>
      <c r="B2" s="372"/>
      <c r="C2" s="395"/>
      <c r="D2" s="395"/>
      <c r="E2" s="395"/>
      <c r="F2" s="395"/>
      <c r="G2" s="395"/>
      <c r="H2" s="372"/>
      <c r="I2" s="372"/>
      <c r="J2" s="372"/>
      <c r="K2" s="372"/>
      <c r="L2" s="372"/>
      <c r="M2" s="372"/>
      <c r="N2" s="372"/>
      <c r="O2" s="91"/>
      <c r="Q2" s="91"/>
    </row>
    <row r="3" spans="1:22" ht="13.5" customHeight="1">
      <c r="A3" s="153"/>
      <c r="B3" s="269" t="s">
        <v>57</v>
      </c>
      <c r="C3" s="255" t="s">
        <v>203</v>
      </c>
      <c r="D3" s="300"/>
      <c r="E3" s="300"/>
      <c r="F3" s="254"/>
      <c r="G3" s="163" t="s">
        <v>204</v>
      </c>
      <c r="H3" s="164"/>
      <c r="I3" s="163" t="s">
        <v>205</v>
      </c>
      <c r="J3" s="165"/>
      <c r="K3" s="301" t="s">
        <v>206</v>
      </c>
      <c r="L3" s="396"/>
      <c r="M3" s="396"/>
      <c r="N3" s="396"/>
      <c r="P3" s="91"/>
    </row>
    <row r="4" spans="1:22" ht="13.5" customHeight="1">
      <c r="A4" s="153"/>
      <c r="B4" s="254"/>
      <c r="C4" s="302" t="s">
        <v>96</v>
      </c>
      <c r="D4" s="303"/>
      <c r="E4" s="302" t="s">
        <v>33</v>
      </c>
      <c r="F4" s="303"/>
      <c r="G4" s="43" t="s">
        <v>207</v>
      </c>
      <c r="H4" s="43" t="s">
        <v>208</v>
      </c>
      <c r="I4" s="43" t="s">
        <v>207</v>
      </c>
      <c r="J4" s="43" t="s">
        <v>208</v>
      </c>
      <c r="K4" s="302" t="s">
        <v>96</v>
      </c>
      <c r="L4" s="304"/>
      <c r="M4" s="305" t="s">
        <v>33</v>
      </c>
      <c r="N4" s="306"/>
    </row>
    <row r="5" spans="1:22" ht="13.5">
      <c r="A5" s="153"/>
      <c r="B5" s="166" t="s">
        <v>298</v>
      </c>
      <c r="C5" s="167">
        <v>-11</v>
      </c>
      <c r="D5" s="120">
        <v>15</v>
      </c>
      <c r="E5" s="168">
        <v>-623</v>
      </c>
      <c r="F5" s="120">
        <v>230</v>
      </c>
      <c r="G5" s="120">
        <v>111</v>
      </c>
      <c r="H5" s="169">
        <v>1267</v>
      </c>
      <c r="I5" s="120">
        <v>58</v>
      </c>
      <c r="J5" s="120">
        <v>208</v>
      </c>
      <c r="K5" s="168">
        <v>-167</v>
      </c>
      <c r="L5" s="120">
        <v>25</v>
      </c>
      <c r="M5" s="170">
        <v>-8158</v>
      </c>
      <c r="N5" s="120">
        <v>234</v>
      </c>
      <c r="P5" s="93"/>
      <c r="Q5" s="93"/>
      <c r="R5" s="93"/>
      <c r="S5" s="93"/>
    </row>
    <row r="6" spans="1:22" ht="13.5">
      <c r="A6" s="153"/>
      <c r="B6" s="72" t="s">
        <v>117</v>
      </c>
      <c r="C6" s="167">
        <v>-11</v>
      </c>
      <c r="D6" s="120">
        <v>15</v>
      </c>
      <c r="E6" s="168">
        <v>-623</v>
      </c>
      <c r="F6" s="120">
        <v>230</v>
      </c>
      <c r="G6" s="120">
        <v>111</v>
      </c>
      <c r="H6" s="169">
        <v>1267</v>
      </c>
      <c r="I6" s="120">
        <v>58</v>
      </c>
      <c r="J6" s="120">
        <v>208</v>
      </c>
      <c r="K6" s="168">
        <v>-167</v>
      </c>
      <c r="L6" s="120">
        <v>25</v>
      </c>
      <c r="M6" s="170">
        <v>-8158</v>
      </c>
      <c r="N6" s="120">
        <v>234</v>
      </c>
      <c r="O6" s="134"/>
      <c r="T6" s="91"/>
    </row>
    <row r="7" spans="1:22" ht="13.5">
      <c r="A7" s="153"/>
      <c r="B7" s="72" t="s">
        <v>123</v>
      </c>
      <c r="C7" s="167">
        <v>-11</v>
      </c>
      <c r="D7" s="120">
        <v>15</v>
      </c>
      <c r="E7" s="168">
        <v>-623</v>
      </c>
      <c r="F7" s="120">
        <v>230</v>
      </c>
      <c r="G7" s="120">
        <v>111</v>
      </c>
      <c r="H7" s="169">
        <v>1267</v>
      </c>
      <c r="I7" s="120">
        <v>58</v>
      </c>
      <c r="J7" s="120">
        <v>208</v>
      </c>
      <c r="K7" s="168">
        <v>-167</v>
      </c>
      <c r="L7" s="120">
        <v>25</v>
      </c>
      <c r="M7" s="170">
        <v>-8158</v>
      </c>
      <c r="N7" s="120">
        <v>234</v>
      </c>
      <c r="O7" s="134"/>
      <c r="P7" s="134"/>
      <c r="Q7" s="134"/>
      <c r="R7" s="134"/>
      <c r="T7" s="93"/>
    </row>
    <row r="8" spans="1:22" ht="13.5">
      <c r="A8" s="153"/>
      <c r="B8" s="72" t="s">
        <v>124</v>
      </c>
      <c r="C8" s="167">
        <v>-11</v>
      </c>
      <c r="D8" s="120">
        <v>15</v>
      </c>
      <c r="E8" s="168">
        <v>-623</v>
      </c>
      <c r="F8" s="120">
        <v>230</v>
      </c>
      <c r="G8" s="120">
        <v>111</v>
      </c>
      <c r="H8" s="169">
        <v>1267</v>
      </c>
      <c r="I8" s="120">
        <v>58</v>
      </c>
      <c r="J8" s="120">
        <v>208</v>
      </c>
      <c r="K8" s="168">
        <v>-167</v>
      </c>
      <c r="L8" s="120">
        <v>25</v>
      </c>
      <c r="M8" s="170">
        <v>-8158</v>
      </c>
      <c r="N8" s="120">
        <v>234</v>
      </c>
      <c r="O8" s="135"/>
      <c r="P8" s="134"/>
      <c r="Q8" s="134"/>
      <c r="R8" s="134"/>
      <c r="S8" s="91"/>
      <c r="T8" s="91"/>
    </row>
    <row r="9" spans="1:22" ht="13.5">
      <c r="A9" s="153"/>
      <c r="B9" s="72" t="s">
        <v>270</v>
      </c>
      <c r="C9" s="167">
        <v>-11</v>
      </c>
      <c r="D9" s="120">
        <v>15</v>
      </c>
      <c r="E9" s="168">
        <v>-623</v>
      </c>
      <c r="F9" s="120">
        <v>230</v>
      </c>
      <c r="G9" s="120">
        <v>111</v>
      </c>
      <c r="H9" s="169">
        <v>1267</v>
      </c>
      <c r="I9" s="120">
        <v>58</v>
      </c>
      <c r="J9" s="120">
        <v>208</v>
      </c>
      <c r="K9" s="168">
        <v>-167</v>
      </c>
      <c r="L9" s="120">
        <v>26</v>
      </c>
      <c r="M9" s="170">
        <f>M11+M10</f>
        <v>-8158</v>
      </c>
      <c r="N9" s="120">
        <v>234</v>
      </c>
      <c r="O9" s="135"/>
      <c r="P9" s="135"/>
      <c r="Q9" s="161"/>
      <c r="R9" s="161"/>
      <c r="S9" s="91"/>
      <c r="T9" s="91"/>
      <c r="U9" s="91"/>
      <c r="V9" s="91"/>
    </row>
    <row r="10" spans="1:22" ht="13.5">
      <c r="A10" s="153"/>
      <c r="B10" s="96" t="s">
        <v>99</v>
      </c>
      <c r="C10" s="167" t="s">
        <v>66</v>
      </c>
      <c r="D10" s="167" t="s">
        <v>66</v>
      </c>
      <c r="E10" s="167" t="s">
        <v>66</v>
      </c>
      <c r="F10" s="167" t="s">
        <v>66</v>
      </c>
      <c r="G10" s="167" t="s">
        <v>66</v>
      </c>
      <c r="H10" s="169" t="s">
        <v>66</v>
      </c>
      <c r="I10" s="167" t="s">
        <v>66</v>
      </c>
      <c r="J10" s="167" t="s">
        <v>66</v>
      </c>
      <c r="K10" s="167">
        <v>-15</v>
      </c>
      <c r="L10" s="167" t="s">
        <v>66</v>
      </c>
      <c r="M10" s="171">
        <v>-3730</v>
      </c>
      <c r="N10" s="167" t="s">
        <v>66</v>
      </c>
      <c r="O10" s="135"/>
      <c r="P10" s="135"/>
      <c r="Q10" s="161"/>
      <c r="R10" s="161"/>
      <c r="S10" s="91"/>
      <c r="T10" s="91"/>
      <c r="U10" s="91"/>
      <c r="V10" s="91"/>
    </row>
    <row r="11" spans="1:22" ht="14.25" thickBot="1">
      <c r="A11" s="153"/>
      <c r="B11" s="38" t="s">
        <v>108</v>
      </c>
      <c r="C11" s="167">
        <v>-11</v>
      </c>
      <c r="D11" s="120">
        <v>15</v>
      </c>
      <c r="E11" s="167">
        <v>-623</v>
      </c>
      <c r="F11" s="120">
        <v>230</v>
      </c>
      <c r="G11" s="120">
        <v>111</v>
      </c>
      <c r="H11" s="169">
        <v>1267</v>
      </c>
      <c r="I11" s="120">
        <v>58</v>
      </c>
      <c r="J11" s="120">
        <v>208</v>
      </c>
      <c r="K11" s="168">
        <v>-152</v>
      </c>
      <c r="L11" s="120">
        <v>26</v>
      </c>
      <c r="M11" s="171">
        <v>-4428</v>
      </c>
      <c r="N11" s="120">
        <v>315</v>
      </c>
      <c r="O11" s="161"/>
      <c r="P11" s="135"/>
      <c r="Q11" s="161"/>
      <c r="R11" s="161"/>
    </row>
    <row r="12" spans="1:22" ht="13.5">
      <c r="A12" s="153"/>
      <c r="B12" s="397" t="s">
        <v>299</v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9"/>
      <c r="O12" s="91"/>
      <c r="P12" s="91"/>
      <c r="Q12" s="91"/>
      <c r="R12" s="91"/>
      <c r="S12" s="91"/>
    </row>
    <row r="13" spans="1:22" ht="15" customHeight="1">
      <c r="A13" s="153"/>
      <c r="B13" s="39" t="s">
        <v>209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400"/>
      <c r="O13" s="91"/>
    </row>
    <row r="14" spans="1:22" ht="15" customHeight="1">
      <c r="A14" s="153"/>
      <c r="B14" s="104"/>
      <c r="P14" s="91"/>
    </row>
    <row r="15" spans="1:22" ht="13.5" customHeight="1">
      <c r="B15" s="104"/>
    </row>
    <row r="16" spans="1:22" ht="13.5" customHeight="1"/>
  </sheetData>
  <mergeCells count="7">
    <mergeCell ref="B3:B4"/>
    <mergeCell ref="C3:F3"/>
    <mergeCell ref="K3:N3"/>
    <mergeCell ref="C4:D4"/>
    <mergeCell ref="E4:F4"/>
    <mergeCell ref="K4:L4"/>
    <mergeCell ref="M4:N4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2:S25"/>
  <sheetViews>
    <sheetView showGridLines="0" view="pageBreakPreview" zoomScaleNormal="100" zoomScaleSheetLayoutView="100" workbookViewId="0">
      <selection activeCell="D25" sqref="D25"/>
    </sheetView>
  </sheetViews>
  <sheetFormatPr defaultRowHeight="17.25"/>
  <cols>
    <col min="1" max="1" width="16.125" style="102" bestFit="1" customWidth="1"/>
    <col min="2" max="2" width="3.25" style="152" customWidth="1"/>
    <col min="3" max="3" width="18.875" style="152" customWidth="1"/>
    <col min="4" max="5" width="35.375" style="152" customWidth="1"/>
    <col min="6" max="6" width="9" style="152" customWidth="1"/>
    <col min="7" max="16384" width="9" style="152"/>
  </cols>
  <sheetData>
    <row r="2" spans="1:19" ht="18.75">
      <c r="A2" s="142"/>
      <c r="B2" s="244" t="s">
        <v>300</v>
      </c>
      <c r="C2" s="244"/>
      <c r="D2" s="244"/>
      <c r="E2" s="244"/>
    </row>
    <row r="3" spans="1:19" ht="15" customHeight="1" thickBot="1">
      <c r="A3" s="153"/>
      <c r="B3" s="401"/>
      <c r="C3" s="401"/>
      <c r="D3" s="401"/>
      <c r="E3" s="402" t="s">
        <v>210</v>
      </c>
      <c r="F3" s="133"/>
      <c r="G3" s="133"/>
      <c r="H3" s="133"/>
      <c r="K3" s="91"/>
      <c r="L3" s="91"/>
      <c r="N3" s="91"/>
    </row>
    <row r="4" spans="1:19" ht="27.75" customHeight="1">
      <c r="A4" s="153"/>
      <c r="B4" s="308" t="s">
        <v>211</v>
      </c>
      <c r="C4" s="309"/>
      <c r="D4" s="140" t="s">
        <v>212</v>
      </c>
      <c r="E4" s="172" t="s">
        <v>213</v>
      </c>
      <c r="F4" s="93"/>
      <c r="G4" s="93"/>
      <c r="H4" s="93"/>
      <c r="I4" s="133"/>
      <c r="J4" s="133"/>
      <c r="K4" s="133"/>
      <c r="L4" s="133"/>
      <c r="M4" s="133"/>
      <c r="P4" s="91"/>
      <c r="Q4" s="91"/>
      <c r="S4" s="91"/>
    </row>
    <row r="5" spans="1:19" ht="13.5">
      <c r="A5" s="153"/>
      <c r="B5" s="310" t="s">
        <v>298</v>
      </c>
      <c r="C5" s="410"/>
      <c r="D5" s="97">
        <v>10934</v>
      </c>
      <c r="E5" s="31">
        <v>2140549</v>
      </c>
      <c r="F5" s="93"/>
      <c r="G5" s="93"/>
      <c r="H5" s="93"/>
      <c r="I5" s="93"/>
      <c r="J5" s="93"/>
    </row>
    <row r="6" spans="1:19" ht="13.5">
      <c r="A6" s="153"/>
      <c r="B6" s="288" t="s">
        <v>214</v>
      </c>
      <c r="C6" s="307"/>
      <c r="D6" s="97">
        <v>8663</v>
      </c>
      <c r="E6" s="31">
        <v>2257035</v>
      </c>
      <c r="F6" s="93"/>
      <c r="G6" s="93"/>
      <c r="H6" s="93"/>
      <c r="I6" s="93"/>
      <c r="J6" s="93"/>
      <c r="M6" s="91"/>
      <c r="N6" s="93"/>
      <c r="P6" s="91"/>
    </row>
    <row r="7" spans="1:19" ht="13.5">
      <c r="A7" s="153"/>
      <c r="B7" s="288" t="s">
        <v>123</v>
      </c>
      <c r="C7" s="307"/>
      <c r="D7" s="97">
        <v>9213</v>
      </c>
      <c r="E7" s="31">
        <v>2974558</v>
      </c>
      <c r="F7" s="93"/>
      <c r="G7" s="93"/>
      <c r="H7" s="93"/>
      <c r="I7" s="93"/>
      <c r="J7" s="93"/>
      <c r="N7" s="93"/>
      <c r="P7" s="91"/>
    </row>
    <row r="8" spans="1:19" ht="13.5">
      <c r="A8" s="153"/>
      <c r="B8" s="288" t="s">
        <v>124</v>
      </c>
      <c r="C8" s="307"/>
      <c r="D8" s="97">
        <v>7804</v>
      </c>
      <c r="E8" s="31">
        <v>2371760</v>
      </c>
      <c r="G8" s="93"/>
      <c r="H8" s="93"/>
      <c r="I8" s="93"/>
      <c r="J8" s="93"/>
      <c r="P8" s="93"/>
    </row>
    <row r="9" spans="1:19" ht="13.5">
      <c r="A9" s="153"/>
      <c r="B9" s="288" t="s">
        <v>270</v>
      </c>
      <c r="C9" s="307"/>
      <c r="D9" s="97">
        <v>4519</v>
      </c>
      <c r="E9" s="31">
        <v>2153967</v>
      </c>
      <c r="F9" s="93"/>
      <c r="G9" s="93"/>
      <c r="H9" s="93"/>
      <c r="N9" s="93"/>
    </row>
    <row r="10" spans="1:19" ht="13.5">
      <c r="A10" s="153"/>
      <c r="B10" s="154"/>
      <c r="C10" s="154" t="s">
        <v>301</v>
      </c>
      <c r="D10" s="97"/>
      <c r="E10" s="31"/>
      <c r="F10" s="93"/>
      <c r="G10" s="93"/>
      <c r="H10" s="93"/>
      <c r="N10" s="93"/>
    </row>
    <row r="11" spans="1:19" ht="13.5">
      <c r="A11" s="153"/>
      <c r="B11" s="173"/>
      <c r="C11" s="403" t="s">
        <v>215</v>
      </c>
      <c r="D11" s="404">
        <v>2692</v>
      </c>
      <c r="E11" s="405">
        <v>1690195</v>
      </c>
      <c r="F11" s="133"/>
      <c r="G11" s="133"/>
      <c r="H11" s="133"/>
      <c r="L11" s="91"/>
      <c r="O11" s="91"/>
    </row>
    <row r="12" spans="1:19" ht="13.5">
      <c r="A12" s="153"/>
      <c r="B12" s="173"/>
      <c r="C12" s="173" t="s">
        <v>216</v>
      </c>
      <c r="D12" s="404">
        <v>1418</v>
      </c>
      <c r="E12" s="405">
        <v>413772</v>
      </c>
      <c r="F12" s="93"/>
      <c r="G12" s="93"/>
      <c r="H12" s="93"/>
      <c r="I12" s="93"/>
      <c r="J12" s="93"/>
      <c r="K12" s="93"/>
      <c r="L12" s="93"/>
      <c r="O12" s="91"/>
    </row>
    <row r="13" spans="1:19" ht="13.5">
      <c r="A13" s="153"/>
      <c r="B13" s="173"/>
      <c r="C13" s="173" t="s">
        <v>217</v>
      </c>
      <c r="D13" s="404">
        <v>409</v>
      </c>
      <c r="E13" s="405">
        <v>50000</v>
      </c>
      <c r="F13" s="93"/>
      <c r="G13" s="93"/>
      <c r="H13" s="93"/>
      <c r="I13" s="148"/>
      <c r="L13" s="91"/>
      <c r="O13" s="91"/>
    </row>
    <row r="14" spans="1:19" ht="13.5">
      <c r="A14" s="153"/>
      <c r="B14" s="173"/>
      <c r="C14" s="173" t="s">
        <v>218</v>
      </c>
      <c r="D14" s="404" t="s">
        <v>66</v>
      </c>
      <c r="E14" s="406" t="s">
        <v>66</v>
      </c>
      <c r="F14" s="93"/>
      <c r="G14" s="93"/>
      <c r="H14" s="93"/>
      <c r="I14" s="130"/>
      <c r="J14" s="130"/>
      <c r="K14" s="133"/>
      <c r="L14" s="133"/>
      <c r="Q14" s="91"/>
    </row>
    <row r="15" spans="1:19" ht="13.5">
      <c r="A15" s="153"/>
      <c r="B15" s="173"/>
      <c r="C15" s="173" t="s">
        <v>219</v>
      </c>
      <c r="D15" s="404" t="s">
        <v>66</v>
      </c>
      <c r="E15" s="406" t="s">
        <v>66</v>
      </c>
      <c r="F15" s="93"/>
      <c r="G15" s="93"/>
      <c r="H15" s="93"/>
      <c r="I15" s="133"/>
      <c r="J15" s="133"/>
      <c r="K15" s="133"/>
      <c r="L15" s="133"/>
      <c r="Q15" s="93"/>
    </row>
    <row r="16" spans="1:19" ht="14.25" thickBot="1">
      <c r="A16" s="153"/>
      <c r="B16" s="377"/>
      <c r="C16" s="407" t="s">
        <v>220</v>
      </c>
      <c r="D16" s="408" t="s">
        <v>66</v>
      </c>
      <c r="E16" s="409" t="s">
        <v>66</v>
      </c>
      <c r="F16" s="93"/>
      <c r="G16" s="93"/>
      <c r="H16" s="93"/>
      <c r="I16" s="133"/>
      <c r="J16" s="133"/>
      <c r="K16" s="133"/>
      <c r="L16" s="133"/>
      <c r="Q16" s="93"/>
    </row>
    <row r="17" spans="1:7" ht="15" customHeight="1">
      <c r="A17" s="153"/>
      <c r="B17" s="39" t="s">
        <v>209</v>
      </c>
      <c r="C17" s="54"/>
      <c r="D17" s="175"/>
      <c r="E17" s="54"/>
      <c r="F17" s="133"/>
      <c r="G17" s="133"/>
    </row>
    <row r="18" spans="1:7" ht="21" customHeight="1">
      <c r="B18" s="151"/>
      <c r="C18" s="151"/>
      <c r="D18" s="135"/>
      <c r="E18" s="135"/>
    </row>
    <row r="19" spans="1:7" ht="15" customHeight="1">
      <c r="B19" s="151"/>
      <c r="C19" s="151"/>
      <c r="D19" s="135"/>
      <c r="E19" s="135"/>
      <c r="G19" s="91"/>
    </row>
    <row r="20" spans="1:7" ht="15" customHeight="1">
      <c r="B20" s="151"/>
      <c r="C20" s="151"/>
      <c r="D20" s="135"/>
      <c r="E20" s="135"/>
    </row>
    <row r="21" spans="1:7" ht="15" customHeight="1">
      <c r="B21" s="151"/>
      <c r="C21" s="151"/>
      <c r="G21" s="91"/>
    </row>
    <row r="22" spans="1:7" ht="15" customHeight="1">
      <c r="B22" s="104"/>
      <c r="C22" s="104"/>
      <c r="G22" s="91"/>
    </row>
    <row r="23" spans="1:7" ht="15" customHeight="1">
      <c r="B23" s="104"/>
      <c r="C23" s="104"/>
    </row>
    <row r="24" spans="1:7" ht="13.5" customHeight="1">
      <c r="B24" s="104"/>
      <c r="C24" s="104"/>
    </row>
    <row r="25" spans="1:7" ht="13.5" customHeight="1"/>
  </sheetData>
  <mergeCells count="7">
    <mergeCell ref="B9:C9"/>
    <mergeCell ref="B2:E2"/>
    <mergeCell ref="B4:C4"/>
    <mergeCell ref="B5:C5"/>
    <mergeCell ref="B6:C6"/>
    <mergeCell ref="B7:C7"/>
    <mergeCell ref="B8:C8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88"/>
  <sheetViews>
    <sheetView showGridLines="0" view="pageBreakPreview" zoomScaleSheetLayoutView="100" workbookViewId="0">
      <selection activeCell="E35" sqref="E35"/>
    </sheetView>
  </sheetViews>
  <sheetFormatPr defaultRowHeight="13.5"/>
  <cols>
    <col min="1" max="1" width="17.875" style="1" bestFit="1" customWidth="1"/>
    <col min="2" max="2" width="22.875" style="1" customWidth="1"/>
    <col min="3" max="7" width="11.5" style="1" customWidth="1"/>
    <col min="8" max="8" width="11.25" style="1" customWidth="1"/>
    <col min="9" max="9" width="9.75" style="1" bestFit="1" customWidth="1"/>
    <col min="10" max="11" width="9.125" style="1" bestFit="1" customWidth="1"/>
    <col min="12" max="12" width="9" style="1" customWidth="1"/>
    <col min="13" max="16384" width="9" style="1"/>
  </cols>
  <sheetData>
    <row r="2" spans="1:14" ht="28.5" customHeight="1">
      <c r="A2" s="21"/>
      <c r="B2" s="244" t="s">
        <v>302</v>
      </c>
      <c r="C2" s="244"/>
      <c r="D2" s="244"/>
      <c r="E2" s="244"/>
      <c r="F2" s="244"/>
      <c r="G2" s="244"/>
      <c r="H2" s="244"/>
    </row>
    <row r="3" spans="1:14" s="20" customFormat="1" ht="20.25" customHeight="1">
      <c r="B3" s="30"/>
      <c r="C3" s="30"/>
      <c r="D3" s="30"/>
      <c r="E3" s="30"/>
      <c r="F3" s="30"/>
      <c r="G3" s="54"/>
      <c r="H3" s="28" t="s">
        <v>111</v>
      </c>
      <c r="L3" s="25"/>
      <c r="M3" s="25"/>
      <c r="N3" s="25"/>
    </row>
    <row r="4" spans="1:14" ht="15" customHeight="1">
      <c r="B4" s="346" t="s">
        <v>112</v>
      </c>
      <c r="C4" s="353" t="s">
        <v>4</v>
      </c>
      <c r="D4" s="411"/>
      <c r="E4" s="353" t="s">
        <v>98</v>
      </c>
      <c r="F4" s="411"/>
      <c r="G4" s="353" t="s">
        <v>110</v>
      </c>
      <c r="H4" s="353"/>
      <c r="I4" s="22"/>
      <c r="J4" s="22"/>
      <c r="K4" s="17"/>
      <c r="L4" s="17"/>
      <c r="M4" s="17"/>
      <c r="N4" s="17"/>
    </row>
    <row r="5" spans="1:14" ht="15" customHeight="1">
      <c r="B5" s="254"/>
      <c r="C5" s="82" t="s">
        <v>303</v>
      </c>
      <c r="D5" s="46" t="s">
        <v>304</v>
      </c>
      <c r="E5" s="82" t="s">
        <v>303</v>
      </c>
      <c r="F5" s="46" t="s">
        <v>304</v>
      </c>
      <c r="G5" s="46" t="s">
        <v>303</v>
      </c>
      <c r="H5" s="46" t="s">
        <v>304</v>
      </c>
      <c r="I5" s="9"/>
      <c r="J5" s="9"/>
      <c r="K5" s="9"/>
      <c r="L5" s="9"/>
      <c r="M5" s="9"/>
      <c r="N5" s="9"/>
    </row>
    <row r="6" spans="1:14" ht="18" customHeight="1">
      <c r="B6" s="33" t="s">
        <v>0</v>
      </c>
      <c r="C6" s="83">
        <v>2280</v>
      </c>
      <c r="D6" s="84">
        <f>SUM(D7:D9)</f>
        <v>2230</v>
      </c>
      <c r="E6" s="84">
        <v>2176</v>
      </c>
      <c r="F6" s="84">
        <f>SUM(F7:F9)</f>
        <v>2127</v>
      </c>
      <c r="G6" s="84">
        <v>104</v>
      </c>
      <c r="H6" s="84">
        <f>SUM(H7:H9)</f>
        <v>103</v>
      </c>
      <c r="I6" s="9"/>
      <c r="J6" s="9"/>
      <c r="K6" s="9"/>
      <c r="L6" s="9"/>
      <c r="M6" s="9"/>
      <c r="N6" s="9"/>
    </row>
    <row r="7" spans="1:14" ht="18" customHeight="1">
      <c r="B7" s="40" t="s">
        <v>113</v>
      </c>
      <c r="C7" s="42">
        <v>1252</v>
      </c>
      <c r="D7" s="73">
        <v>1247</v>
      </c>
      <c r="E7" s="73">
        <v>1239</v>
      </c>
      <c r="F7" s="73">
        <v>1234</v>
      </c>
      <c r="G7" s="73">
        <v>13</v>
      </c>
      <c r="H7" s="73">
        <v>13</v>
      </c>
      <c r="I7" s="23"/>
      <c r="J7" s="9"/>
      <c r="K7" s="23"/>
      <c r="L7" s="9"/>
      <c r="M7" s="23"/>
      <c r="N7" s="9"/>
    </row>
    <row r="8" spans="1:14" ht="18" customHeight="1">
      <c r="B8" s="40" t="s">
        <v>114</v>
      </c>
      <c r="C8" s="85">
        <v>983</v>
      </c>
      <c r="D8" s="73">
        <v>939</v>
      </c>
      <c r="E8" s="73">
        <v>895</v>
      </c>
      <c r="F8" s="73">
        <v>853</v>
      </c>
      <c r="G8" s="73">
        <v>88</v>
      </c>
      <c r="H8" s="73">
        <v>86</v>
      </c>
      <c r="I8" s="24"/>
      <c r="J8" s="24"/>
      <c r="K8" s="24"/>
      <c r="L8" s="24"/>
      <c r="M8" s="24"/>
      <c r="N8" s="24"/>
    </row>
    <row r="9" spans="1:14" ht="18" customHeight="1">
      <c r="B9" s="41" t="s">
        <v>115</v>
      </c>
      <c r="C9" s="86">
        <v>45</v>
      </c>
      <c r="D9" s="78">
        <v>44</v>
      </c>
      <c r="E9" s="78">
        <v>42</v>
      </c>
      <c r="F9" s="78">
        <v>40</v>
      </c>
      <c r="G9" s="78">
        <v>3</v>
      </c>
      <c r="H9" s="78">
        <v>4</v>
      </c>
      <c r="I9" s="9"/>
      <c r="J9" s="9"/>
      <c r="K9" s="9"/>
    </row>
    <row r="10" spans="1:14" ht="15" customHeight="1">
      <c r="B10" s="39" t="s">
        <v>305</v>
      </c>
      <c r="C10" s="87"/>
      <c r="D10" s="87"/>
      <c r="E10" s="87"/>
      <c r="F10" s="87"/>
      <c r="G10" s="54"/>
      <c r="H10" s="9"/>
      <c r="I10" s="9"/>
      <c r="J10" s="9"/>
      <c r="K10" s="9"/>
    </row>
    <row r="11" spans="1:14" ht="15" customHeight="1">
      <c r="B11" s="39" t="s">
        <v>116</v>
      </c>
      <c r="C11" s="87"/>
      <c r="D11" s="87"/>
      <c r="E11" s="87"/>
      <c r="F11" s="87"/>
      <c r="G11" s="54"/>
      <c r="H11" s="9"/>
      <c r="I11" s="9"/>
      <c r="J11" s="9"/>
      <c r="K11" s="9"/>
    </row>
    <row r="12" spans="1:14" ht="15" customHeight="1">
      <c r="B12" s="29"/>
      <c r="C12" s="29"/>
      <c r="D12" s="29"/>
      <c r="E12" s="29"/>
      <c r="F12" s="29"/>
      <c r="G12" s="29"/>
      <c r="H12" s="29"/>
      <c r="I12" s="9"/>
      <c r="J12" s="9"/>
      <c r="K12" s="9"/>
    </row>
    <row r="13" spans="1:14" ht="9.9499999999999993" customHeight="1"/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</sheetData>
  <mergeCells count="5">
    <mergeCell ref="B2:H2"/>
    <mergeCell ref="C4:D4"/>
    <mergeCell ref="E4:F4"/>
    <mergeCell ref="G4:H4"/>
    <mergeCell ref="B4:B5"/>
  </mergeCells>
  <phoneticPr fontId="12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A148"/>
  <sheetViews>
    <sheetView showGridLines="0" view="pageBreakPreview" zoomScaleNormal="100" zoomScaleSheetLayoutView="100" workbookViewId="0">
      <selection activeCell="E30" sqref="E30"/>
    </sheetView>
  </sheetViews>
  <sheetFormatPr defaultRowHeight="13.5"/>
  <cols>
    <col min="1" max="1" width="17.875" style="152" bestFit="1" customWidth="1"/>
    <col min="2" max="2" width="22.875" style="152" customWidth="1"/>
    <col min="3" max="4" width="11.5" style="152" customWidth="1"/>
    <col min="5" max="5" width="22.875" style="152" customWidth="1"/>
    <col min="6" max="6" width="11.5" style="152" customWidth="1"/>
    <col min="7" max="7" width="11.375" style="152" customWidth="1"/>
    <col min="8" max="8" width="9.75" style="152" bestFit="1" customWidth="1"/>
    <col min="9" max="10" width="9.125" style="152" bestFit="1" customWidth="1"/>
    <col min="11" max="11" width="9" style="152" customWidth="1"/>
    <col min="12" max="16384" width="9" style="152"/>
  </cols>
  <sheetData>
    <row r="2" spans="1:23" ht="28.5" customHeight="1">
      <c r="A2" s="176"/>
      <c r="B2" s="244" t="s">
        <v>306</v>
      </c>
      <c r="C2" s="244"/>
      <c r="D2" s="244"/>
      <c r="E2" s="244"/>
      <c r="F2" s="244"/>
      <c r="G2" s="244"/>
      <c r="H2" s="133"/>
      <c r="I2" s="133"/>
      <c r="J2" s="133"/>
      <c r="K2" s="133"/>
      <c r="L2" s="133"/>
      <c r="M2" s="133"/>
      <c r="N2" s="135"/>
      <c r="O2" s="135"/>
      <c r="P2" s="135"/>
      <c r="T2" s="91"/>
      <c r="U2" s="91"/>
      <c r="W2" s="91"/>
    </row>
    <row r="3" spans="1:23" ht="19.5" customHeight="1" thickBot="1">
      <c r="B3" s="30"/>
      <c r="C3" s="30"/>
      <c r="D3" s="30"/>
      <c r="E3" s="30"/>
      <c r="F3" s="1"/>
      <c r="G3" s="55" t="s">
        <v>221</v>
      </c>
      <c r="H3" s="93"/>
      <c r="I3" s="93"/>
      <c r="J3" s="93"/>
      <c r="K3" s="93"/>
      <c r="L3" s="93"/>
      <c r="M3" s="93"/>
      <c r="N3" s="135"/>
      <c r="O3" s="135"/>
      <c r="P3" s="135"/>
      <c r="Q3" s="93"/>
    </row>
    <row r="4" spans="1:23" ht="15" customHeight="1">
      <c r="B4" s="355" t="s">
        <v>222</v>
      </c>
      <c r="C4" s="347" t="s">
        <v>223</v>
      </c>
      <c r="D4" s="355"/>
      <c r="E4" s="412" t="s">
        <v>224</v>
      </c>
      <c r="F4" s="413" t="s">
        <v>223</v>
      </c>
      <c r="G4" s="413"/>
      <c r="H4" s="93"/>
      <c r="I4" s="93"/>
      <c r="J4" s="93"/>
      <c r="K4" s="93"/>
      <c r="L4" s="93"/>
      <c r="M4" s="93"/>
      <c r="N4" s="135"/>
      <c r="O4" s="135"/>
      <c r="P4" s="93"/>
      <c r="T4" s="91"/>
      <c r="U4" s="91"/>
      <c r="W4" s="91"/>
    </row>
    <row r="5" spans="1:23" ht="15" customHeight="1">
      <c r="B5" s="300"/>
      <c r="C5" s="46" t="s">
        <v>225</v>
      </c>
      <c r="D5" s="46" t="s">
        <v>307</v>
      </c>
      <c r="E5" s="311"/>
      <c r="F5" s="46" t="s">
        <v>225</v>
      </c>
      <c r="G5" s="414" t="s">
        <v>307</v>
      </c>
      <c r="H5" s="93"/>
      <c r="I5" s="93"/>
      <c r="J5" s="93"/>
      <c r="K5" s="93"/>
      <c r="L5" s="93"/>
      <c r="M5" s="93"/>
      <c r="N5" s="135"/>
      <c r="O5" s="93"/>
      <c r="P5" s="93"/>
      <c r="T5" s="91"/>
      <c r="U5" s="91"/>
      <c r="W5" s="91"/>
    </row>
    <row r="6" spans="1:23" ht="15" customHeight="1">
      <c r="B6" s="40" t="s">
        <v>0</v>
      </c>
      <c r="C6" s="177">
        <v>1247</v>
      </c>
      <c r="D6" s="178">
        <f>SUM(D7:D22)</f>
        <v>1208</v>
      </c>
      <c r="E6" s="179" t="s">
        <v>0</v>
      </c>
      <c r="F6" s="178">
        <v>5169</v>
      </c>
      <c r="G6" s="174"/>
      <c r="H6" s="93"/>
      <c r="I6" s="93"/>
      <c r="J6" s="93"/>
      <c r="K6" s="93"/>
      <c r="L6" s="93"/>
      <c r="M6" s="93"/>
      <c r="N6" s="135"/>
      <c r="O6" s="93"/>
      <c r="P6" s="93"/>
      <c r="T6" s="91"/>
      <c r="U6" s="91"/>
      <c r="W6" s="91"/>
    </row>
    <row r="7" spans="1:23" ht="15" customHeight="1">
      <c r="B7" s="40" t="s">
        <v>226</v>
      </c>
      <c r="C7" s="42">
        <v>8</v>
      </c>
      <c r="D7" s="34">
        <v>19</v>
      </c>
      <c r="E7" s="180" t="s">
        <v>227</v>
      </c>
      <c r="F7" s="34">
        <v>2315</v>
      </c>
      <c r="G7" s="174">
        <v>2419</v>
      </c>
      <c r="H7" s="93"/>
      <c r="I7" s="93"/>
      <c r="J7" s="93"/>
      <c r="K7" s="93"/>
      <c r="L7" s="93"/>
      <c r="M7" s="93"/>
      <c r="N7" s="135"/>
      <c r="O7" s="93"/>
      <c r="P7" s="93"/>
      <c r="T7" s="91"/>
      <c r="U7" s="91"/>
      <c r="W7" s="91"/>
    </row>
    <row r="8" spans="1:23" ht="15" customHeight="1">
      <c r="B8" s="40" t="s">
        <v>228</v>
      </c>
      <c r="C8" s="42" t="s">
        <v>66</v>
      </c>
      <c r="D8" s="34" t="s">
        <v>66</v>
      </c>
      <c r="E8" s="180" t="s">
        <v>229</v>
      </c>
      <c r="F8" s="34">
        <v>1168</v>
      </c>
      <c r="G8" s="174">
        <v>740</v>
      </c>
      <c r="H8" s="93"/>
      <c r="I8" s="93"/>
      <c r="J8" s="93"/>
      <c r="K8" s="93"/>
      <c r="L8" s="93"/>
      <c r="M8" s="93"/>
      <c r="N8" s="135"/>
      <c r="O8" s="93"/>
      <c r="P8" s="93"/>
      <c r="W8" s="91"/>
    </row>
    <row r="9" spans="1:23" ht="15" customHeight="1">
      <c r="B9" s="40" t="s">
        <v>230</v>
      </c>
      <c r="C9" s="42">
        <v>97</v>
      </c>
      <c r="D9" s="34">
        <v>123</v>
      </c>
      <c r="E9" s="180" t="s">
        <v>231</v>
      </c>
      <c r="F9" s="34">
        <v>1174</v>
      </c>
      <c r="G9" s="174">
        <v>648</v>
      </c>
      <c r="H9" s="93"/>
      <c r="I9" s="93"/>
      <c r="J9" s="93"/>
      <c r="K9" s="93"/>
      <c r="L9" s="93"/>
      <c r="M9" s="93"/>
      <c r="N9" s="135"/>
      <c r="O9" s="93"/>
      <c r="P9" s="93"/>
      <c r="W9" s="91"/>
    </row>
    <row r="10" spans="1:23" ht="15" customHeight="1">
      <c r="B10" s="40" t="s">
        <v>232</v>
      </c>
      <c r="C10" s="42">
        <v>62</v>
      </c>
      <c r="D10" s="34">
        <v>63</v>
      </c>
      <c r="E10" s="180" t="s">
        <v>233</v>
      </c>
      <c r="F10" s="34">
        <v>451</v>
      </c>
      <c r="G10" s="174">
        <v>663</v>
      </c>
      <c r="H10" s="93"/>
      <c r="I10" s="93"/>
      <c r="J10" s="93"/>
      <c r="K10" s="93"/>
      <c r="L10" s="93"/>
      <c r="M10" s="93"/>
    </row>
    <row r="11" spans="1:23" ht="15" customHeight="1">
      <c r="B11" s="40" t="s">
        <v>234</v>
      </c>
      <c r="C11" s="42" t="s">
        <v>66</v>
      </c>
      <c r="D11" s="34">
        <v>2</v>
      </c>
      <c r="E11" s="180" t="s">
        <v>235</v>
      </c>
      <c r="F11" s="34">
        <v>37</v>
      </c>
      <c r="G11" s="174">
        <v>41</v>
      </c>
      <c r="H11" s="181"/>
      <c r="I11" s="181"/>
      <c r="J11" s="181"/>
      <c r="K11" s="181"/>
      <c r="L11" s="93"/>
      <c r="M11" s="93"/>
      <c r="N11" s="182"/>
      <c r="O11" s="182"/>
      <c r="P11" s="182"/>
      <c r="W11" s="91"/>
    </row>
    <row r="12" spans="1:23" ht="15" customHeight="1">
      <c r="B12" s="40" t="s">
        <v>236</v>
      </c>
      <c r="C12" s="42">
        <v>26</v>
      </c>
      <c r="D12" s="34">
        <v>40</v>
      </c>
      <c r="E12" s="180" t="s">
        <v>237</v>
      </c>
      <c r="F12" s="34">
        <v>1</v>
      </c>
      <c r="G12" s="183">
        <v>1</v>
      </c>
      <c r="H12" s="182"/>
      <c r="I12" s="182"/>
      <c r="J12" s="182"/>
      <c r="K12" s="182"/>
      <c r="P12" s="93"/>
      <c r="R12" s="91"/>
    </row>
    <row r="13" spans="1:23" ht="15" customHeight="1">
      <c r="B13" s="40" t="s">
        <v>238</v>
      </c>
      <c r="C13" s="42">
        <v>282</v>
      </c>
      <c r="D13" s="34">
        <v>360</v>
      </c>
      <c r="E13" s="180" t="s">
        <v>239</v>
      </c>
      <c r="F13" s="34">
        <v>10</v>
      </c>
      <c r="G13" s="174" t="s">
        <v>66</v>
      </c>
      <c r="J13" s="135"/>
      <c r="M13" s="91"/>
      <c r="N13" s="91"/>
      <c r="P13" s="91"/>
    </row>
    <row r="14" spans="1:23" ht="15" customHeight="1">
      <c r="B14" s="40" t="s">
        <v>240</v>
      </c>
      <c r="C14" s="42">
        <v>37</v>
      </c>
      <c r="D14" s="34">
        <v>21</v>
      </c>
      <c r="E14" s="180" t="s">
        <v>241</v>
      </c>
      <c r="F14" s="34" t="s">
        <v>66</v>
      </c>
      <c r="G14" s="174" t="s">
        <v>66</v>
      </c>
      <c r="H14" s="133"/>
      <c r="I14" s="133"/>
      <c r="J14" s="133"/>
      <c r="K14" s="133"/>
      <c r="L14" s="133"/>
      <c r="M14" s="133"/>
      <c r="O14" s="91"/>
    </row>
    <row r="15" spans="1:23" ht="15" customHeight="1">
      <c r="B15" s="40" t="s">
        <v>242</v>
      </c>
      <c r="C15" s="42">
        <v>201</v>
      </c>
      <c r="D15" s="34">
        <v>204</v>
      </c>
      <c r="E15" s="180" t="s">
        <v>243</v>
      </c>
      <c r="F15" s="34" t="s">
        <v>66</v>
      </c>
      <c r="G15" s="174" t="s">
        <v>66</v>
      </c>
      <c r="H15" s="133"/>
      <c r="I15" s="133"/>
      <c r="J15" s="133"/>
      <c r="K15" s="133"/>
      <c r="L15" s="133"/>
      <c r="M15" s="133"/>
    </row>
    <row r="16" spans="1:23" ht="15" customHeight="1">
      <c r="B16" s="40" t="s">
        <v>244</v>
      </c>
      <c r="C16" s="42">
        <v>1</v>
      </c>
      <c r="D16" s="34">
        <v>3</v>
      </c>
      <c r="E16" s="180" t="s">
        <v>245</v>
      </c>
      <c r="F16" s="34" t="s">
        <v>66</v>
      </c>
      <c r="G16" s="174" t="s">
        <v>66</v>
      </c>
      <c r="H16" s="184"/>
      <c r="I16" s="93"/>
      <c r="J16" s="93"/>
      <c r="K16" s="184"/>
      <c r="L16" s="93"/>
      <c r="M16" s="93"/>
      <c r="N16" s="93"/>
      <c r="O16" s="93"/>
      <c r="P16" s="93"/>
      <c r="Q16" s="93"/>
      <c r="R16" s="93"/>
    </row>
    <row r="17" spans="2:25" ht="15" customHeight="1">
      <c r="B17" s="40" t="s">
        <v>246</v>
      </c>
      <c r="C17" s="42">
        <v>1</v>
      </c>
      <c r="D17" s="34">
        <v>1</v>
      </c>
      <c r="E17" s="180" t="s">
        <v>247</v>
      </c>
      <c r="F17" s="34">
        <v>7</v>
      </c>
      <c r="G17" s="174" t="s">
        <v>66</v>
      </c>
      <c r="H17" s="184"/>
      <c r="I17" s="93"/>
      <c r="J17" s="93"/>
      <c r="K17" s="184"/>
      <c r="L17" s="93"/>
      <c r="M17" s="93"/>
      <c r="S17" s="91"/>
    </row>
    <row r="18" spans="2:25" ht="15" customHeight="1">
      <c r="B18" s="40" t="s">
        <v>248</v>
      </c>
      <c r="C18" s="42">
        <v>1</v>
      </c>
      <c r="D18" s="34">
        <v>3</v>
      </c>
      <c r="E18" s="180" t="s">
        <v>249</v>
      </c>
      <c r="F18" s="34" t="s">
        <v>66</v>
      </c>
      <c r="G18" s="174" t="s">
        <v>66</v>
      </c>
      <c r="H18" s="184"/>
      <c r="I18" s="93"/>
      <c r="J18" s="93"/>
      <c r="K18" s="184"/>
      <c r="L18" s="93"/>
      <c r="M18" s="93"/>
      <c r="N18" s="134"/>
      <c r="O18" s="134"/>
      <c r="P18" s="134"/>
      <c r="Q18" s="134"/>
      <c r="S18" s="93"/>
    </row>
    <row r="19" spans="2:25" ht="15" customHeight="1">
      <c r="B19" s="40" t="s">
        <v>250</v>
      </c>
      <c r="C19" s="42">
        <v>44</v>
      </c>
      <c r="D19" s="34">
        <v>43</v>
      </c>
      <c r="E19" s="180" t="s">
        <v>251</v>
      </c>
      <c r="F19" s="34" t="s">
        <v>66</v>
      </c>
      <c r="G19" s="174" t="s">
        <v>66</v>
      </c>
      <c r="H19" s="184"/>
      <c r="I19" s="93"/>
      <c r="J19" s="93"/>
      <c r="K19" s="184"/>
      <c r="L19" s="93"/>
      <c r="M19" s="93"/>
      <c r="N19" s="134"/>
      <c r="O19" s="134"/>
      <c r="P19" s="134"/>
      <c r="Q19" s="134"/>
      <c r="R19" s="91"/>
      <c r="S19" s="91"/>
    </row>
    <row r="20" spans="2:25" ht="15" customHeight="1">
      <c r="B20" s="40" t="s">
        <v>252</v>
      </c>
      <c r="C20" s="42">
        <v>105</v>
      </c>
      <c r="D20" s="34">
        <v>54</v>
      </c>
      <c r="E20" s="180" t="s">
        <v>253</v>
      </c>
      <c r="F20" s="34" t="s">
        <v>66</v>
      </c>
      <c r="G20" s="174" t="s">
        <v>66</v>
      </c>
      <c r="H20" s="93"/>
      <c r="I20" s="93"/>
      <c r="J20" s="93"/>
      <c r="K20" s="93"/>
      <c r="L20" s="93"/>
      <c r="M20" s="93"/>
      <c r="N20" s="135"/>
      <c r="O20" s="135"/>
      <c r="P20" s="161"/>
      <c r="Q20" s="161"/>
      <c r="R20" s="91"/>
      <c r="S20" s="91"/>
      <c r="T20" s="91"/>
      <c r="U20" s="91"/>
    </row>
    <row r="21" spans="2:25" ht="15" customHeight="1">
      <c r="B21" s="40" t="s">
        <v>254</v>
      </c>
      <c r="C21" s="42">
        <v>26</v>
      </c>
      <c r="D21" s="34">
        <v>13</v>
      </c>
      <c r="E21" s="180" t="s">
        <v>255</v>
      </c>
      <c r="F21" s="34">
        <v>6</v>
      </c>
      <c r="G21" s="174">
        <v>11</v>
      </c>
      <c r="H21" s="93"/>
      <c r="I21" s="93"/>
      <c r="J21" s="93"/>
      <c r="K21" s="93"/>
      <c r="L21" s="93"/>
      <c r="M21" s="93"/>
      <c r="N21" s="135"/>
      <c r="O21" s="135"/>
      <c r="P21" s="161"/>
      <c r="Q21" s="161"/>
    </row>
    <row r="22" spans="2:25" ht="15" customHeight="1" thickBot="1">
      <c r="B22" s="41" t="s">
        <v>256</v>
      </c>
      <c r="C22" s="185">
        <v>356</v>
      </c>
      <c r="D22" s="186">
        <v>259</v>
      </c>
      <c r="E22" s="187" t="s">
        <v>257</v>
      </c>
      <c r="F22" s="188" t="s">
        <v>66</v>
      </c>
      <c r="G22" s="189" t="s">
        <v>66</v>
      </c>
      <c r="H22" s="184"/>
      <c r="I22" s="93"/>
      <c r="J22" s="93"/>
      <c r="K22" s="93"/>
      <c r="L22" s="184"/>
      <c r="M22" s="184"/>
      <c r="N22" s="161"/>
      <c r="O22" s="91"/>
      <c r="P22" s="91"/>
      <c r="Q22" s="91"/>
      <c r="R22" s="91"/>
    </row>
    <row r="23" spans="2:25" ht="15" customHeight="1">
      <c r="B23" s="190" t="s">
        <v>258</v>
      </c>
      <c r="C23" s="54"/>
      <c r="D23" s="54"/>
      <c r="E23" s="191"/>
      <c r="F23" s="14"/>
      <c r="G23" s="14"/>
      <c r="H23" s="93"/>
      <c r="I23" s="184"/>
      <c r="J23" s="184"/>
      <c r="K23" s="161"/>
      <c r="M23" s="91"/>
      <c r="O23" s="91"/>
    </row>
    <row r="24" spans="2:25" ht="15" customHeight="1">
      <c r="B24" s="190" t="s">
        <v>116</v>
      </c>
      <c r="C24" s="87"/>
      <c r="D24" s="87"/>
      <c r="E24" s="54"/>
      <c r="F24" s="175"/>
      <c r="G24" s="1"/>
      <c r="L24" s="130"/>
      <c r="N24" s="91"/>
    </row>
    <row r="25" spans="2:25" ht="15" customHeight="1">
      <c r="B25" s="192"/>
      <c r="C25" s="193"/>
      <c r="D25" s="193"/>
      <c r="E25" s="104"/>
      <c r="F25" s="104"/>
      <c r="L25" s="91"/>
      <c r="M25" s="91"/>
      <c r="N25" s="91"/>
      <c r="O25" s="91"/>
    </row>
    <row r="26" spans="2:25" ht="15" customHeight="1">
      <c r="B26" s="130"/>
      <c r="C26" s="130"/>
      <c r="D26" s="130"/>
      <c r="E26" s="104"/>
      <c r="F26" s="104"/>
      <c r="G26" s="93"/>
      <c r="H26" s="93"/>
      <c r="I26" s="93"/>
      <c r="J26" s="93"/>
      <c r="M26" s="91"/>
    </row>
    <row r="27" spans="2:25" ht="10.15" customHeight="1"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P27" s="93"/>
      <c r="Q27" s="93"/>
      <c r="R27" s="93"/>
      <c r="X27" s="93"/>
    </row>
    <row r="28" spans="2:25" ht="10.15" customHeight="1">
      <c r="B28" s="194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3"/>
      <c r="R28" s="133"/>
      <c r="U28" s="91"/>
      <c r="X28" s="91"/>
    </row>
    <row r="29" spans="2:25" ht="10.15" customHeight="1">
      <c r="B29" s="194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3"/>
      <c r="O29" s="133"/>
      <c r="P29" s="133"/>
      <c r="Q29" s="133"/>
      <c r="R29" s="133"/>
    </row>
    <row r="30" spans="2:25" ht="10.15" customHeight="1">
      <c r="B30" s="194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3"/>
      <c r="O30" s="133"/>
      <c r="P30" s="133"/>
      <c r="Q30" s="133"/>
      <c r="R30" s="133"/>
      <c r="V30" s="91"/>
      <c r="Y30" s="91"/>
    </row>
    <row r="31" spans="2:25" ht="10.15" customHeight="1">
      <c r="B31" s="194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93"/>
      <c r="O31" s="93"/>
      <c r="P31" s="93"/>
      <c r="Q31" s="93"/>
      <c r="R31" s="93"/>
      <c r="S31" s="148"/>
      <c r="V31" s="91"/>
      <c r="Y31" s="91"/>
    </row>
    <row r="32" spans="2:25" ht="10.15" customHeight="1">
      <c r="B32" s="194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93"/>
      <c r="O32" s="93"/>
      <c r="P32" s="93"/>
      <c r="Q32" s="93"/>
      <c r="R32" s="93"/>
      <c r="S32" s="93"/>
      <c r="T32" s="93"/>
      <c r="U32" s="93"/>
      <c r="V32" s="93"/>
      <c r="Y32" s="91"/>
    </row>
    <row r="33" spans="2:27" ht="10.15" customHeight="1">
      <c r="B33" s="195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93"/>
      <c r="O33" s="93"/>
      <c r="P33" s="93"/>
      <c r="Q33" s="93"/>
      <c r="R33" s="93"/>
      <c r="S33" s="130"/>
      <c r="T33" s="130"/>
      <c r="U33" s="133"/>
      <c r="V33" s="133"/>
      <c r="AA33" s="91"/>
    </row>
    <row r="34" spans="2:27" ht="10.15" customHeight="1">
      <c r="B34" s="104"/>
      <c r="E34" s="130"/>
      <c r="F34" s="130"/>
      <c r="G34" s="130"/>
      <c r="H34" s="130"/>
      <c r="I34" s="130"/>
      <c r="J34" s="130"/>
      <c r="K34" s="130"/>
      <c r="L34" s="130"/>
      <c r="M34" s="130"/>
      <c r="N34" s="93"/>
      <c r="O34" s="93"/>
      <c r="P34" s="93"/>
      <c r="Q34" s="93"/>
      <c r="R34" s="93"/>
      <c r="S34" s="133"/>
      <c r="T34" s="133"/>
      <c r="U34" s="133"/>
      <c r="V34" s="133"/>
      <c r="AA34" s="93"/>
    </row>
    <row r="35" spans="2:27" ht="10.15" customHeight="1">
      <c r="B35" s="160"/>
      <c r="C35" s="160"/>
      <c r="D35" s="160"/>
      <c r="F35" s="93"/>
      <c r="G35" s="93"/>
      <c r="H35" s="93"/>
      <c r="I35" s="93"/>
      <c r="J35" s="93"/>
      <c r="K35" s="93"/>
      <c r="L35" s="133"/>
      <c r="M35" s="133"/>
      <c r="N35" s="133"/>
      <c r="O35" s="133"/>
    </row>
    <row r="36" spans="2:27" ht="10.15" customHeight="1">
      <c r="B36" s="151"/>
      <c r="C36" s="135"/>
      <c r="D36" s="135"/>
      <c r="E36" s="160"/>
      <c r="G36" s="161"/>
      <c r="H36" s="161"/>
      <c r="I36" s="161"/>
      <c r="J36" s="161"/>
      <c r="K36" s="161"/>
    </row>
    <row r="37" spans="2:27" ht="10.15" customHeight="1">
      <c r="B37" s="151"/>
      <c r="C37" s="135"/>
      <c r="D37" s="135"/>
      <c r="E37" s="135"/>
      <c r="F37" s="135"/>
      <c r="G37" s="161"/>
      <c r="H37" s="161"/>
      <c r="I37" s="161"/>
      <c r="J37" s="161"/>
      <c r="O37" s="91"/>
    </row>
    <row r="38" spans="2:27" ht="10.15" customHeight="1">
      <c r="B38" s="151"/>
      <c r="C38" s="135"/>
      <c r="D38" s="135"/>
      <c r="E38" s="135"/>
      <c r="F38" s="135"/>
      <c r="G38" s="161"/>
      <c r="H38" s="161"/>
      <c r="I38" s="161"/>
      <c r="J38" s="161"/>
      <c r="M38" s="91"/>
    </row>
    <row r="39" spans="2:27" ht="10.15" customHeight="1">
      <c r="B39" s="151"/>
      <c r="E39" s="135"/>
      <c r="F39" s="135"/>
      <c r="G39" s="161"/>
      <c r="H39" s="161"/>
      <c r="I39" s="161"/>
      <c r="J39" s="161"/>
      <c r="M39" s="93"/>
      <c r="O39" s="91"/>
    </row>
    <row r="40" spans="2:27" ht="10.15" customHeight="1">
      <c r="B40" s="104"/>
      <c r="G40" s="130"/>
      <c r="H40" s="130"/>
      <c r="I40" s="130"/>
      <c r="J40" s="130"/>
      <c r="O40" s="91"/>
    </row>
    <row r="41" spans="2:27" ht="10.15" customHeight="1">
      <c r="B41" s="104"/>
    </row>
    <row r="42" spans="2:27" ht="10.15" customHeight="1">
      <c r="B42" s="104"/>
      <c r="M42" s="91"/>
    </row>
    <row r="43" spans="2:27" ht="10.15" customHeight="1"/>
    <row r="44" spans="2:27" ht="10.15" customHeight="1"/>
    <row r="45" spans="2:27" ht="10.15" customHeight="1"/>
    <row r="46" spans="2:27" ht="10.15" customHeight="1"/>
    <row r="47" spans="2:27" ht="10.15" customHeight="1"/>
    <row r="48" spans="2:27" ht="10.15" customHeight="1"/>
    <row r="49" ht="10.15" customHeight="1"/>
    <row r="50" ht="10.15" customHeight="1"/>
    <row r="51" ht="10.15" customHeight="1"/>
    <row r="52" ht="10.15" customHeight="1"/>
    <row r="53" ht="10.15" customHeight="1"/>
    <row r="54" ht="10.15" customHeight="1"/>
    <row r="55" ht="10.15" customHeight="1"/>
    <row r="56" ht="10.15" customHeight="1"/>
    <row r="57" ht="10.15" customHeight="1"/>
    <row r="58" ht="10.15" customHeight="1"/>
    <row r="59" ht="10.15" customHeight="1"/>
    <row r="60" ht="10.15" customHeight="1"/>
    <row r="61" ht="10.15" customHeight="1"/>
    <row r="62" ht="10.15" customHeight="1"/>
    <row r="63" ht="10.15" customHeight="1"/>
    <row r="64" ht="10.15" customHeight="1"/>
    <row r="65" ht="10.15" customHeight="1"/>
    <row r="66" ht="10.15" customHeight="1"/>
    <row r="67" ht="10.15" customHeight="1"/>
    <row r="68" ht="10.15" customHeight="1"/>
    <row r="69" ht="10.15" customHeight="1"/>
    <row r="70" ht="10.15" customHeight="1"/>
    <row r="71" ht="10.15" customHeight="1"/>
    <row r="72" ht="10.15" customHeight="1"/>
    <row r="73" ht="10.15" customHeight="1"/>
    <row r="74" ht="10.15" customHeight="1"/>
    <row r="75" ht="10.15" customHeight="1"/>
    <row r="76" ht="10.15" customHeight="1"/>
    <row r="77" ht="10.15" customHeight="1"/>
    <row r="78" ht="10.15" customHeight="1"/>
    <row r="79" ht="10.15" customHeight="1"/>
    <row r="80" ht="10.15" customHeight="1"/>
    <row r="81" ht="10.15" customHeight="1"/>
    <row r="82" ht="10.15" customHeight="1"/>
    <row r="83" ht="10.15" customHeight="1"/>
    <row r="84" ht="10.15" customHeight="1"/>
    <row r="85" ht="10.15" customHeight="1"/>
    <row r="86" ht="10.15" customHeight="1"/>
    <row r="87" ht="10.15" customHeight="1"/>
    <row r="88" ht="10.15" customHeight="1"/>
    <row r="89" ht="10.15" customHeight="1"/>
    <row r="90" ht="10.15" customHeight="1"/>
    <row r="91" ht="10.15" customHeight="1"/>
    <row r="92" ht="10.15" customHeight="1"/>
    <row r="93" ht="10.15" customHeight="1"/>
    <row r="94" ht="10.15" customHeight="1"/>
    <row r="95" ht="10.15" customHeight="1"/>
    <row r="96" ht="10.15" customHeight="1"/>
    <row r="97" ht="10.15" customHeight="1"/>
    <row r="98" ht="10.15" customHeight="1"/>
    <row r="99" ht="10.15" customHeight="1"/>
    <row r="100" ht="10.15" customHeight="1"/>
    <row r="101" ht="10.15" customHeight="1"/>
    <row r="102" ht="10.15" customHeight="1"/>
    <row r="103" ht="10.15" customHeight="1"/>
    <row r="104" ht="10.15" customHeight="1"/>
    <row r="105" ht="10.15" customHeight="1"/>
    <row r="106" ht="10.15" customHeight="1"/>
    <row r="107" ht="10.15" customHeight="1"/>
    <row r="108" ht="10.15" customHeight="1"/>
    <row r="109" ht="10.15" customHeight="1"/>
    <row r="110" ht="10.15" customHeight="1"/>
    <row r="111" ht="10.15" customHeight="1"/>
    <row r="112" ht="10.15" customHeight="1"/>
    <row r="113" ht="10.15" customHeight="1"/>
    <row r="114" ht="10.15" customHeight="1"/>
    <row r="115" ht="10.15" customHeight="1"/>
    <row r="116" ht="10.15" customHeight="1"/>
    <row r="117" ht="10.15" customHeight="1"/>
    <row r="118" ht="10.15" customHeight="1"/>
    <row r="119" ht="10.15" customHeight="1"/>
    <row r="120" ht="10.15" customHeight="1"/>
    <row r="121" ht="10.15" customHeight="1"/>
    <row r="122" ht="10.15" customHeight="1"/>
    <row r="123" ht="10.15" customHeight="1"/>
    <row r="124" ht="10.15" customHeight="1"/>
    <row r="125" ht="10.15" customHeight="1"/>
    <row r="126" ht="10.15" customHeight="1"/>
    <row r="127" ht="10.15" customHeight="1"/>
    <row r="128" ht="10.15" customHeight="1"/>
    <row r="129" ht="10.15" customHeight="1"/>
    <row r="130" ht="10.15" customHeight="1"/>
    <row r="131" ht="10.15" customHeight="1"/>
    <row r="132" ht="10.15" customHeight="1"/>
    <row r="133" ht="10.15" customHeight="1"/>
    <row r="134" ht="10.15" customHeight="1"/>
    <row r="135" ht="10.15" customHeight="1"/>
    <row r="136" ht="10.15" customHeight="1"/>
    <row r="137" ht="10.15" customHeight="1"/>
    <row r="138" ht="10.15" customHeight="1"/>
    <row r="139" ht="10.15" customHeight="1"/>
    <row r="140" ht="10.15" customHeight="1"/>
    <row r="141" ht="10.15" customHeight="1"/>
    <row r="142" ht="10.15" customHeight="1"/>
    <row r="143" ht="10.15" customHeight="1"/>
    <row r="144" ht="10.15" customHeight="1"/>
    <row r="145" ht="10.15" customHeight="1"/>
    <row r="146" ht="10.15" customHeight="1"/>
    <row r="147" ht="10.15" customHeight="1"/>
    <row r="148" ht="10.15" customHeight="1"/>
  </sheetData>
  <mergeCells count="5">
    <mergeCell ref="B2:G2"/>
    <mergeCell ref="B4:B5"/>
    <mergeCell ref="C4:D4"/>
    <mergeCell ref="E4:E5"/>
    <mergeCell ref="F4:G4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E24"/>
  <sheetViews>
    <sheetView showGridLines="0" view="pageBreakPreview" zoomScaleNormal="100" zoomScaleSheetLayoutView="100" workbookViewId="0">
      <selection activeCell="D13" sqref="D13"/>
    </sheetView>
  </sheetViews>
  <sheetFormatPr defaultRowHeight="13.5"/>
  <cols>
    <col min="1" max="1" width="17.875" style="152" bestFit="1" customWidth="1"/>
    <col min="2" max="2" width="19.125" style="152" customWidth="1"/>
    <col min="3" max="5" width="14.625" style="152" customWidth="1"/>
    <col min="6" max="7" width="13.125" style="152" customWidth="1"/>
    <col min="8" max="8" width="9.75" style="152" bestFit="1" customWidth="1"/>
    <col min="9" max="10" width="9.125" style="152" bestFit="1" customWidth="1"/>
    <col min="11" max="11" width="9" style="152" customWidth="1"/>
    <col min="12" max="16384" width="9" style="152"/>
  </cols>
  <sheetData>
    <row r="2" spans="1:31" ht="28.5" customHeight="1">
      <c r="A2" s="176"/>
      <c r="B2" s="312" t="s">
        <v>308</v>
      </c>
      <c r="C2" s="312"/>
      <c r="D2" s="312"/>
      <c r="E2" s="312"/>
      <c r="F2" s="312"/>
      <c r="G2" s="312"/>
      <c r="H2" s="93"/>
      <c r="I2" s="93"/>
      <c r="J2" s="93"/>
      <c r="N2" s="93"/>
      <c r="O2" s="93"/>
      <c r="S2" s="91"/>
    </row>
    <row r="3" spans="1:31" ht="6.75" customHeight="1" thickBot="1">
      <c r="B3" s="30"/>
      <c r="C3" s="30"/>
      <c r="D3" s="30"/>
      <c r="E3" s="30"/>
      <c r="F3" s="17"/>
      <c r="G3" s="17"/>
      <c r="H3" s="133"/>
      <c r="I3" s="133"/>
      <c r="J3" s="133"/>
      <c r="K3" s="133"/>
      <c r="L3" s="133"/>
      <c r="M3" s="133"/>
      <c r="N3" s="133"/>
      <c r="O3" s="133"/>
      <c r="P3" s="93"/>
      <c r="Q3" s="93"/>
      <c r="R3" s="93"/>
      <c r="S3" s="93"/>
      <c r="T3" s="93"/>
      <c r="U3" s="133"/>
      <c r="V3" s="133"/>
      <c r="W3" s="133"/>
      <c r="X3" s="133"/>
      <c r="Y3" s="133"/>
      <c r="AB3" s="91"/>
      <c r="AC3" s="91"/>
      <c r="AE3" s="91"/>
    </row>
    <row r="4" spans="1:31" ht="15" customHeight="1">
      <c r="B4" s="92" t="s">
        <v>259</v>
      </c>
      <c r="C4" s="356" t="s">
        <v>260</v>
      </c>
      <c r="D4" s="356" t="s">
        <v>261</v>
      </c>
      <c r="E4" s="356" t="s">
        <v>262</v>
      </c>
      <c r="F4" s="356" t="s">
        <v>263</v>
      </c>
      <c r="G4" s="356" t="s">
        <v>309</v>
      </c>
      <c r="H4" s="133"/>
      <c r="I4" s="133"/>
      <c r="J4" s="133"/>
      <c r="K4" s="133"/>
      <c r="L4" s="133"/>
      <c r="M4" s="133"/>
      <c r="N4" s="133"/>
      <c r="O4" s="133"/>
      <c r="P4" s="93"/>
      <c r="Q4" s="93"/>
      <c r="R4" s="93"/>
      <c r="S4" s="93"/>
      <c r="T4" s="93"/>
      <c r="U4" s="93"/>
      <c r="V4" s="93"/>
      <c r="W4" s="93"/>
      <c r="X4" s="93"/>
      <c r="Y4" s="93"/>
      <c r="AB4" s="91"/>
      <c r="AC4" s="91"/>
      <c r="AE4" s="91"/>
    </row>
    <row r="5" spans="1:31" ht="15" customHeight="1">
      <c r="B5" s="40" t="s">
        <v>264</v>
      </c>
      <c r="C5" s="196">
        <v>10</v>
      </c>
      <c r="D5" s="196">
        <v>10</v>
      </c>
      <c r="E5" s="196">
        <v>9</v>
      </c>
      <c r="F5" s="196">
        <v>9</v>
      </c>
      <c r="G5" s="196">
        <v>9</v>
      </c>
      <c r="H5" s="161"/>
      <c r="I5" s="161"/>
      <c r="J5" s="161"/>
      <c r="K5" s="161"/>
      <c r="L5" s="161"/>
      <c r="M5" s="161"/>
      <c r="N5" s="161"/>
      <c r="O5" s="161"/>
      <c r="R5" s="93"/>
      <c r="S5" s="93"/>
      <c r="T5" s="93"/>
      <c r="U5" s="93"/>
      <c r="V5" s="93"/>
    </row>
    <row r="6" spans="1:31" ht="15" customHeight="1" thickBot="1">
      <c r="B6" s="41" t="s">
        <v>265</v>
      </c>
      <c r="C6" s="197">
        <v>29331</v>
      </c>
      <c r="D6" s="197">
        <v>29168</v>
      </c>
      <c r="E6" s="197">
        <v>28955</v>
      </c>
      <c r="F6" s="197">
        <v>28817</v>
      </c>
      <c r="G6" s="197">
        <v>28427</v>
      </c>
      <c r="H6" s="161"/>
      <c r="I6" s="161"/>
      <c r="J6" s="161"/>
      <c r="K6" s="161"/>
      <c r="L6" s="161"/>
      <c r="M6" s="161"/>
      <c r="N6" s="161"/>
      <c r="O6" s="161"/>
      <c r="Q6" s="93"/>
      <c r="R6" s="93"/>
      <c r="S6" s="93"/>
      <c r="T6" s="93"/>
      <c r="U6" s="93"/>
      <c r="V6" s="93"/>
      <c r="Z6" s="93"/>
      <c r="AB6" s="91"/>
    </row>
    <row r="7" spans="1:31" ht="15" customHeight="1">
      <c r="B7" s="39" t="s">
        <v>266</v>
      </c>
      <c r="C7" s="54"/>
      <c r="D7" s="54"/>
      <c r="E7" s="54"/>
      <c r="F7" s="15"/>
      <c r="G7" s="15"/>
      <c r="H7" s="161"/>
      <c r="I7" s="161"/>
      <c r="J7" s="161"/>
      <c r="K7" s="161"/>
      <c r="L7" s="161"/>
      <c r="M7" s="161"/>
      <c r="Q7" s="93"/>
      <c r="R7" s="93"/>
      <c r="S7" s="93"/>
      <c r="T7" s="93"/>
      <c r="Z7" s="93"/>
    </row>
    <row r="8" spans="1:31" ht="21" customHeigh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P8" s="93"/>
      <c r="Q8" s="93"/>
      <c r="R8" s="93"/>
      <c r="X8" s="93"/>
    </row>
    <row r="9" spans="1:31" ht="21" customHeight="1"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3"/>
      <c r="R9" s="133"/>
      <c r="U9" s="91"/>
      <c r="X9" s="91"/>
    </row>
    <row r="10" spans="1:31" ht="21" customHeight="1">
      <c r="B10" s="194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3"/>
      <c r="O10" s="133"/>
      <c r="P10" s="133"/>
      <c r="Q10" s="133"/>
      <c r="R10" s="133"/>
    </row>
    <row r="11" spans="1:31" ht="21" customHeight="1">
      <c r="B11" s="194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3"/>
      <c r="O11" s="133"/>
      <c r="P11" s="133"/>
      <c r="Q11" s="133"/>
      <c r="R11" s="133"/>
      <c r="V11" s="91"/>
      <c r="Y11" s="91"/>
    </row>
    <row r="12" spans="1:31" ht="21" customHeight="1">
      <c r="B12" s="194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93"/>
      <c r="O12" s="93"/>
      <c r="P12" s="93"/>
      <c r="Q12" s="93"/>
      <c r="R12" s="93"/>
      <c r="S12" s="148"/>
      <c r="V12" s="91"/>
      <c r="Y12" s="91"/>
    </row>
    <row r="13" spans="1:31" ht="21" customHeight="1">
      <c r="B13" s="194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93"/>
      <c r="O13" s="93"/>
      <c r="P13" s="93"/>
      <c r="Q13" s="93"/>
      <c r="R13" s="93"/>
      <c r="S13" s="93"/>
      <c r="T13" s="93"/>
      <c r="U13" s="93"/>
      <c r="V13" s="93"/>
      <c r="Y13" s="91"/>
    </row>
    <row r="14" spans="1:31" ht="21" customHeight="1">
      <c r="B14" s="194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93"/>
      <c r="O14" s="93"/>
      <c r="P14" s="93"/>
      <c r="Q14" s="93"/>
      <c r="R14" s="93"/>
      <c r="S14" s="130"/>
      <c r="T14" s="130"/>
      <c r="U14" s="133"/>
      <c r="V14" s="133"/>
      <c r="AA14" s="91"/>
    </row>
    <row r="15" spans="1:31" ht="21" customHeight="1">
      <c r="B15" s="195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93"/>
      <c r="O15" s="93"/>
      <c r="P15" s="93"/>
      <c r="Q15" s="93"/>
      <c r="R15" s="93"/>
      <c r="S15" s="133"/>
      <c r="T15" s="133"/>
      <c r="U15" s="133"/>
      <c r="V15" s="133"/>
      <c r="AA15" s="93"/>
    </row>
    <row r="16" spans="1:31" ht="21" customHeight="1">
      <c r="B16" s="104"/>
      <c r="F16" s="93"/>
      <c r="G16" s="93"/>
      <c r="H16" s="93"/>
      <c r="I16" s="93"/>
      <c r="J16" s="93"/>
      <c r="K16" s="93"/>
      <c r="L16" s="133"/>
      <c r="M16" s="133"/>
      <c r="N16" s="133"/>
      <c r="O16" s="133"/>
    </row>
    <row r="17" spans="2:15" ht="21" customHeight="1">
      <c r="B17" s="160"/>
      <c r="C17" s="160"/>
      <c r="D17" s="160"/>
      <c r="E17" s="160"/>
      <c r="F17" s="161"/>
      <c r="G17" s="161"/>
      <c r="H17" s="161"/>
      <c r="I17" s="161"/>
      <c r="J17" s="161"/>
      <c r="K17" s="161"/>
    </row>
    <row r="18" spans="2:15" ht="15" customHeight="1">
      <c r="B18" s="151"/>
      <c r="C18" s="135"/>
      <c r="D18" s="135"/>
      <c r="E18" s="135"/>
      <c r="F18" s="161"/>
      <c r="G18" s="161"/>
      <c r="H18" s="161"/>
      <c r="I18" s="161"/>
      <c r="J18" s="161"/>
      <c r="O18" s="91"/>
    </row>
    <row r="19" spans="2:15" ht="15" customHeight="1">
      <c r="B19" s="151"/>
      <c r="C19" s="135"/>
      <c r="D19" s="135"/>
      <c r="E19" s="135"/>
      <c r="F19" s="161"/>
      <c r="G19" s="161"/>
      <c r="H19" s="161"/>
      <c r="I19" s="161"/>
      <c r="J19" s="161"/>
      <c r="M19" s="91"/>
    </row>
    <row r="20" spans="2:15" ht="15" customHeight="1">
      <c r="B20" s="151"/>
      <c r="C20" s="135"/>
      <c r="D20" s="135"/>
      <c r="E20" s="135"/>
      <c r="F20" s="161"/>
      <c r="G20" s="161"/>
      <c r="H20" s="161"/>
      <c r="I20" s="161"/>
      <c r="J20" s="161"/>
      <c r="M20" s="93"/>
      <c r="O20" s="91"/>
    </row>
    <row r="21" spans="2:15" ht="15" customHeight="1">
      <c r="B21" s="151"/>
      <c r="F21" s="130"/>
      <c r="G21" s="130"/>
      <c r="H21" s="130"/>
      <c r="I21" s="130"/>
      <c r="J21" s="130"/>
      <c r="O21" s="91"/>
    </row>
    <row r="22" spans="2:15" ht="15" customHeight="1">
      <c r="B22" s="104"/>
    </row>
    <row r="23" spans="2:15" ht="13.5" customHeight="1">
      <c r="B23" s="104"/>
      <c r="M23" s="91"/>
    </row>
    <row r="24" spans="2:15" ht="13.5" customHeight="1">
      <c r="B24" s="104"/>
    </row>
  </sheetData>
  <mergeCells count="1">
    <mergeCell ref="B2:G2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6"/>
  <sheetViews>
    <sheetView showGridLines="0" tabSelected="1" view="pageBreakPreview" zoomScaleSheetLayoutView="100" workbookViewId="0">
      <selection activeCell="S7" sqref="S7"/>
    </sheetView>
  </sheetViews>
  <sheetFormatPr defaultRowHeight="13.5"/>
  <cols>
    <col min="1" max="1" width="10.375" style="48" customWidth="1"/>
    <col min="2" max="2" width="9" style="48" customWidth="1"/>
    <col min="3" max="3" width="7.125" style="48" customWidth="1"/>
    <col min="4" max="5" width="6.25" style="48" customWidth="1"/>
    <col min="6" max="6" width="5.375" style="48" customWidth="1"/>
    <col min="7" max="7" width="3.875" style="48" customWidth="1"/>
    <col min="8" max="8" width="6.875" style="48" customWidth="1"/>
    <col min="9" max="9" width="6.75" style="48" customWidth="1"/>
    <col min="10" max="13" width="5.25" style="48" customWidth="1"/>
    <col min="14" max="14" width="6" style="48" customWidth="1"/>
    <col min="15" max="15" width="5.25" style="48" customWidth="1"/>
    <col min="16" max="16" width="6.75" style="48" customWidth="1"/>
    <col min="17" max="17" width="3.5" style="48" customWidth="1"/>
    <col min="18" max="18" width="9" style="48" customWidth="1"/>
    <col min="19" max="16384" width="9" style="48"/>
  </cols>
  <sheetData>
    <row r="2" spans="1:17" ht="28.5" customHeight="1">
      <c r="A2" s="47"/>
      <c r="B2" s="225" t="s">
        <v>267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</row>
    <row r="3" spans="1:17" ht="19.5" customHeight="1"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27" t="s">
        <v>84</v>
      </c>
      <c r="P3" s="227"/>
      <c r="Q3" s="227"/>
    </row>
    <row r="4" spans="1:17" s="50" customFormat="1" ht="17.25" customHeight="1">
      <c r="A4" s="49"/>
      <c r="B4" s="230" t="s">
        <v>7</v>
      </c>
      <c r="C4" s="234" t="s">
        <v>17</v>
      </c>
      <c r="D4" s="228" t="s">
        <v>2</v>
      </c>
      <c r="E4" s="229"/>
      <c r="F4" s="229"/>
      <c r="G4" s="230"/>
      <c r="H4" s="228" t="s">
        <v>6</v>
      </c>
      <c r="I4" s="229"/>
      <c r="J4" s="229"/>
      <c r="K4" s="229"/>
      <c r="L4" s="229"/>
      <c r="M4" s="229"/>
      <c r="N4" s="229"/>
      <c r="O4" s="229"/>
      <c r="P4" s="229"/>
      <c r="Q4" s="229"/>
    </row>
    <row r="5" spans="1:17" s="50" customFormat="1" ht="17.25" customHeight="1">
      <c r="B5" s="233"/>
      <c r="C5" s="235"/>
      <c r="D5" s="236" t="s">
        <v>0</v>
      </c>
      <c r="E5" s="236" t="s">
        <v>58</v>
      </c>
      <c r="F5" s="238" t="s">
        <v>59</v>
      </c>
      <c r="G5" s="238" t="s">
        <v>48</v>
      </c>
      <c r="H5" s="240" t="s">
        <v>0</v>
      </c>
      <c r="I5" s="241"/>
      <c r="J5" s="231" t="s">
        <v>3</v>
      </c>
      <c r="K5" s="231"/>
      <c r="L5" s="231"/>
      <c r="M5" s="231"/>
      <c r="N5" s="231"/>
      <c r="O5" s="231"/>
      <c r="P5" s="232"/>
      <c r="Q5" s="242" t="s">
        <v>67</v>
      </c>
    </row>
    <row r="6" spans="1:17" s="50" customFormat="1" ht="22.5" customHeight="1">
      <c r="B6" s="233"/>
      <c r="C6" s="235"/>
      <c r="D6" s="237"/>
      <c r="E6" s="237"/>
      <c r="F6" s="239"/>
      <c r="G6" s="239"/>
      <c r="H6" s="240"/>
      <c r="I6" s="237"/>
      <c r="J6" s="200" t="s">
        <v>78</v>
      </c>
      <c r="K6" s="201" t="s">
        <v>61</v>
      </c>
      <c r="L6" s="201" t="s">
        <v>62</v>
      </c>
      <c r="M6" s="201" t="s">
        <v>28</v>
      </c>
      <c r="N6" s="201" t="s">
        <v>68</v>
      </c>
      <c r="O6" s="201" t="s">
        <v>268</v>
      </c>
      <c r="P6" s="201" t="s">
        <v>63</v>
      </c>
      <c r="Q6" s="243"/>
    </row>
    <row r="7" spans="1:17" s="51" customFormat="1" ht="24.75" customHeight="1">
      <c r="B7" s="202" t="s">
        <v>269</v>
      </c>
      <c r="C7" s="203">
        <v>314884</v>
      </c>
      <c r="D7" s="203">
        <v>18600</v>
      </c>
      <c r="E7" s="203">
        <v>16282</v>
      </c>
      <c r="F7" s="203">
        <v>45494</v>
      </c>
      <c r="G7" s="203">
        <v>210</v>
      </c>
      <c r="H7" s="203">
        <v>296248</v>
      </c>
      <c r="I7" s="203">
        <v>296249</v>
      </c>
      <c r="J7" s="203">
        <v>3848</v>
      </c>
      <c r="K7" s="203">
        <v>1981</v>
      </c>
      <c r="L7" s="203">
        <v>9340</v>
      </c>
      <c r="M7" s="203">
        <v>1118</v>
      </c>
      <c r="N7" s="203">
        <v>11951</v>
      </c>
      <c r="O7" s="203">
        <v>9910</v>
      </c>
      <c r="P7" s="203">
        <v>248733</v>
      </c>
      <c r="Q7" s="203">
        <v>35</v>
      </c>
    </row>
    <row r="8" spans="1:17" s="51" customFormat="1" ht="24.75" customHeight="1">
      <c r="B8" s="204" t="s">
        <v>124</v>
      </c>
      <c r="C8" s="205">
        <v>314915</v>
      </c>
      <c r="D8" s="205">
        <v>18600</v>
      </c>
      <c r="E8" s="205">
        <v>16282.21</v>
      </c>
      <c r="F8" s="205">
        <v>45494</v>
      </c>
      <c r="G8" s="205">
        <v>210.85</v>
      </c>
      <c r="H8" s="205">
        <v>296315</v>
      </c>
      <c r="I8" s="205">
        <v>296280</v>
      </c>
      <c r="J8" s="205">
        <v>3866.7700000000004</v>
      </c>
      <c r="K8" s="205">
        <v>1978.29</v>
      </c>
      <c r="L8" s="205">
        <v>9340</v>
      </c>
      <c r="M8" s="205">
        <v>1117.57</v>
      </c>
      <c r="N8" s="205">
        <v>11984.349999999999</v>
      </c>
      <c r="O8" s="205">
        <v>9969.6299999999992</v>
      </c>
      <c r="P8" s="205">
        <v>258023.1</v>
      </c>
      <c r="Q8" s="205">
        <v>35</v>
      </c>
    </row>
    <row r="9" spans="1:17" s="51" customFormat="1" ht="24.75" customHeight="1">
      <c r="B9" s="204" t="s">
        <v>270</v>
      </c>
      <c r="C9" s="205">
        <f t="shared" ref="C9:H9" si="0">SUM(C11:C34)</f>
        <v>314921.13999999996</v>
      </c>
      <c r="D9" s="205">
        <f t="shared" si="0"/>
        <v>18598.740000000002</v>
      </c>
      <c r="E9" s="205">
        <f t="shared" si="0"/>
        <v>16282.21</v>
      </c>
      <c r="F9" s="205">
        <f t="shared" si="0"/>
        <v>2106.0299999999997</v>
      </c>
      <c r="G9" s="205">
        <f t="shared" si="0"/>
        <v>210.5</v>
      </c>
      <c r="H9" s="205">
        <f t="shared" si="0"/>
        <v>296322.40000000002</v>
      </c>
      <c r="I9" s="205">
        <v>296288</v>
      </c>
      <c r="J9" s="205">
        <f t="shared" ref="J9:Q9" si="1">SUM(J11:J34)</f>
        <v>3866.77</v>
      </c>
      <c r="K9" s="205">
        <f t="shared" si="1"/>
        <v>1978.29</v>
      </c>
      <c r="L9" s="205">
        <f t="shared" si="1"/>
        <v>9472.5800000000017</v>
      </c>
      <c r="M9" s="205">
        <f t="shared" si="1"/>
        <v>1114.1600000000001</v>
      </c>
      <c r="N9" s="205">
        <f t="shared" si="1"/>
        <v>12005.999999999998</v>
      </c>
      <c r="O9" s="205">
        <f t="shared" si="1"/>
        <v>9988.4399999999987</v>
      </c>
      <c r="P9" s="205">
        <f t="shared" si="1"/>
        <v>257862.16</v>
      </c>
      <c r="Q9" s="205">
        <f t="shared" si="1"/>
        <v>34</v>
      </c>
    </row>
    <row r="10" spans="1:17" s="51" customFormat="1" ht="24.75" customHeight="1"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</row>
    <row r="11" spans="1:17" s="51" customFormat="1" ht="24.75" customHeight="1">
      <c r="B11" s="208" t="s">
        <v>41</v>
      </c>
      <c r="C11" s="209">
        <f t="shared" ref="C11:C34" si="2">SUM(D11,H11)</f>
        <v>5045.32</v>
      </c>
      <c r="D11" s="209">
        <f t="shared" ref="D11:D34" si="3">SUM(E11:G11)</f>
        <v>23.13</v>
      </c>
      <c r="E11" s="209">
        <v>0</v>
      </c>
      <c r="F11" s="210">
        <v>21.13</v>
      </c>
      <c r="G11" s="210">
        <v>2</v>
      </c>
      <c r="H11" s="211">
        <f>I11+Q11</f>
        <v>5022.1899999999996</v>
      </c>
      <c r="I11" s="210">
        <f>SUM(J11:P11)</f>
        <v>5019.1899999999996</v>
      </c>
      <c r="J11" s="210">
        <v>3.05</v>
      </c>
      <c r="K11" s="209">
        <v>0</v>
      </c>
      <c r="L11" s="205">
        <v>101.97</v>
      </c>
      <c r="M11" s="210">
        <v>114.65</v>
      </c>
      <c r="N11" s="209">
        <v>0</v>
      </c>
      <c r="O11" s="210">
        <v>11.41</v>
      </c>
      <c r="P11" s="210">
        <v>4788.1099999999997</v>
      </c>
      <c r="Q11" s="210">
        <v>3</v>
      </c>
    </row>
    <row r="12" spans="1:17" s="51" customFormat="1" ht="24.75" customHeight="1">
      <c r="B12" s="208" t="s">
        <v>27</v>
      </c>
      <c r="C12" s="209">
        <f t="shared" si="2"/>
        <v>7085.3799999999992</v>
      </c>
      <c r="D12" s="209">
        <f t="shared" si="3"/>
        <v>5</v>
      </c>
      <c r="E12" s="209">
        <v>0</v>
      </c>
      <c r="F12" s="209">
        <v>0</v>
      </c>
      <c r="G12" s="210">
        <v>5</v>
      </c>
      <c r="H12" s="211">
        <f t="shared" ref="H12:H34" si="4">I12+Q12</f>
        <v>7080.3799999999992</v>
      </c>
      <c r="I12" s="210">
        <f t="shared" ref="I12:I34" si="5">SUM(J12:P12)</f>
        <v>7077.3799999999992</v>
      </c>
      <c r="J12" s="209">
        <v>0</v>
      </c>
      <c r="K12" s="209">
        <v>0</v>
      </c>
      <c r="L12" s="210">
        <v>101.38</v>
      </c>
      <c r="M12" s="210">
        <v>29.56</v>
      </c>
      <c r="N12" s="209">
        <v>0</v>
      </c>
      <c r="O12" s="209">
        <v>0</v>
      </c>
      <c r="P12" s="210">
        <v>6946.44</v>
      </c>
      <c r="Q12" s="210">
        <v>3</v>
      </c>
    </row>
    <row r="13" spans="1:17" s="51" customFormat="1" ht="24.75" customHeight="1">
      <c r="B13" s="208" t="s">
        <v>26</v>
      </c>
      <c r="C13" s="209">
        <f t="shared" si="2"/>
        <v>656.74</v>
      </c>
      <c r="D13" s="209">
        <f t="shared" si="3"/>
        <v>3</v>
      </c>
      <c r="E13" s="209">
        <v>0</v>
      </c>
      <c r="F13" s="209">
        <v>0</v>
      </c>
      <c r="G13" s="210">
        <v>3</v>
      </c>
      <c r="H13" s="211">
        <f t="shared" si="4"/>
        <v>653.74</v>
      </c>
      <c r="I13" s="210">
        <f t="shared" si="5"/>
        <v>652.74</v>
      </c>
      <c r="J13" s="209">
        <v>0</v>
      </c>
      <c r="K13" s="209">
        <v>0</v>
      </c>
      <c r="L13" s="210">
        <v>2.4699999999999998</v>
      </c>
      <c r="M13" s="210">
        <v>6.98</v>
      </c>
      <c r="N13" s="209">
        <v>0</v>
      </c>
      <c r="O13" s="209">
        <v>0</v>
      </c>
      <c r="P13" s="210">
        <v>643.29</v>
      </c>
      <c r="Q13" s="210">
        <v>1</v>
      </c>
    </row>
    <row r="14" spans="1:17" s="51" customFormat="1" ht="24.75" customHeight="1">
      <c r="B14" s="208" t="s">
        <v>42</v>
      </c>
      <c r="C14" s="205">
        <f t="shared" si="2"/>
        <v>14961.11</v>
      </c>
      <c r="D14" s="210">
        <f t="shared" si="3"/>
        <v>6</v>
      </c>
      <c r="E14" s="209">
        <v>0</v>
      </c>
      <c r="F14" s="209">
        <v>0</v>
      </c>
      <c r="G14" s="210">
        <v>6</v>
      </c>
      <c r="H14" s="211">
        <f t="shared" si="4"/>
        <v>14955.11</v>
      </c>
      <c r="I14" s="205">
        <f t="shared" si="5"/>
        <v>14953.11</v>
      </c>
      <c r="J14" s="210">
        <v>22.82</v>
      </c>
      <c r="K14" s="210">
        <v>74.61</v>
      </c>
      <c r="L14" s="210">
        <v>146.18</v>
      </c>
      <c r="M14" s="210">
        <v>69.61</v>
      </c>
      <c r="N14" s="205">
        <v>20</v>
      </c>
      <c r="O14" s="210">
        <v>485.71</v>
      </c>
      <c r="P14" s="210">
        <v>14134.18</v>
      </c>
      <c r="Q14" s="205">
        <v>2</v>
      </c>
    </row>
    <row r="15" spans="1:17" s="51" customFormat="1" ht="24.75" customHeight="1">
      <c r="B15" s="208" t="s">
        <v>37</v>
      </c>
      <c r="C15" s="210">
        <f t="shared" si="2"/>
        <v>8239.01</v>
      </c>
      <c r="D15" s="210">
        <f t="shared" si="3"/>
        <v>104.86</v>
      </c>
      <c r="E15" s="209">
        <v>0</v>
      </c>
      <c r="F15" s="210">
        <v>103.86</v>
      </c>
      <c r="G15" s="210">
        <v>1</v>
      </c>
      <c r="H15" s="211">
        <f t="shared" si="4"/>
        <v>8134.15</v>
      </c>
      <c r="I15" s="210">
        <f t="shared" si="5"/>
        <v>8134.15</v>
      </c>
      <c r="J15" s="210">
        <v>217.05</v>
      </c>
      <c r="K15" s="210">
        <v>12.79</v>
      </c>
      <c r="L15" s="210">
        <v>222.28</v>
      </c>
      <c r="M15" s="210">
        <v>5.85</v>
      </c>
      <c r="N15" s="205">
        <v>9.9600000000000009</v>
      </c>
      <c r="O15" s="209">
        <v>0</v>
      </c>
      <c r="P15" s="210">
        <v>7666.2199999999993</v>
      </c>
      <c r="Q15" s="209">
        <v>0</v>
      </c>
    </row>
    <row r="16" spans="1:17" s="51" customFormat="1" ht="24.75" customHeight="1">
      <c r="B16" s="208" t="s">
        <v>45</v>
      </c>
      <c r="C16" s="210">
        <f t="shared" si="2"/>
        <v>10048.259999999998</v>
      </c>
      <c r="D16" s="210">
        <f t="shared" si="3"/>
        <v>129.95999999999998</v>
      </c>
      <c r="E16" s="209">
        <v>0</v>
      </c>
      <c r="F16" s="210">
        <v>126.96</v>
      </c>
      <c r="G16" s="210">
        <v>3</v>
      </c>
      <c r="H16" s="211">
        <f t="shared" si="4"/>
        <v>9918.2999999999993</v>
      </c>
      <c r="I16" s="210">
        <f t="shared" si="5"/>
        <v>9905.2999999999993</v>
      </c>
      <c r="J16" s="210">
        <v>213.61</v>
      </c>
      <c r="K16" s="210">
        <v>127.41</v>
      </c>
      <c r="L16" s="210">
        <v>740.97</v>
      </c>
      <c r="M16" s="210">
        <v>1</v>
      </c>
      <c r="N16" s="205">
        <v>938.05</v>
      </c>
      <c r="O16" s="210">
        <v>121.67</v>
      </c>
      <c r="P16" s="210">
        <v>7762.5899999999992</v>
      </c>
      <c r="Q16" s="210">
        <v>13</v>
      </c>
    </row>
    <row r="17" spans="2:17" s="51" customFormat="1" ht="24.75" customHeight="1">
      <c r="B17" s="208" t="s">
        <v>9</v>
      </c>
      <c r="C17" s="210">
        <f t="shared" si="2"/>
        <v>29039.57</v>
      </c>
      <c r="D17" s="210">
        <f t="shared" si="3"/>
        <v>723.25</v>
      </c>
      <c r="E17" s="210">
        <v>631.75</v>
      </c>
      <c r="F17" s="210">
        <v>73.5</v>
      </c>
      <c r="G17" s="210">
        <v>18</v>
      </c>
      <c r="H17" s="211">
        <f t="shared" si="4"/>
        <v>28316.32</v>
      </c>
      <c r="I17" s="210">
        <f t="shared" si="5"/>
        <v>28316.32</v>
      </c>
      <c r="J17" s="210">
        <v>192.89</v>
      </c>
      <c r="K17" s="210">
        <v>129.94999999999999</v>
      </c>
      <c r="L17" s="210">
        <v>682.79</v>
      </c>
      <c r="M17" s="210">
        <v>24.19</v>
      </c>
      <c r="N17" s="205">
        <v>757.69</v>
      </c>
      <c r="O17" s="212">
        <v>1218.3200000000002</v>
      </c>
      <c r="P17" s="210">
        <v>25310.49</v>
      </c>
      <c r="Q17" s="210">
        <v>0</v>
      </c>
    </row>
    <row r="18" spans="2:17" s="51" customFormat="1" ht="24.75" customHeight="1">
      <c r="B18" s="208" t="s">
        <v>43</v>
      </c>
      <c r="C18" s="210">
        <f t="shared" si="2"/>
        <v>64656.849999999991</v>
      </c>
      <c r="D18" s="212">
        <f t="shared" si="3"/>
        <v>9523.31</v>
      </c>
      <c r="E18" s="210">
        <v>9014.7999999999993</v>
      </c>
      <c r="F18" s="210">
        <v>415.51</v>
      </c>
      <c r="G18" s="210">
        <v>93</v>
      </c>
      <c r="H18" s="211">
        <f t="shared" si="4"/>
        <v>55133.539999999994</v>
      </c>
      <c r="I18" s="210">
        <f t="shared" si="5"/>
        <v>55130.539999999994</v>
      </c>
      <c r="J18" s="210">
        <v>1399.56</v>
      </c>
      <c r="K18" s="210">
        <v>390.29</v>
      </c>
      <c r="L18" s="210">
        <v>1795.43</v>
      </c>
      <c r="M18" s="210">
        <v>41.1</v>
      </c>
      <c r="N18" s="205">
        <v>2447.17</v>
      </c>
      <c r="O18" s="210">
        <v>1612.47</v>
      </c>
      <c r="P18" s="210">
        <v>47444.52</v>
      </c>
      <c r="Q18" s="210">
        <v>3</v>
      </c>
    </row>
    <row r="19" spans="2:17" s="51" customFormat="1" ht="24.75" customHeight="1">
      <c r="B19" s="208" t="s">
        <v>46</v>
      </c>
      <c r="C19" s="210">
        <f t="shared" si="2"/>
        <v>4731.0200000000004</v>
      </c>
      <c r="D19" s="209">
        <f t="shared" si="3"/>
        <v>0</v>
      </c>
      <c r="E19" s="209">
        <v>0</v>
      </c>
      <c r="F19" s="209">
        <v>0</v>
      </c>
      <c r="G19" s="209">
        <v>0</v>
      </c>
      <c r="H19" s="211">
        <f t="shared" si="4"/>
        <v>4731.0200000000004</v>
      </c>
      <c r="I19" s="210">
        <f t="shared" si="5"/>
        <v>4731.0200000000004</v>
      </c>
      <c r="J19" s="210">
        <v>89.87</v>
      </c>
      <c r="K19" s="210">
        <v>59.53</v>
      </c>
      <c r="L19" s="210">
        <v>134.16999999999999</v>
      </c>
      <c r="M19" s="210">
        <v>2.72</v>
      </c>
      <c r="N19" s="209">
        <v>0</v>
      </c>
      <c r="O19" s="210">
        <v>203.45</v>
      </c>
      <c r="P19" s="210">
        <v>4241.2800000000007</v>
      </c>
      <c r="Q19" s="209">
        <v>0</v>
      </c>
    </row>
    <row r="20" spans="2:17" s="51" customFormat="1" ht="24.75" customHeight="1">
      <c r="B20" s="208" t="s">
        <v>47</v>
      </c>
      <c r="C20" s="210">
        <f t="shared" si="2"/>
        <v>9690.6</v>
      </c>
      <c r="D20" s="210">
        <f t="shared" si="3"/>
        <v>2</v>
      </c>
      <c r="E20" s="209">
        <v>0</v>
      </c>
      <c r="F20" s="209">
        <v>0</v>
      </c>
      <c r="G20" s="210">
        <v>2</v>
      </c>
      <c r="H20" s="211">
        <f t="shared" si="4"/>
        <v>9688.6</v>
      </c>
      <c r="I20" s="210">
        <f t="shared" si="5"/>
        <v>9688.6</v>
      </c>
      <c r="J20" s="210">
        <v>164.42</v>
      </c>
      <c r="K20" s="210">
        <v>110.92</v>
      </c>
      <c r="L20" s="210">
        <v>148.04</v>
      </c>
      <c r="M20" s="210">
        <v>80.19</v>
      </c>
      <c r="N20" s="205">
        <v>38.669999999999995</v>
      </c>
      <c r="O20" s="210">
        <v>388.7</v>
      </c>
      <c r="P20" s="210">
        <v>8757.66</v>
      </c>
      <c r="Q20" s="209">
        <v>0</v>
      </c>
    </row>
    <row r="21" spans="2:17" s="51" customFormat="1" ht="24.75" customHeight="1">
      <c r="B21" s="208" t="s">
        <v>49</v>
      </c>
      <c r="C21" s="210">
        <f t="shared" si="2"/>
        <v>2900.65</v>
      </c>
      <c r="D21" s="210">
        <f t="shared" si="3"/>
        <v>7.3</v>
      </c>
      <c r="E21" s="209">
        <v>0</v>
      </c>
      <c r="F21" s="210">
        <v>7.3</v>
      </c>
      <c r="G21" s="209">
        <v>0</v>
      </c>
      <c r="H21" s="211">
        <f t="shared" si="4"/>
        <v>2893.35</v>
      </c>
      <c r="I21" s="210">
        <f t="shared" si="5"/>
        <v>2893.35</v>
      </c>
      <c r="J21" s="209">
        <v>0</v>
      </c>
      <c r="K21" s="210">
        <v>29.75</v>
      </c>
      <c r="L21" s="210">
        <v>70.09</v>
      </c>
      <c r="M21" s="210">
        <v>34</v>
      </c>
      <c r="N21" s="209">
        <v>0</v>
      </c>
      <c r="O21" s="210">
        <v>42.85</v>
      </c>
      <c r="P21" s="210">
        <v>2716.66</v>
      </c>
      <c r="Q21" s="209">
        <v>0</v>
      </c>
    </row>
    <row r="22" spans="2:17" s="51" customFormat="1" ht="24.75" customHeight="1">
      <c r="B22" s="208" t="s">
        <v>13</v>
      </c>
      <c r="C22" s="210">
        <f t="shared" si="2"/>
        <v>313.7999999999999</v>
      </c>
      <c r="D22" s="210">
        <f t="shared" si="3"/>
        <v>3</v>
      </c>
      <c r="E22" s="209">
        <v>0</v>
      </c>
      <c r="F22" s="209">
        <v>0</v>
      </c>
      <c r="G22" s="210">
        <v>3</v>
      </c>
      <c r="H22" s="211">
        <f t="shared" si="4"/>
        <v>310.7999999999999</v>
      </c>
      <c r="I22" s="210">
        <f t="shared" si="5"/>
        <v>310.7999999999999</v>
      </c>
      <c r="J22" s="210">
        <v>20.49</v>
      </c>
      <c r="K22" s="209">
        <v>0</v>
      </c>
      <c r="L22" s="210">
        <v>8.85</v>
      </c>
      <c r="M22" s="209">
        <v>0</v>
      </c>
      <c r="N22" s="209">
        <v>0</v>
      </c>
      <c r="O22" s="209">
        <v>0</v>
      </c>
      <c r="P22" s="210">
        <v>281.45999999999992</v>
      </c>
      <c r="Q22" s="209">
        <v>0</v>
      </c>
    </row>
    <row r="23" spans="2:17" s="51" customFormat="1" ht="24.75" customHeight="1">
      <c r="B23" s="208" t="s">
        <v>50</v>
      </c>
      <c r="C23" s="210">
        <f t="shared" si="2"/>
        <v>14897.720000000001</v>
      </c>
      <c r="D23" s="210">
        <f t="shared" si="3"/>
        <v>427.93</v>
      </c>
      <c r="E23" s="210">
        <v>426.93</v>
      </c>
      <c r="F23" s="209">
        <v>0</v>
      </c>
      <c r="G23" s="210">
        <v>1</v>
      </c>
      <c r="H23" s="211">
        <f t="shared" si="4"/>
        <v>14469.79</v>
      </c>
      <c r="I23" s="210">
        <f t="shared" si="5"/>
        <v>14469.79</v>
      </c>
      <c r="J23" s="210">
        <v>232.15</v>
      </c>
      <c r="K23" s="210">
        <v>32.590000000000003</v>
      </c>
      <c r="L23" s="210">
        <v>172.21</v>
      </c>
      <c r="M23" s="210">
        <v>235.3</v>
      </c>
      <c r="N23" s="205">
        <v>14.89</v>
      </c>
      <c r="O23" s="210">
        <v>258.17</v>
      </c>
      <c r="P23" s="210">
        <v>13524.480000000001</v>
      </c>
      <c r="Q23" s="209">
        <v>0</v>
      </c>
    </row>
    <row r="24" spans="2:17" s="51" customFormat="1" ht="24.75" customHeight="1">
      <c r="B24" s="208" t="s">
        <v>51</v>
      </c>
      <c r="C24" s="213">
        <f t="shared" si="2"/>
        <v>65960.36</v>
      </c>
      <c r="D24" s="210">
        <f t="shared" si="3"/>
        <v>4412.3500000000004</v>
      </c>
      <c r="E24" s="213">
        <v>3886.56</v>
      </c>
      <c r="F24" s="213">
        <v>506.79</v>
      </c>
      <c r="G24" s="213">
        <v>19</v>
      </c>
      <c r="H24" s="211">
        <f t="shared" si="4"/>
        <v>61548.009999999995</v>
      </c>
      <c r="I24" s="213">
        <f t="shared" si="5"/>
        <v>61548.009999999995</v>
      </c>
      <c r="J24" s="213">
        <v>399.05</v>
      </c>
      <c r="K24" s="213">
        <v>329.64000000000004</v>
      </c>
      <c r="L24" s="213">
        <v>1933.64</v>
      </c>
      <c r="M24" s="210">
        <v>377.48</v>
      </c>
      <c r="N24" s="205">
        <v>4056.37</v>
      </c>
      <c r="O24" s="213">
        <v>2221.77</v>
      </c>
      <c r="P24" s="210">
        <v>52230.06</v>
      </c>
      <c r="Q24" s="209">
        <v>0</v>
      </c>
    </row>
    <row r="25" spans="2:17" s="51" customFormat="1" ht="24.75" customHeight="1">
      <c r="B25" s="208" t="s">
        <v>30</v>
      </c>
      <c r="C25" s="210">
        <f t="shared" si="2"/>
        <v>4893.21</v>
      </c>
      <c r="D25" s="210">
        <f t="shared" si="3"/>
        <v>1</v>
      </c>
      <c r="E25" s="209">
        <v>0</v>
      </c>
      <c r="F25" s="209">
        <v>0</v>
      </c>
      <c r="G25" s="210">
        <v>1</v>
      </c>
      <c r="H25" s="211">
        <f t="shared" si="4"/>
        <v>4892.21</v>
      </c>
      <c r="I25" s="210">
        <f t="shared" si="5"/>
        <v>4892.21</v>
      </c>
      <c r="J25" s="210">
        <v>48.9</v>
      </c>
      <c r="K25" s="209">
        <v>0</v>
      </c>
      <c r="L25" s="210">
        <v>224.02</v>
      </c>
      <c r="M25" s="210">
        <v>7.97</v>
      </c>
      <c r="N25" s="205">
        <v>491.15000000000009</v>
      </c>
      <c r="O25" s="210">
        <v>315.76</v>
      </c>
      <c r="P25" s="210">
        <v>3804.41</v>
      </c>
      <c r="Q25" s="209">
        <v>0</v>
      </c>
    </row>
    <row r="26" spans="2:17" s="51" customFormat="1" ht="24.75" customHeight="1">
      <c r="B26" s="208" t="s">
        <v>52</v>
      </c>
      <c r="C26" s="210">
        <f t="shared" si="2"/>
        <v>12489.019999999995</v>
      </c>
      <c r="D26" s="210">
        <f t="shared" si="3"/>
        <v>121.83</v>
      </c>
      <c r="E26" s="209">
        <v>0</v>
      </c>
      <c r="F26" s="210">
        <v>112.33</v>
      </c>
      <c r="G26" s="210">
        <v>9.5</v>
      </c>
      <c r="H26" s="211">
        <f t="shared" si="4"/>
        <v>12367.189999999995</v>
      </c>
      <c r="I26" s="210">
        <f t="shared" si="5"/>
        <v>12367.189999999995</v>
      </c>
      <c r="J26" s="210">
        <v>41.06</v>
      </c>
      <c r="K26" s="210">
        <v>136.49</v>
      </c>
      <c r="L26" s="210">
        <v>1111.9000000000001</v>
      </c>
      <c r="M26" s="210">
        <v>19.13</v>
      </c>
      <c r="N26" s="205">
        <v>359.9</v>
      </c>
      <c r="O26" s="210">
        <v>943.18</v>
      </c>
      <c r="P26" s="210">
        <v>9755.5299999999952</v>
      </c>
      <c r="Q26" s="209">
        <v>0</v>
      </c>
    </row>
    <row r="27" spans="2:17" s="51" customFormat="1" ht="24.75" customHeight="1">
      <c r="B27" s="208" t="s">
        <v>53</v>
      </c>
      <c r="C27" s="210">
        <f t="shared" si="2"/>
        <v>29981.289999999997</v>
      </c>
      <c r="D27" s="210">
        <f t="shared" si="3"/>
        <v>1218.1199999999999</v>
      </c>
      <c r="E27" s="210">
        <v>570.47</v>
      </c>
      <c r="F27" s="210">
        <v>624.65</v>
      </c>
      <c r="G27" s="210">
        <v>23</v>
      </c>
      <c r="H27" s="211">
        <f t="shared" si="4"/>
        <v>28763.17</v>
      </c>
      <c r="I27" s="210">
        <f t="shared" si="5"/>
        <v>28760.17</v>
      </c>
      <c r="J27" s="210">
        <v>763.75</v>
      </c>
      <c r="K27" s="210">
        <v>344.53</v>
      </c>
      <c r="L27" s="210">
        <v>1210.1099999999999</v>
      </c>
      <c r="M27" s="210">
        <v>20.6</v>
      </c>
      <c r="N27" s="205">
        <v>2311.58</v>
      </c>
      <c r="O27" s="210">
        <v>1756.99</v>
      </c>
      <c r="P27" s="210">
        <v>22352.609999999997</v>
      </c>
      <c r="Q27" s="210">
        <v>3</v>
      </c>
    </row>
    <row r="28" spans="2:17" s="51" customFormat="1" ht="24.75" customHeight="1">
      <c r="B28" s="208" t="s">
        <v>44</v>
      </c>
      <c r="C28" s="210">
        <f t="shared" si="2"/>
        <v>4.2</v>
      </c>
      <c r="D28" s="209">
        <f t="shared" si="3"/>
        <v>0</v>
      </c>
      <c r="E28" s="209">
        <v>0</v>
      </c>
      <c r="F28" s="209">
        <v>0</v>
      </c>
      <c r="G28" s="209">
        <v>0</v>
      </c>
      <c r="H28" s="211">
        <f t="shared" si="4"/>
        <v>4.2</v>
      </c>
      <c r="I28" s="210">
        <f t="shared" si="5"/>
        <v>3.2</v>
      </c>
      <c r="J28" s="209">
        <v>0</v>
      </c>
      <c r="K28" s="209">
        <v>0</v>
      </c>
      <c r="L28" s="209">
        <v>0.32</v>
      </c>
      <c r="M28" s="210">
        <v>1.6</v>
      </c>
      <c r="N28" s="209">
        <v>0</v>
      </c>
      <c r="O28" s="209">
        <v>0</v>
      </c>
      <c r="P28" s="210">
        <v>1.28</v>
      </c>
      <c r="Q28" s="210">
        <v>1</v>
      </c>
    </row>
    <row r="29" spans="2:17" s="51" customFormat="1" ht="24.75" customHeight="1">
      <c r="B29" s="208" t="s">
        <v>18</v>
      </c>
      <c r="C29" s="209">
        <f t="shared" si="2"/>
        <v>0</v>
      </c>
      <c r="D29" s="209">
        <f t="shared" si="3"/>
        <v>0</v>
      </c>
      <c r="E29" s="209">
        <v>0</v>
      </c>
      <c r="F29" s="209">
        <v>0</v>
      </c>
      <c r="G29" s="209">
        <v>0</v>
      </c>
      <c r="H29" s="211">
        <f t="shared" si="4"/>
        <v>0</v>
      </c>
      <c r="I29" s="209">
        <f t="shared" si="5"/>
        <v>0</v>
      </c>
      <c r="J29" s="209">
        <v>0</v>
      </c>
      <c r="K29" s="209">
        <v>0</v>
      </c>
      <c r="L29" s="209">
        <v>0</v>
      </c>
      <c r="M29" s="209">
        <v>0</v>
      </c>
      <c r="N29" s="209">
        <v>0</v>
      </c>
      <c r="O29" s="209">
        <v>0</v>
      </c>
      <c r="P29" s="209">
        <v>0</v>
      </c>
      <c r="Q29" s="209">
        <v>0</v>
      </c>
    </row>
    <row r="30" spans="2:17" s="51" customFormat="1" ht="24.75" customHeight="1">
      <c r="B30" s="208" t="s">
        <v>23</v>
      </c>
      <c r="C30" s="209">
        <f t="shared" si="2"/>
        <v>0</v>
      </c>
      <c r="D30" s="209">
        <f t="shared" si="3"/>
        <v>0</v>
      </c>
      <c r="E30" s="209">
        <v>0</v>
      </c>
      <c r="F30" s="209">
        <v>0</v>
      </c>
      <c r="G30" s="209">
        <v>0</v>
      </c>
      <c r="H30" s="211">
        <f t="shared" si="4"/>
        <v>0</v>
      </c>
      <c r="I30" s="209">
        <f t="shared" si="5"/>
        <v>0</v>
      </c>
      <c r="J30" s="209">
        <v>0</v>
      </c>
      <c r="K30" s="209">
        <v>0</v>
      </c>
      <c r="L30" s="209">
        <v>0</v>
      </c>
      <c r="M30" s="209">
        <v>0</v>
      </c>
      <c r="N30" s="209">
        <v>0</v>
      </c>
      <c r="O30" s="209">
        <v>0</v>
      </c>
      <c r="P30" s="209">
        <v>0</v>
      </c>
      <c r="Q30" s="209">
        <v>0</v>
      </c>
    </row>
    <row r="31" spans="2:17" s="51" customFormat="1" ht="24.75" customHeight="1">
      <c r="B31" s="208" t="s">
        <v>11</v>
      </c>
      <c r="C31" s="210">
        <f t="shared" si="2"/>
        <v>1656.4600000000028</v>
      </c>
      <c r="D31" s="209">
        <f t="shared" si="3"/>
        <v>0</v>
      </c>
      <c r="E31" s="209">
        <v>0</v>
      </c>
      <c r="F31" s="209">
        <v>0</v>
      </c>
      <c r="G31" s="209">
        <v>0</v>
      </c>
      <c r="H31" s="211">
        <f t="shared" si="4"/>
        <v>1656.4600000000028</v>
      </c>
      <c r="I31" s="210">
        <f t="shared" si="5"/>
        <v>1656.4600000000028</v>
      </c>
      <c r="J31" s="209">
        <v>0</v>
      </c>
      <c r="K31" s="209">
        <v>0</v>
      </c>
      <c r="L31" s="210">
        <v>241.42</v>
      </c>
      <c r="M31" s="210">
        <v>2.16</v>
      </c>
      <c r="N31" s="205">
        <v>13.64</v>
      </c>
      <c r="O31" s="209">
        <v>0</v>
      </c>
      <c r="P31" s="210">
        <v>1399.2400000000027</v>
      </c>
      <c r="Q31" s="209">
        <v>0</v>
      </c>
    </row>
    <row r="32" spans="2:17" s="51" customFormat="1" ht="24.75" customHeight="1">
      <c r="B32" s="208" t="s">
        <v>55</v>
      </c>
      <c r="C32" s="210">
        <f t="shared" si="2"/>
        <v>1214.3899999999985</v>
      </c>
      <c r="D32" s="210">
        <f t="shared" si="3"/>
        <v>1</v>
      </c>
      <c r="E32" s="209">
        <v>0</v>
      </c>
      <c r="F32" s="209">
        <v>0</v>
      </c>
      <c r="G32" s="210">
        <v>1</v>
      </c>
      <c r="H32" s="211">
        <f t="shared" si="4"/>
        <v>1213.3899999999985</v>
      </c>
      <c r="I32" s="210">
        <f t="shared" si="5"/>
        <v>1211.3899999999985</v>
      </c>
      <c r="J32" s="209">
        <v>0</v>
      </c>
      <c r="K32" s="209">
        <v>0</v>
      </c>
      <c r="L32" s="210">
        <v>166.34</v>
      </c>
      <c r="M32" s="209">
        <v>0</v>
      </c>
      <c r="N32" s="205">
        <v>94.85</v>
      </c>
      <c r="O32" s="209">
        <v>0</v>
      </c>
      <c r="P32" s="210">
        <v>950.19999999999845</v>
      </c>
      <c r="Q32" s="210">
        <v>2</v>
      </c>
    </row>
    <row r="33" spans="2:17" s="51" customFormat="1" ht="24.75" customHeight="1">
      <c r="B33" s="208" t="s">
        <v>40</v>
      </c>
      <c r="C33" s="210">
        <f t="shared" si="2"/>
        <v>16748.329999999998</v>
      </c>
      <c r="D33" s="210">
        <f t="shared" si="3"/>
        <v>1757.7</v>
      </c>
      <c r="E33" s="210">
        <v>1751.7</v>
      </c>
      <c r="F33" s="209">
        <v>0</v>
      </c>
      <c r="G33" s="210">
        <v>6</v>
      </c>
      <c r="H33" s="211">
        <f t="shared" si="4"/>
        <v>14990.629999999997</v>
      </c>
      <c r="I33" s="210">
        <f t="shared" si="5"/>
        <v>14989.629999999997</v>
      </c>
      <c r="J33" s="210">
        <v>58.1</v>
      </c>
      <c r="K33" s="210">
        <v>164.82000000000002</v>
      </c>
      <c r="L33" s="210">
        <v>213.22</v>
      </c>
      <c r="M33" s="210">
        <v>17.010000000000002</v>
      </c>
      <c r="N33" s="205">
        <v>30.39</v>
      </c>
      <c r="O33" s="212">
        <v>326.33</v>
      </c>
      <c r="P33" s="210">
        <v>14179.759999999998</v>
      </c>
      <c r="Q33" s="210">
        <v>1</v>
      </c>
    </row>
    <row r="34" spans="2:17" s="51" customFormat="1" ht="24.75" customHeight="1">
      <c r="B34" s="214" t="s">
        <v>56</v>
      </c>
      <c r="C34" s="215">
        <f t="shared" si="2"/>
        <v>9707.85</v>
      </c>
      <c r="D34" s="216">
        <f t="shared" si="3"/>
        <v>128</v>
      </c>
      <c r="E34" s="217">
        <v>0</v>
      </c>
      <c r="F34" s="216">
        <v>114</v>
      </c>
      <c r="G34" s="216">
        <v>14</v>
      </c>
      <c r="H34" s="218">
        <f t="shared" si="4"/>
        <v>9579.85</v>
      </c>
      <c r="I34" s="219">
        <f t="shared" si="5"/>
        <v>9577.85</v>
      </c>
      <c r="J34" s="217">
        <v>0</v>
      </c>
      <c r="K34" s="216">
        <v>34.97</v>
      </c>
      <c r="L34" s="216">
        <v>44.78</v>
      </c>
      <c r="M34" s="216">
        <v>23.06</v>
      </c>
      <c r="N34" s="216">
        <v>421.69</v>
      </c>
      <c r="O34" s="216">
        <v>81.66</v>
      </c>
      <c r="P34" s="219">
        <v>8971.69</v>
      </c>
      <c r="Q34" s="219">
        <v>2</v>
      </c>
    </row>
    <row r="35" spans="2:17" s="51" customFormat="1" ht="24.75" customHeight="1">
      <c r="B35" s="220" t="s">
        <v>109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</row>
    <row r="36" spans="2:17" s="52" customFormat="1" ht="16.5" customHeight="1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</sheetData>
  <mergeCells count="14">
    <mergeCell ref="B2:Q2"/>
    <mergeCell ref="O3:Q3"/>
    <mergeCell ref="D4:G4"/>
    <mergeCell ref="H4:Q4"/>
    <mergeCell ref="J5:P5"/>
    <mergeCell ref="B4:B6"/>
    <mergeCell ref="C4:C6"/>
    <mergeCell ref="D5:D6"/>
    <mergeCell ref="E5:E6"/>
    <mergeCell ref="F5:F6"/>
    <mergeCell ref="G5:G6"/>
    <mergeCell ref="H5:H6"/>
    <mergeCell ref="I5:I6"/>
    <mergeCell ref="Q5:Q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7"/>
  <sheetViews>
    <sheetView showGridLines="0" view="pageBreakPreview" topLeftCell="A18" zoomScaleSheetLayoutView="100" workbookViewId="0">
      <selection activeCell="F7" sqref="F7"/>
    </sheetView>
  </sheetViews>
  <sheetFormatPr defaultRowHeight="13.5"/>
  <cols>
    <col min="1" max="1" width="10.375" style="29" bestFit="1" customWidth="1"/>
    <col min="2" max="2" width="9.625" style="29" customWidth="1"/>
    <col min="3" max="5" width="8.125" style="29" customWidth="1"/>
    <col min="6" max="6" width="7.125" style="29" customWidth="1"/>
    <col min="7" max="7" width="8.125" style="29" customWidth="1"/>
    <col min="8" max="8" width="9.75" style="29" customWidth="1"/>
    <col min="9" max="9" width="9" style="29" customWidth="1"/>
    <col min="10" max="10" width="8.125" style="29" customWidth="1"/>
    <col min="11" max="11" width="8.625" style="29" customWidth="1"/>
    <col min="12" max="12" width="8.125" style="29" customWidth="1"/>
    <col min="13" max="13" width="9" style="29" customWidth="1"/>
    <col min="14" max="16384" width="9" style="29"/>
  </cols>
  <sheetData>
    <row r="2" spans="1:13" ht="28.5" customHeight="1">
      <c r="A2" s="53"/>
      <c r="B2" s="244" t="s">
        <v>271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3" ht="19.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5" t="s">
        <v>84</v>
      </c>
      <c r="M3" s="56"/>
    </row>
    <row r="4" spans="1:13" ht="19.5" customHeight="1">
      <c r="B4" s="313" t="s">
        <v>70</v>
      </c>
      <c r="C4" s="246" t="s">
        <v>71</v>
      </c>
      <c r="D4" s="247"/>
      <c r="E4" s="247"/>
      <c r="F4" s="247"/>
      <c r="G4" s="248"/>
      <c r="H4" s="57" t="s">
        <v>72</v>
      </c>
      <c r="I4" s="58"/>
      <c r="J4" s="58"/>
      <c r="K4" s="246" t="s">
        <v>125</v>
      </c>
      <c r="L4" s="314"/>
    </row>
    <row r="5" spans="1:13" ht="15" customHeight="1">
      <c r="B5" s="269"/>
      <c r="C5" s="249" t="s">
        <v>0</v>
      </c>
      <c r="D5" s="251" t="s">
        <v>85</v>
      </c>
      <c r="E5" s="251" t="s">
        <v>86</v>
      </c>
      <c r="F5" s="249" t="s">
        <v>74</v>
      </c>
      <c r="G5" s="251" t="s">
        <v>75</v>
      </c>
      <c r="H5" s="45" t="s">
        <v>54</v>
      </c>
      <c r="I5" s="45" t="s">
        <v>87</v>
      </c>
      <c r="J5" s="45" t="s">
        <v>64</v>
      </c>
      <c r="K5" s="251" t="s">
        <v>85</v>
      </c>
      <c r="L5" s="315" t="s">
        <v>86</v>
      </c>
    </row>
    <row r="6" spans="1:13" ht="15" customHeight="1">
      <c r="B6" s="254"/>
      <c r="C6" s="250"/>
      <c r="D6" s="252"/>
      <c r="E6" s="252"/>
      <c r="F6" s="250"/>
      <c r="G6" s="252"/>
      <c r="H6" s="44" t="s">
        <v>126</v>
      </c>
      <c r="I6" s="44" t="s">
        <v>126</v>
      </c>
      <c r="J6" s="44" t="s">
        <v>76</v>
      </c>
      <c r="K6" s="253"/>
      <c r="L6" s="316"/>
    </row>
    <row r="7" spans="1:13" ht="24.75" customHeight="1">
      <c r="B7" s="198" t="s">
        <v>269</v>
      </c>
      <c r="C7" s="31">
        <v>296249</v>
      </c>
      <c r="D7" s="31">
        <v>188935</v>
      </c>
      <c r="E7" s="31">
        <v>99803</v>
      </c>
      <c r="F7" s="31">
        <v>4509</v>
      </c>
      <c r="G7" s="31">
        <v>3001</v>
      </c>
      <c r="H7" s="31">
        <v>88430070</v>
      </c>
      <c r="I7" s="31">
        <v>10949539</v>
      </c>
      <c r="J7" s="31">
        <v>450913</v>
      </c>
      <c r="K7" s="31">
        <v>1006631</v>
      </c>
      <c r="L7" s="31">
        <v>129498</v>
      </c>
      <c r="M7" s="59"/>
    </row>
    <row r="8" spans="1:13" ht="24.75" customHeight="1">
      <c r="B8" s="155" t="s">
        <v>60</v>
      </c>
      <c r="C8" s="31">
        <v>296280</v>
      </c>
      <c r="D8" s="31">
        <v>188761</v>
      </c>
      <c r="E8" s="31">
        <v>99730</v>
      </c>
      <c r="F8" s="31">
        <v>4510</v>
      </c>
      <c r="G8" s="31">
        <v>3279</v>
      </c>
      <c r="H8" s="31">
        <v>89267682</v>
      </c>
      <c r="I8" s="31">
        <v>10991928</v>
      </c>
      <c r="J8" s="31">
        <v>450985</v>
      </c>
      <c r="K8" s="31">
        <v>979439</v>
      </c>
      <c r="L8" s="31">
        <v>128364</v>
      </c>
    </row>
    <row r="9" spans="1:13" ht="24.75" customHeight="1">
      <c r="B9" s="155" t="s">
        <v>272</v>
      </c>
      <c r="C9" s="31">
        <f>SUM(D9:G9)</f>
        <v>295638.44</v>
      </c>
      <c r="D9" s="31">
        <f t="shared" ref="D9:L9" si="0">SUM(D11:D34)</f>
        <v>188736.59999999998</v>
      </c>
      <c r="E9" s="31">
        <f t="shared" si="0"/>
        <v>99757.51999999999</v>
      </c>
      <c r="F9" s="31">
        <f>SUM(F11:F34)</f>
        <v>4514.49</v>
      </c>
      <c r="G9" s="31">
        <f t="shared" si="0"/>
        <v>2629.8300000000008</v>
      </c>
      <c r="H9" s="31">
        <f t="shared" si="0"/>
        <v>90662786</v>
      </c>
      <c r="I9" s="31">
        <f t="shared" si="0"/>
        <v>11067581</v>
      </c>
      <c r="J9" s="31">
        <f t="shared" si="0"/>
        <v>450985</v>
      </c>
      <c r="K9" s="31">
        <f t="shared" si="0"/>
        <v>944455</v>
      </c>
      <c r="L9" s="31">
        <f t="shared" si="0"/>
        <v>126149</v>
      </c>
    </row>
    <row r="10" spans="1:13" ht="15" customHeight="1">
      <c r="B10" s="96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3" ht="24.75" customHeight="1">
      <c r="B11" s="40" t="s">
        <v>41</v>
      </c>
      <c r="C11" s="31">
        <f>SUM(D11:G11)</f>
        <v>5019.1899999999996</v>
      </c>
      <c r="D11" s="31">
        <v>1504.55</v>
      </c>
      <c r="E11" s="60">
        <v>3261.3399999999997</v>
      </c>
      <c r="F11" s="60">
        <v>188.45</v>
      </c>
      <c r="G11" s="317">
        <v>64.849999999999994</v>
      </c>
      <c r="H11" s="317">
        <v>597333</v>
      </c>
      <c r="I11" s="317">
        <v>319770</v>
      </c>
      <c r="J11" s="31">
        <v>18845</v>
      </c>
      <c r="K11" s="318">
        <v>5147</v>
      </c>
      <c r="L11" s="318">
        <v>4217</v>
      </c>
    </row>
    <row r="12" spans="1:13" ht="24.75" customHeight="1">
      <c r="B12" s="40" t="s">
        <v>27</v>
      </c>
      <c r="C12" s="31">
        <f t="shared" ref="C12:C34" si="1">SUM(D12:G12)</f>
        <v>7075.1400000000012</v>
      </c>
      <c r="D12" s="31">
        <v>1322.64</v>
      </c>
      <c r="E12" s="60">
        <v>5560.43</v>
      </c>
      <c r="F12" s="60">
        <v>61.18</v>
      </c>
      <c r="G12" s="317">
        <v>130.88999999999999</v>
      </c>
      <c r="H12" s="317">
        <v>272821</v>
      </c>
      <c r="I12" s="317">
        <v>416956</v>
      </c>
      <c r="J12" s="31">
        <v>6118</v>
      </c>
      <c r="K12" s="318">
        <v>2427</v>
      </c>
      <c r="L12" s="318">
        <v>6908</v>
      </c>
    </row>
    <row r="13" spans="1:13" ht="24.75" customHeight="1">
      <c r="B13" s="40" t="s">
        <v>26</v>
      </c>
      <c r="C13" s="31">
        <f t="shared" si="1"/>
        <v>651.98</v>
      </c>
      <c r="D13" s="31">
        <v>62.52</v>
      </c>
      <c r="E13" s="60">
        <v>338.07</v>
      </c>
      <c r="F13" s="60">
        <v>248.2</v>
      </c>
      <c r="G13" s="317">
        <v>3.19</v>
      </c>
      <c r="H13" s="317">
        <v>21972</v>
      </c>
      <c r="I13" s="317">
        <v>30275</v>
      </c>
      <c r="J13" s="31">
        <v>24820</v>
      </c>
      <c r="K13" s="318">
        <v>199</v>
      </c>
      <c r="L13" s="318">
        <v>369</v>
      </c>
    </row>
    <row r="14" spans="1:13" ht="24.75" customHeight="1">
      <c r="B14" s="40" t="s">
        <v>42</v>
      </c>
      <c r="C14" s="31">
        <f t="shared" si="1"/>
        <v>14953.46</v>
      </c>
      <c r="D14" s="31">
        <v>7278</v>
      </c>
      <c r="E14" s="60">
        <v>5595.05</v>
      </c>
      <c r="F14" s="60">
        <v>2024.16</v>
      </c>
      <c r="G14" s="317">
        <v>56.25</v>
      </c>
      <c r="H14" s="317">
        <v>3319546</v>
      </c>
      <c r="I14" s="317">
        <v>464791</v>
      </c>
      <c r="J14" s="31">
        <v>202416</v>
      </c>
      <c r="K14" s="318">
        <v>30213</v>
      </c>
      <c r="L14" s="318">
        <v>1551</v>
      </c>
    </row>
    <row r="15" spans="1:13" ht="24.75" customHeight="1">
      <c r="B15" s="40" t="s">
        <v>37</v>
      </c>
      <c r="C15" s="31">
        <f t="shared" si="1"/>
        <v>8130.15</v>
      </c>
      <c r="D15" s="31">
        <v>5594</v>
      </c>
      <c r="E15" s="31">
        <v>2396.9899999999998</v>
      </c>
      <c r="F15" s="319">
        <v>111.26</v>
      </c>
      <c r="G15" s="320">
        <v>27.9</v>
      </c>
      <c r="H15" s="318">
        <v>2108186</v>
      </c>
      <c r="I15" s="317">
        <v>290299</v>
      </c>
      <c r="J15" s="321">
        <v>11126</v>
      </c>
      <c r="K15" s="318">
        <v>18863</v>
      </c>
      <c r="L15" s="318">
        <v>5092</v>
      </c>
    </row>
    <row r="16" spans="1:13" ht="24.75" customHeight="1">
      <c r="B16" s="40" t="s">
        <v>45</v>
      </c>
      <c r="C16" s="31">
        <f t="shared" si="1"/>
        <v>9892.3099999999977</v>
      </c>
      <c r="D16" s="31">
        <v>4845</v>
      </c>
      <c r="E16" s="60">
        <v>4886.03</v>
      </c>
      <c r="F16" s="319">
        <v>55.64</v>
      </c>
      <c r="G16" s="320">
        <v>105.64</v>
      </c>
      <c r="H16" s="60">
        <v>1055287</v>
      </c>
      <c r="I16" s="60">
        <v>379465</v>
      </c>
      <c r="J16" s="321">
        <v>5564</v>
      </c>
      <c r="K16" s="317">
        <v>18326</v>
      </c>
      <c r="L16" s="317">
        <v>6627</v>
      </c>
    </row>
    <row r="17" spans="2:13" ht="24.75" customHeight="1">
      <c r="B17" s="40" t="s">
        <v>9</v>
      </c>
      <c r="C17" s="31">
        <f t="shared" si="1"/>
        <v>28259.62</v>
      </c>
      <c r="D17" s="31">
        <v>16774</v>
      </c>
      <c r="E17" s="60">
        <v>10783.73</v>
      </c>
      <c r="F17" s="319">
        <v>501.47</v>
      </c>
      <c r="G17" s="320">
        <v>200.42</v>
      </c>
      <c r="H17" s="317">
        <v>7107256</v>
      </c>
      <c r="I17" s="317">
        <v>1323136</v>
      </c>
      <c r="J17" s="321">
        <v>50373</v>
      </c>
      <c r="K17" s="317">
        <v>77497</v>
      </c>
      <c r="L17" s="317">
        <v>19740</v>
      </c>
    </row>
    <row r="18" spans="2:13" ht="24.75" customHeight="1">
      <c r="B18" s="40" t="s">
        <v>43</v>
      </c>
      <c r="C18" s="31">
        <f t="shared" si="1"/>
        <v>54788.72</v>
      </c>
      <c r="D18" s="31">
        <v>33173</v>
      </c>
      <c r="E18" s="60">
        <v>20505.04</v>
      </c>
      <c r="F18" s="74">
        <v>503.4</v>
      </c>
      <c r="G18" s="320">
        <v>607.28</v>
      </c>
      <c r="H18" s="317">
        <v>15444605</v>
      </c>
      <c r="I18" s="317">
        <v>2567438</v>
      </c>
      <c r="J18" s="321">
        <v>50197</v>
      </c>
      <c r="K18" s="317">
        <v>172452</v>
      </c>
      <c r="L18" s="317">
        <v>29672</v>
      </c>
      <c r="M18" s="61"/>
    </row>
    <row r="19" spans="2:13" ht="24.75" customHeight="1">
      <c r="B19" s="40" t="s">
        <v>46</v>
      </c>
      <c r="C19" s="31">
        <f t="shared" si="1"/>
        <v>4730.5899999999992</v>
      </c>
      <c r="D19" s="31">
        <v>3588</v>
      </c>
      <c r="E19" s="60">
        <v>1074.81</v>
      </c>
      <c r="F19" s="319">
        <v>11.66</v>
      </c>
      <c r="G19" s="320">
        <v>56.12</v>
      </c>
      <c r="H19" s="322">
        <v>1513481</v>
      </c>
      <c r="I19" s="317">
        <v>89410</v>
      </c>
      <c r="J19" s="321">
        <v>1166</v>
      </c>
      <c r="K19" s="317">
        <v>15687</v>
      </c>
      <c r="L19" s="317">
        <v>1393</v>
      </c>
      <c r="M19" s="61"/>
    </row>
    <row r="20" spans="2:13" ht="24.75" customHeight="1">
      <c r="B20" s="40" t="s">
        <v>47</v>
      </c>
      <c r="C20" s="31">
        <f t="shared" si="1"/>
        <v>9686.3700000000008</v>
      </c>
      <c r="D20" s="31">
        <v>7756</v>
      </c>
      <c r="E20" s="60">
        <v>1797.7</v>
      </c>
      <c r="F20" s="319">
        <v>30.48</v>
      </c>
      <c r="G20" s="320">
        <v>102.19</v>
      </c>
      <c r="H20" s="317">
        <v>3877200</v>
      </c>
      <c r="I20" s="317">
        <v>167852</v>
      </c>
      <c r="J20" s="321">
        <v>3048</v>
      </c>
      <c r="K20" s="317">
        <v>40797</v>
      </c>
      <c r="L20" s="317">
        <v>2782</v>
      </c>
      <c r="M20" s="61"/>
    </row>
    <row r="21" spans="2:13" ht="24.75" customHeight="1">
      <c r="B21" s="40" t="s">
        <v>49</v>
      </c>
      <c r="C21" s="31">
        <f t="shared" si="1"/>
        <v>2892.39</v>
      </c>
      <c r="D21" s="31">
        <v>1069</v>
      </c>
      <c r="E21" s="31">
        <v>1776.77</v>
      </c>
      <c r="F21" s="319">
        <v>6.67</v>
      </c>
      <c r="G21" s="320">
        <v>39.950000000000003</v>
      </c>
      <c r="H21" s="318">
        <v>504729</v>
      </c>
      <c r="I21" s="317">
        <v>200782</v>
      </c>
      <c r="J21" s="321">
        <v>667</v>
      </c>
      <c r="K21" s="318">
        <v>5153</v>
      </c>
      <c r="L21" s="318">
        <v>2630</v>
      </c>
      <c r="M21" s="61"/>
    </row>
    <row r="22" spans="2:13" ht="24.75" customHeight="1">
      <c r="B22" s="40" t="s">
        <v>13</v>
      </c>
      <c r="C22" s="31">
        <f t="shared" si="1"/>
        <v>311.27999999999997</v>
      </c>
      <c r="D22" s="31">
        <v>70</v>
      </c>
      <c r="E22" s="60">
        <v>215.99</v>
      </c>
      <c r="F22" s="319">
        <v>20.64</v>
      </c>
      <c r="G22" s="320">
        <v>4.6500000000000004</v>
      </c>
      <c r="H22" s="62">
        <v>20376</v>
      </c>
      <c r="I22" s="60">
        <v>22454</v>
      </c>
      <c r="J22" s="321">
        <v>2064</v>
      </c>
      <c r="K22" s="317">
        <v>135</v>
      </c>
      <c r="L22" s="317">
        <v>255</v>
      </c>
      <c r="M22" s="61"/>
    </row>
    <row r="23" spans="2:13" ht="24.75" customHeight="1">
      <c r="B23" s="40" t="s">
        <v>50</v>
      </c>
      <c r="C23" s="31">
        <f t="shared" si="1"/>
        <v>14465.859999999999</v>
      </c>
      <c r="D23" s="31">
        <v>11282</v>
      </c>
      <c r="E23" s="60">
        <v>2923</v>
      </c>
      <c r="F23" s="319">
        <v>107.72</v>
      </c>
      <c r="G23" s="319">
        <v>153.13999999999999</v>
      </c>
      <c r="H23" s="60">
        <v>5892142</v>
      </c>
      <c r="I23" s="60">
        <v>307828</v>
      </c>
      <c r="J23" s="321">
        <v>10772</v>
      </c>
      <c r="K23" s="317">
        <v>52369</v>
      </c>
      <c r="L23" s="317">
        <v>4228</v>
      </c>
    </row>
    <row r="24" spans="2:13" ht="24.75" customHeight="1">
      <c r="B24" s="40" t="s">
        <v>51</v>
      </c>
      <c r="C24" s="31">
        <f t="shared" si="1"/>
        <v>61355.35</v>
      </c>
      <c r="D24" s="31">
        <v>47076</v>
      </c>
      <c r="E24" s="60">
        <v>13535.32</v>
      </c>
      <c r="F24" s="319">
        <v>74.489999999999995</v>
      </c>
      <c r="G24" s="319">
        <v>669.54</v>
      </c>
      <c r="H24" s="317">
        <v>27036852</v>
      </c>
      <c r="I24" s="317">
        <v>2062933</v>
      </c>
      <c r="J24" s="321">
        <v>6902</v>
      </c>
      <c r="K24" s="317">
        <v>285792</v>
      </c>
      <c r="L24" s="317">
        <v>17048</v>
      </c>
      <c r="M24" s="61"/>
    </row>
    <row r="25" spans="2:13" ht="24.75" customHeight="1">
      <c r="B25" s="40" t="s">
        <v>30</v>
      </c>
      <c r="C25" s="31">
        <f t="shared" si="1"/>
        <v>4892.21</v>
      </c>
      <c r="D25" s="31">
        <v>3048.3700000000003</v>
      </c>
      <c r="E25" s="60">
        <v>1805.21</v>
      </c>
      <c r="F25" s="319">
        <v>28.85</v>
      </c>
      <c r="G25" s="319">
        <v>9.7800000000000011</v>
      </c>
      <c r="H25" s="317">
        <v>1329525</v>
      </c>
      <c r="I25" s="317">
        <v>143660</v>
      </c>
      <c r="J25" s="321">
        <v>2885</v>
      </c>
      <c r="K25" s="317">
        <v>15885</v>
      </c>
      <c r="L25" s="317">
        <v>1035</v>
      </c>
      <c r="M25" s="61"/>
    </row>
    <row r="26" spans="2:13" ht="24.75" customHeight="1">
      <c r="B26" s="40" t="s">
        <v>52</v>
      </c>
      <c r="C26" s="31">
        <f t="shared" si="1"/>
        <v>12366.780000000002</v>
      </c>
      <c r="D26" s="31">
        <v>6903.56</v>
      </c>
      <c r="E26" s="60">
        <v>5295.09</v>
      </c>
      <c r="F26" s="319">
        <v>140.12</v>
      </c>
      <c r="G26" s="319">
        <v>28.01</v>
      </c>
      <c r="H26" s="317">
        <v>2966333</v>
      </c>
      <c r="I26" s="317">
        <v>420956</v>
      </c>
      <c r="J26" s="321">
        <v>14012</v>
      </c>
      <c r="K26" s="317">
        <v>31917</v>
      </c>
      <c r="L26" s="317">
        <v>2674</v>
      </c>
      <c r="M26" s="61"/>
    </row>
    <row r="27" spans="2:13" ht="24.75" customHeight="1">
      <c r="B27" s="40" t="s">
        <v>53</v>
      </c>
      <c r="C27" s="31">
        <f t="shared" si="1"/>
        <v>28744.839999999997</v>
      </c>
      <c r="D27" s="31">
        <v>21716.839999999997</v>
      </c>
      <c r="E27" s="31">
        <v>6761.63</v>
      </c>
      <c r="F27" s="319">
        <v>57.37</v>
      </c>
      <c r="G27" s="319">
        <v>209</v>
      </c>
      <c r="H27" s="318">
        <v>10849266</v>
      </c>
      <c r="I27" s="317">
        <v>590384</v>
      </c>
      <c r="J27" s="321">
        <v>5737</v>
      </c>
      <c r="K27" s="318">
        <v>101341</v>
      </c>
      <c r="L27" s="318">
        <v>3147</v>
      </c>
      <c r="M27" s="61"/>
    </row>
    <row r="28" spans="2:13" ht="24.75" customHeight="1">
      <c r="B28" s="40" t="s">
        <v>44</v>
      </c>
      <c r="C28" s="31">
        <f t="shared" si="1"/>
        <v>2.88</v>
      </c>
      <c r="D28" s="31">
        <v>2.88</v>
      </c>
      <c r="E28" s="62">
        <v>0</v>
      </c>
      <c r="F28" s="323">
        <v>0</v>
      </c>
      <c r="G28" s="323">
        <v>0</v>
      </c>
      <c r="H28" s="324">
        <v>559</v>
      </c>
      <c r="I28" s="324">
        <v>23</v>
      </c>
      <c r="J28" s="323">
        <v>0</v>
      </c>
      <c r="K28" s="60">
        <v>2</v>
      </c>
      <c r="L28" s="323">
        <v>0</v>
      </c>
      <c r="M28" s="61"/>
    </row>
    <row r="29" spans="2:13" ht="24.75" customHeight="1">
      <c r="B29" s="40" t="s">
        <v>18</v>
      </c>
      <c r="C29" s="62">
        <f t="shared" si="1"/>
        <v>0</v>
      </c>
      <c r="D29" s="62">
        <v>0</v>
      </c>
      <c r="E29" s="62">
        <v>0</v>
      </c>
      <c r="F29" s="323">
        <v>0</v>
      </c>
      <c r="G29" s="323">
        <v>0</v>
      </c>
      <c r="H29" s="62">
        <v>0</v>
      </c>
      <c r="I29" s="62">
        <v>0</v>
      </c>
      <c r="J29" s="323">
        <v>0</v>
      </c>
      <c r="K29" s="323">
        <v>0</v>
      </c>
      <c r="L29" s="323">
        <v>0</v>
      </c>
    </row>
    <row r="30" spans="2:13" ht="24.75" customHeight="1">
      <c r="B30" s="40" t="s">
        <v>23</v>
      </c>
      <c r="C30" s="62">
        <f t="shared" si="1"/>
        <v>0</v>
      </c>
      <c r="D30" s="62">
        <v>0</v>
      </c>
      <c r="E30" s="62">
        <v>0</v>
      </c>
      <c r="F30" s="323">
        <v>0</v>
      </c>
      <c r="G30" s="323">
        <v>0</v>
      </c>
      <c r="H30" s="62">
        <v>0</v>
      </c>
      <c r="I30" s="62">
        <v>0</v>
      </c>
      <c r="J30" s="323">
        <v>0</v>
      </c>
      <c r="K30" s="323">
        <v>0</v>
      </c>
      <c r="L30" s="323">
        <v>0</v>
      </c>
      <c r="M30" s="61"/>
    </row>
    <row r="31" spans="2:13" ht="24.75" customHeight="1">
      <c r="B31" s="40" t="s">
        <v>11</v>
      </c>
      <c r="C31" s="31">
        <f t="shared" si="1"/>
        <v>1654.83</v>
      </c>
      <c r="D31" s="31">
        <v>285</v>
      </c>
      <c r="E31" s="60">
        <v>1304.55</v>
      </c>
      <c r="F31" s="319">
        <v>21.19</v>
      </c>
      <c r="G31" s="319">
        <v>44.09</v>
      </c>
      <c r="H31" s="60">
        <v>53197</v>
      </c>
      <c r="I31" s="60">
        <v>88744</v>
      </c>
      <c r="J31" s="321">
        <v>2119</v>
      </c>
      <c r="K31" s="317">
        <v>559</v>
      </c>
      <c r="L31" s="317">
        <v>1519</v>
      </c>
      <c r="M31" s="61"/>
    </row>
    <row r="32" spans="2:13" ht="24.75" customHeight="1">
      <c r="B32" s="40" t="s">
        <v>55</v>
      </c>
      <c r="C32" s="31">
        <f t="shared" si="1"/>
        <v>1208.1199999999999</v>
      </c>
      <c r="D32" s="31">
        <v>197.24</v>
      </c>
      <c r="E32" s="60">
        <v>968.9</v>
      </c>
      <c r="F32" s="319">
        <v>18.2</v>
      </c>
      <c r="G32" s="319">
        <v>23.78</v>
      </c>
      <c r="H32" s="60">
        <v>34302</v>
      </c>
      <c r="I32" s="60">
        <v>61965</v>
      </c>
      <c r="J32" s="321">
        <v>1820</v>
      </c>
      <c r="K32" s="317">
        <v>671</v>
      </c>
      <c r="L32" s="317">
        <v>1546</v>
      </c>
      <c r="M32" s="61"/>
    </row>
    <row r="33" spans="2:13" ht="24.75" customHeight="1">
      <c r="B33" s="40" t="s">
        <v>40</v>
      </c>
      <c r="C33" s="31">
        <f t="shared" si="1"/>
        <v>14980.300000000001</v>
      </c>
      <c r="D33" s="31">
        <v>9755</v>
      </c>
      <c r="E33" s="31">
        <v>4983.0600000000004</v>
      </c>
      <c r="F33" s="74">
        <v>197.47</v>
      </c>
      <c r="G33" s="319">
        <v>44.77</v>
      </c>
      <c r="H33" s="318">
        <v>4746333</v>
      </c>
      <c r="I33" s="317">
        <v>661680</v>
      </c>
      <c r="J33" s="321">
        <v>19747</v>
      </c>
      <c r="K33" s="318">
        <v>47337</v>
      </c>
      <c r="L33" s="318">
        <v>9110</v>
      </c>
      <c r="M33" s="61"/>
    </row>
    <row r="34" spans="2:13" ht="24.75" customHeight="1">
      <c r="B34" s="41" t="s">
        <v>56</v>
      </c>
      <c r="C34" s="325">
        <f t="shared" si="1"/>
        <v>9576.07</v>
      </c>
      <c r="D34" s="325">
        <v>5433</v>
      </c>
      <c r="E34" s="326">
        <v>3988.81</v>
      </c>
      <c r="F34" s="327">
        <v>105.87</v>
      </c>
      <c r="G34" s="328">
        <v>48.39</v>
      </c>
      <c r="H34" s="329">
        <v>1911485</v>
      </c>
      <c r="I34" s="329">
        <v>456780</v>
      </c>
      <c r="J34" s="330">
        <v>10587</v>
      </c>
      <c r="K34" s="329">
        <v>21686</v>
      </c>
      <c r="L34" s="329">
        <v>4606</v>
      </c>
      <c r="M34" s="61"/>
    </row>
    <row r="35" spans="2:13" ht="24.75" customHeight="1">
      <c r="B35" s="39" t="s">
        <v>273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3" ht="16.5" customHeight="1">
      <c r="B36" s="39" t="s">
        <v>121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61"/>
    </row>
    <row r="37" spans="2:13" ht="16.5" customHeight="1"/>
  </sheetData>
  <mergeCells count="11">
    <mergeCell ref="B2:L2"/>
    <mergeCell ref="C4:G4"/>
    <mergeCell ref="K4:L4"/>
    <mergeCell ref="B4:B6"/>
    <mergeCell ref="C5:C6"/>
    <mergeCell ref="D5:D6"/>
    <mergeCell ref="E5:E6"/>
    <mergeCell ref="F5:F6"/>
    <mergeCell ref="G5:G6"/>
    <mergeCell ref="K5:K6"/>
    <mergeCell ref="L5:L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showGridLines="0" view="pageBreakPreview" zoomScaleSheetLayoutView="100" workbookViewId="0">
      <selection activeCell="G21" sqref="G21"/>
    </sheetView>
  </sheetViews>
  <sheetFormatPr defaultRowHeight="13.5"/>
  <cols>
    <col min="1" max="1" width="15.375" style="29" bestFit="1" customWidth="1"/>
    <col min="2" max="2" width="14" style="29" customWidth="1"/>
    <col min="3" max="13" width="7.125" style="29" customWidth="1"/>
    <col min="14" max="14" width="9" style="29" customWidth="1"/>
    <col min="15" max="16384" width="9" style="29"/>
  </cols>
  <sheetData>
    <row r="1" spans="1:16" ht="15.75" customHeight="1"/>
    <row r="2" spans="1:16" ht="28.5" customHeight="1">
      <c r="A2" s="63"/>
      <c r="B2" s="331" t="s">
        <v>274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64"/>
      <c r="O2" s="64"/>
      <c r="P2" s="64"/>
    </row>
    <row r="3" spans="1:16" ht="15" customHeight="1">
      <c r="B3" s="269" t="s">
        <v>10</v>
      </c>
      <c r="C3" s="316" t="s">
        <v>88</v>
      </c>
      <c r="D3" s="333"/>
      <c r="E3" s="334" t="s">
        <v>19</v>
      </c>
      <c r="F3" s="334" t="s">
        <v>89</v>
      </c>
      <c r="G3" s="316" t="s">
        <v>77</v>
      </c>
      <c r="H3" s="333"/>
      <c r="I3" s="335" t="s">
        <v>16</v>
      </c>
      <c r="J3" s="334" t="s">
        <v>21</v>
      </c>
      <c r="K3" s="334" t="s">
        <v>22</v>
      </c>
      <c r="L3" s="316" t="s">
        <v>90</v>
      </c>
      <c r="M3" s="336"/>
      <c r="N3" s="64"/>
      <c r="O3" s="64"/>
      <c r="P3" s="64"/>
    </row>
    <row r="4" spans="1:16" ht="15" customHeight="1">
      <c r="B4" s="254"/>
      <c r="C4" s="337" t="s">
        <v>69</v>
      </c>
      <c r="D4" s="337" t="s">
        <v>91</v>
      </c>
      <c r="E4" s="337" t="s">
        <v>15</v>
      </c>
      <c r="F4" s="337" t="s">
        <v>15</v>
      </c>
      <c r="G4" s="337" t="s">
        <v>92</v>
      </c>
      <c r="H4" s="337" t="s">
        <v>93</v>
      </c>
      <c r="I4" s="337" t="s">
        <v>94</v>
      </c>
      <c r="J4" s="337" t="s">
        <v>15</v>
      </c>
      <c r="K4" s="337" t="s">
        <v>25</v>
      </c>
      <c r="L4" s="337" t="s">
        <v>29</v>
      </c>
      <c r="M4" s="337" t="s">
        <v>73</v>
      </c>
      <c r="N4" s="65"/>
      <c r="O4" s="64"/>
      <c r="P4" s="64"/>
    </row>
    <row r="5" spans="1:16" ht="15" customHeight="1">
      <c r="B5" s="96" t="s">
        <v>275</v>
      </c>
      <c r="C5" s="338">
        <v>8110.7</v>
      </c>
      <c r="D5" s="338">
        <v>4.5</v>
      </c>
      <c r="E5" s="338">
        <v>3.4</v>
      </c>
      <c r="F5" s="338">
        <v>0.3</v>
      </c>
      <c r="G5" s="339" t="s">
        <v>66</v>
      </c>
      <c r="H5" s="339" t="s">
        <v>66</v>
      </c>
      <c r="I5" s="339" t="s">
        <v>66</v>
      </c>
      <c r="J5" s="338">
        <v>16.399999999999999</v>
      </c>
      <c r="K5" s="338">
        <v>1.1000000000000001</v>
      </c>
      <c r="L5" s="339" t="s">
        <v>66</v>
      </c>
      <c r="M5" s="338">
        <v>9.6</v>
      </c>
      <c r="N5" s="66"/>
      <c r="O5" s="66"/>
      <c r="P5" s="67"/>
    </row>
    <row r="6" spans="1:16" ht="15" customHeight="1">
      <c r="B6" s="72" t="s">
        <v>276</v>
      </c>
      <c r="C6" s="340">
        <v>8209.4</v>
      </c>
      <c r="D6" s="338">
        <v>3.4</v>
      </c>
      <c r="E6" s="338">
        <v>1</v>
      </c>
      <c r="F6" s="338">
        <v>1.5</v>
      </c>
      <c r="G6" s="339" t="s">
        <v>66</v>
      </c>
      <c r="H6" s="339">
        <v>0</v>
      </c>
      <c r="I6" s="339">
        <v>3</v>
      </c>
      <c r="J6" s="338">
        <v>14.8</v>
      </c>
      <c r="K6" s="338">
        <v>1.1000000000000001</v>
      </c>
      <c r="L6" s="339" t="s">
        <v>66</v>
      </c>
      <c r="M6" s="338">
        <v>11.6</v>
      </c>
      <c r="N6" s="64"/>
      <c r="O6" s="64"/>
      <c r="P6" s="64"/>
    </row>
    <row r="7" spans="1:16" ht="15" customHeight="1">
      <c r="B7" s="72" t="s">
        <v>122</v>
      </c>
      <c r="C7" s="340">
        <v>7911.7</v>
      </c>
      <c r="D7" s="338">
        <v>3.4</v>
      </c>
      <c r="E7" s="338">
        <v>0.4</v>
      </c>
      <c r="F7" s="338">
        <v>1.2</v>
      </c>
      <c r="G7" s="339" t="s">
        <v>66</v>
      </c>
      <c r="H7" s="339" t="s">
        <v>66</v>
      </c>
      <c r="I7" s="339" t="s">
        <v>66</v>
      </c>
      <c r="J7" s="338">
        <v>7</v>
      </c>
      <c r="K7" s="338">
        <v>0.7</v>
      </c>
      <c r="L7" s="339" t="s">
        <v>66</v>
      </c>
      <c r="M7" s="338">
        <v>12.1</v>
      </c>
      <c r="N7" s="64"/>
      <c r="O7" s="64"/>
      <c r="P7" s="64"/>
    </row>
    <row r="8" spans="1:16" ht="15" customHeight="1">
      <c r="B8" s="72" t="s">
        <v>12</v>
      </c>
      <c r="C8" s="340">
        <v>7047.6</v>
      </c>
      <c r="D8" s="338">
        <v>5.2</v>
      </c>
      <c r="E8" s="338">
        <v>0.2</v>
      </c>
      <c r="F8" s="338">
        <v>0.7</v>
      </c>
      <c r="G8" s="339" t="s">
        <v>66</v>
      </c>
      <c r="H8" s="339" t="s">
        <v>66</v>
      </c>
      <c r="I8" s="339">
        <v>0.2</v>
      </c>
      <c r="J8" s="339">
        <v>25.5</v>
      </c>
      <c r="K8" s="339">
        <v>0.3</v>
      </c>
      <c r="L8" s="339" t="s">
        <v>66</v>
      </c>
      <c r="M8" s="338">
        <v>3.7</v>
      </c>
      <c r="N8" s="64"/>
      <c r="O8" s="64"/>
      <c r="P8" s="64"/>
    </row>
    <row r="9" spans="1:16" ht="15" customHeight="1">
      <c r="B9" s="341" t="s">
        <v>277</v>
      </c>
      <c r="C9" s="342">
        <v>7604.2</v>
      </c>
      <c r="D9" s="343">
        <v>8</v>
      </c>
      <c r="E9" s="343">
        <v>0</v>
      </c>
      <c r="F9" s="343">
        <v>0.6</v>
      </c>
      <c r="G9" s="344" t="s">
        <v>66</v>
      </c>
      <c r="H9" s="344" t="s">
        <v>66</v>
      </c>
      <c r="I9" s="344" t="s">
        <v>66</v>
      </c>
      <c r="J9" s="344">
        <v>6.6</v>
      </c>
      <c r="K9" s="344">
        <v>1.2</v>
      </c>
      <c r="L9" s="344">
        <v>0.6</v>
      </c>
      <c r="M9" s="343">
        <v>5.0999999999999996</v>
      </c>
      <c r="N9" s="64"/>
      <c r="O9" s="64"/>
      <c r="P9" s="64"/>
    </row>
    <row r="10" spans="1:16" ht="15" customHeight="1">
      <c r="B10" s="345" t="s">
        <v>120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64"/>
      <c r="O10" s="64"/>
      <c r="P10" s="64"/>
    </row>
    <row r="11" spans="1:16" ht="15" customHeight="1">
      <c r="N11" s="68"/>
      <c r="O11" s="64"/>
      <c r="P11" s="64"/>
    </row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65" ht="12.75" customHeight="1"/>
  </sheetData>
  <mergeCells count="5">
    <mergeCell ref="B2:M2"/>
    <mergeCell ref="C3:D3"/>
    <mergeCell ref="G3:H3"/>
    <mergeCell ref="L3:M3"/>
    <mergeCell ref="B3:B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  <rowBreaks count="1" manualBreakCount="1">
    <brk id="74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0"/>
  <sheetViews>
    <sheetView showGridLines="0" view="pageBreakPreview" zoomScaleNormal="100" zoomScaleSheetLayoutView="100" workbookViewId="0">
      <selection activeCell="G23" sqref="G23"/>
    </sheetView>
  </sheetViews>
  <sheetFormatPr defaultRowHeight="13.5"/>
  <cols>
    <col min="1" max="1" width="15.375" style="88" bestFit="1" customWidth="1"/>
    <col min="2" max="2" width="14" style="88" customWidth="1"/>
    <col min="3" max="9" width="11.125" style="88" customWidth="1"/>
    <col min="10" max="10" width="9" style="88" customWidth="1"/>
    <col min="11" max="16384" width="9" style="88"/>
  </cols>
  <sheetData>
    <row r="2" spans="1:16" ht="18.75" customHeight="1">
      <c r="B2" s="244" t="s">
        <v>278</v>
      </c>
      <c r="C2" s="244"/>
      <c r="D2" s="244"/>
      <c r="E2" s="244"/>
      <c r="F2" s="244"/>
      <c r="G2" s="244"/>
      <c r="H2" s="244"/>
      <c r="I2" s="244"/>
    </row>
    <row r="3" spans="1:16" ht="13.5" customHeight="1" thickBot="1">
      <c r="B3" s="89" t="s">
        <v>129</v>
      </c>
      <c r="C3" s="90"/>
      <c r="D3" s="90"/>
      <c r="E3" s="90"/>
      <c r="F3" s="90"/>
      <c r="G3" s="90"/>
      <c r="H3" s="90"/>
      <c r="I3" s="28" t="s">
        <v>130</v>
      </c>
      <c r="P3" s="91"/>
    </row>
    <row r="4" spans="1:16" ht="13.5" customHeight="1">
      <c r="B4" s="346" t="s">
        <v>57</v>
      </c>
      <c r="C4" s="347" t="s">
        <v>131</v>
      </c>
      <c r="D4" s="92"/>
      <c r="E4" s="92"/>
      <c r="F4" s="92"/>
      <c r="G4" s="347" t="s">
        <v>132</v>
      </c>
      <c r="H4" s="27"/>
      <c r="I4" s="27"/>
      <c r="M4" s="91"/>
      <c r="N4" s="93"/>
      <c r="P4" s="91"/>
    </row>
    <row r="5" spans="1:16" ht="13.5" customHeight="1">
      <c r="B5" s="254"/>
      <c r="C5" s="255"/>
      <c r="D5" s="43" t="s">
        <v>133</v>
      </c>
      <c r="E5" s="43" t="s">
        <v>134</v>
      </c>
      <c r="F5" s="94" t="s">
        <v>135</v>
      </c>
      <c r="G5" s="256"/>
      <c r="H5" s="95" t="s">
        <v>136</v>
      </c>
      <c r="I5" s="95" t="s">
        <v>137</v>
      </c>
      <c r="M5" s="91"/>
      <c r="N5" s="91"/>
      <c r="P5" s="91"/>
    </row>
    <row r="6" spans="1:16" ht="13.5" customHeight="1">
      <c r="B6" s="96" t="s">
        <v>279</v>
      </c>
      <c r="C6" s="26">
        <v>169913</v>
      </c>
      <c r="D6" s="26">
        <v>75130</v>
      </c>
      <c r="E6" s="26">
        <v>71553</v>
      </c>
      <c r="F6" s="26">
        <v>23230</v>
      </c>
      <c r="G6" s="26">
        <v>136999</v>
      </c>
      <c r="H6" s="26">
        <v>84157</v>
      </c>
      <c r="I6" s="26">
        <v>52842</v>
      </c>
      <c r="N6" s="93"/>
      <c r="P6" s="91"/>
    </row>
    <row r="7" spans="1:16" ht="13.5" customHeight="1">
      <c r="B7" s="72" t="s">
        <v>280</v>
      </c>
      <c r="C7" s="26">
        <v>142597</v>
      </c>
      <c r="D7" s="26">
        <v>58538</v>
      </c>
      <c r="E7" s="26">
        <v>51145</v>
      </c>
      <c r="F7" s="26">
        <v>32914</v>
      </c>
      <c r="G7" s="26">
        <v>112560</v>
      </c>
      <c r="H7" s="26">
        <v>67625</v>
      </c>
      <c r="I7" s="26">
        <v>44935</v>
      </c>
      <c r="J7" s="93"/>
    </row>
    <row r="8" spans="1:16" ht="13.5" customHeight="1">
      <c r="B8" s="72" t="s">
        <v>122</v>
      </c>
      <c r="C8" s="26">
        <v>100916</v>
      </c>
      <c r="D8" s="26">
        <v>43796</v>
      </c>
      <c r="E8" s="26">
        <v>27083</v>
      </c>
      <c r="F8" s="26">
        <v>30037</v>
      </c>
      <c r="G8" s="26">
        <v>82527</v>
      </c>
      <c r="H8" s="26">
        <v>40000</v>
      </c>
      <c r="I8" s="26">
        <v>42527</v>
      </c>
      <c r="M8" s="91"/>
      <c r="N8" s="91"/>
      <c r="P8" s="91"/>
    </row>
    <row r="9" spans="1:16" ht="13.5" customHeight="1">
      <c r="B9" s="72" t="s">
        <v>12</v>
      </c>
      <c r="C9" s="26">
        <v>86064</v>
      </c>
      <c r="D9" s="26">
        <v>44161</v>
      </c>
      <c r="E9" s="26">
        <v>23514</v>
      </c>
      <c r="F9" s="26">
        <v>18389</v>
      </c>
      <c r="G9" s="26">
        <v>74282</v>
      </c>
      <c r="H9" s="26">
        <v>31000</v>
      </c>
      <c r="I9" s="26">
        <v>43282</v>
      </c>
      <c r="M9" s="91"/>
      <c r="N9" s="91"/>
      <c r="P9" s="91"/>
    </row>
    <row r="10" spans="1:16" ht="13.5" customHeight="1" thickBot="1">
      <c r="B10" s="72" t="s">
        <v>277</v>
      </c>
      <c r="C10" s="97">
        <f>SUM(D10:F10)</f>
        <v>61445</v>
      </c>
      <c r="D10" s="26">
        <v>32768</v>
      </c>
      <c r="E10" s="26">
        <v>16895</v>
      </c>
      <c r="F10" s="26">
        <v>11782</v>
      </c>
      <c r="G10" s="26">
        <f>SUM(H10:I10)</f>
        <v>51892</v>
      </c>
      <c r="H10" s="26">
        <v>20000</v>
      </c>
      <c r="I10" s="26">
        <v>31892</v>
      </c>
      <c r="M10" s="91"/>
      <c r="N10" s="91"/>
      <c r="P10" s="91"/>
    </row>
    <row r="11" spans="1:16" ht="13.5" customHeight="1">
      <c r="B11" s="98"/>
      <c r="C11" s="99"/>
      <c r="D11" s="99"/>
      <c r="E11" s="99"/>
      <c r="F11" s="99"/>
      <c r="G11" s="99"/>
      <c r="H11" s="99"/>
      <c r="I11" s="99"/>
      <c r="M11" s="91"/>
      <c r="N11" s="91"/>
      <c r="P11" s="91"/>
    </row>
    <row r="12" spans="1:16" ht="10.5" customHeight="1">
      <c r="B12" s="27"/>
      <c r="C12" s="31"/>
      <c r="D12" s="31"/>
      <c r="E12" s="31"/>
      <c r="F12" s="31"/>
      <c r="G12" s="31"/>
      <c r="H12" s="31"/>
      <c r="I12" s="31"/>
      <c r="M12" s="91"/>
      <c r="N12" s="91"/>
      <c r="P12" s="91"/>
    </row>
    <row r="13" spans="1:16" ht="13.5" customHeight="1">
      <c r="B13" s="100"/>
      <c r="C13" s="101"/>
      <c r="D13" s="101"/>
      <c r="E13" s="101"/>
      <c r="F13" s="101"/>
      <c r="G13" s="101"/>
      <c r="H13" s="101"/>
      <c r="I13" s="101"/>
      <c r="J13" s="93"/>
      <c r="P13" s="91"/>
    </row>
    <row r="14" spans="1:16" ht="13.5" customHeight="1">
      <c r="A14" s="102"/>
      <c r="B14" s="100"/>
      <c r="C14" s="101"/>
      <c r="D14" s="101"/>
      <c r="E14" s="101"/>
      <c r="F14" s="101"/>
      <c r="G14" s="101"/>
      <c r="H14" s="101"/>
      <c r="I14" s="101"/>
      <c r="J14" s="93"/>
    </row>
    <row r="15" spans="1:16" ht="13.5" customHeight="1">
      <c r="B15" s="100"/>
      <c r="C15" s="103"/>
      <c r="D15" s="101"/>
      <c r="E15" s="101"/>
      <c r="F15" s="101"/>
      <c r="G15" s="101"/>
      <c r="H15" s="101"/>
      <c r="I15" s="101"/>
      <c r="J15" s="93"/>
      <c r="P15" s="91"/>
    </row>
    <row r="16" spans="1:16" ht="13.5" customHeight="1">
      <c r="B16" s="104"/>
      <c r="C16" s="104"/>
      <c r="D16" s="104"/>
      <c r="E16" s="105"/>
      <c r="F16" s="104"/>
      <c r="G16" s="104"/>
      <c r="H16" s="104"/>
      <c r="I16" s="104"/>
      <c r="J16" s="93"/>
      <c r="N16" s="93"/>
      <c r="P16" s="91"/>
    </row>
    <row r="17" spans="2:15" ht="5.25" customHeight="1">
      <c r="B17" s="104"/>
      <c r="L17" s="91"/>
      <c r="M17" s="91"/>
      <c r="O17" s="91"/>
    </row>
    <row r="18" spans="2:15" ht="13.5" customHeight="1">
      <c r="B18" s="104"/>
      <c r="C18" s="106"/>
      <c r="E18" s="106"/>
      <c r="L18" s="91"/>
    </row>
    <row r="19" spans="2:15" ht="13.5" customHeight="1"/>
    <row r="20" spans="2:15" ht="21">
      <c r="F20" s="107"/>
    </row>
  </sheetData>
  <mergeCells count="4">
    <mergeCell ref="B2:I2"/>
    <mergeCell ref="B4:B5"/>
    <mergeCell ref="C4:C5"/>
    <mergeCell ref="G4:G5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15"/>
  <sheetViews>
    <sheetView showGridLines="0" view="pageBreakPreview" zoomScaleNormal="100" zoomScaleSheetLayoutView="100" workbookViewId="0">
      <selection activeCell="G22" sqref="G22"/>
    </sheetView>
  </sheetViews>
  <sheetFormatPr defaultRowHeight="13.5"/>
  <cols>
    <col min="1" max="1" width="15.375" style="29" bestFit="1" customWidth="1"/>
    <col min="2" max="2" width="15.625" style="29" customWidth="1"/>
    <col min="3" max="12" width="7.625" style="29" customWidth="1"/>
    <col min="13" max="13" width="9" style="29" customWidth="1"/>
    <col min="14" max="16384" width="9" style="29"/>
  </cols>
  <sheetData>
    <row r="2" spans="2:16" s="88" customFormat="1" ht="18.75" customHeight="1">
      <c r="B2" s="244" t="s">
        <v>128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2:16" ht="25.5" customHeight="1" thickBot="1">
      <c r="B3" s="108" t="s">
        <v>138</v>
      </c>
      <c r="C3" s="30"/>
      <c r="D3" s="30"/>
      <c r="E3" s="30"/>
      <c r="F3" s="30"/>
      <c r="G3" s="30"/>
      <c r="H3" s="30"/>
      <c r="I3" s="30"/>
      <c r="J3" s="30"/>
      <c r="K3" s="109"/>
      <c r="L3" s="28"/>
      <c r="M3" s="14"/>
      <c r="N3" s="3"/>
      <c r="O3" s="3"/>
    </row>
    <row r="4" spans="2:16" ht="14.25" customHeight="1">
      <c r="B4" s="348" t="s">
        <v>139</v>
      </c>
      <c r="C4" s="349" t="s">
        <v>140</v>
      </c>
      <c r="D4" s="350" t="s">
        <v>141</v>
      </c>
      <c r="E4" s="32"/>
      <c r="F4" s="32"/>
      <c r="G4" s="32"/>
      <c r="H4" s="349" t="s">
        <v>142</v>
      </c>
      <c r="I4" s="349" t="s">
        <v>143</v>
      </c>
      <c r="J4" s="350" t="s">
        <v>144</v>
      </c>
      <c r="K4" s="32"/>
      <c r="L4" s="110"/>
      <c r="M4" s="3"/>
      <c r="N4" s="18"/>
      <c r="O4" s="3"/>
      <c r="P4" s="3"/>
    </row>
    <row r="5" spans="2:16" ht="13.5" customHeight="1">
      <c r="B5" s="261"/>
      <c r="C5" s="263"/>
      <c r="D5" s="265"/>
      <c r="E5" s="267" t="s">
        <v>145</v>
      </c>
      <c r="F5" s="267" t="s">
        <v>78</v>
      </c>
      <c r="G5" s="267" t="s">
        <v>146</v>
      </c>
      <c r="H5" s="263"/>
      <c r="I5" s="263"/>
      <c r="J5" s="265"/>
      <c r="K5" s="257" t="s">
        <v>147</v>
      </c>
      <c r="L5" s="259" t="s">
        <v>148</v>
      </c>
      <c r="M5" s="3"/>
      <c r="N5" s="14"/>
      <c r="O5" s="3"/>
      <c r="P5" s="3"/>
    </row>
    <row r="6" spans="2:16" ht="13.5" customHeight="1">
      <c r="B6" s="262"/>
      <c r="C6" s="264"/>
      <c r="D6" s="266"/>
      <c r="E6" s="264"/>
      <c r="F6" s="264"/>
      <c r="G6" s="264"/>
      <c r="H6" s="264"/>
      <c r="I6" s="264"/>
      <c r="J6" s="266"/>
      <c r="K6" s="258"/>
      <c r="L6" s="260"/>
      <c r="M6" s="18"/>
      <c r="N6" s="18"/>
      <c r="O6" s="3"/>
      <c r="P6" s="3"/>
    </row>
    <row r="7" spans="2:16" ht="13.5" customHeight="1">
      <c r="B7" s="96" t="s">
        <v>281</v>
      </c>
      <c r="C7" s="111">
        <v>527189</v>
      </c>
      <c r="D7" s="31">
        <v>371081</v>
      </c>
      <c r="E7" s="31">
        <v>9968</v>
      </c>
      <c r="F7" s="31">
        <v>16793</v>
      </c>
      <c r="G7" s="31">
        <v>344320</v>
      </c>
      <c r="H7" s="31">
        <v>148000</v>
      </c>
      <c r="I7" s="31">
        <v>8108</v>
      </c>
      <c r="J7" s="31">
        <v>512878</v>
      </c>
      <c r="K7" s="31">
        <v>471878</v>
      </c>
      <c r="L7" s="31">
        <v>41000</v>
      </c>
      <c r="M7" s="18"/>
      <c r="N7" s="18"/>
      <c r="O7" s="18"/>
      <c r="P7" s="18"/>
    </row>
    <row r="8" spans="2:16" ht="13.5" customHeight="1">
      <c r="B8" s="72" t="s">
        <v>282</v>
      </c>
      <c r="C8" s="31">
        <v>659322</v>
      </c>
      <c r="D8" s="31">
        <v>420011</v>
      </c>
      <c r="E8" s="31">
        <v>5736</v>
      </c>
      <c r="F8" s="31">
        <v>16336</v>
      </c>
      <c r="G8" s="31">
        <v>397939</v>
      </c>
      <c r="H8" s="31">
        <v>225000</v>
      </c>
      <c r="I8" s="31">
        <v>14311</v>
      </c>
      <c r="J8" s="31">
        <v>653495</v>
      </c>
      <c r="K8" s="31">
        <v>619495</v>
      </c>
      <c r="L8" s="31">
        <v>34000</v>
      </c>
      <c r="M8" s="3"/>
      <c r="N8" s="3"/>
      <c r="O8" s="3"/>
      <c r="P8" s="3"/>
    </row>
    <row r="9" spans="2:16" ht="13.5" customHeight="1">
      <c r="B9" s="72" t="s">
        <v>122</v>
      </c>
      <c r="C9" s="31">
        <v>598079</v>
      </c>
      <c r="D9" s="31">
        <v>372252</v>
      </c>
      <c r="E9" s="31">
        <v>6249</v>
      </c>
      <c r="F9" s="31">
        <v>10888</v>
      </c>
      <c r="G9" s="31">
        <v>355115</v>
      </c>
      <c r="H9" s="31">
        <v>220000</v>
      </c>
      <c r="I9" s="31">
        <v>5827</v>
      </c>
      <c r="J9" s="31">
        <v>592310</v>
      </c>
      <c r="K9" s="31">
        <v>580310</v>
      </c>
      <c r="L9" s="31">
        <v>12000</v>
      </c>
      <c r="M9" s="18"/>
      <c r="N9" s="18"/>
      <c r="O9" s="18"/>
      <c r="P9" s="18"/>
    </row>
    <row r="10" spans="2:16" ht="13.5" customHeight="1">
      <c r="B10" s="72" t="s">
        <v>12</v>
      </c>
      <c r="C10" s="31">
        <v>677199</v>
      </c>
      <c r="D10" s="31">
        <v>408430</v>
      </c>
      <c r="E10" s="31">
        <v>5823</v>
      </c>
      <c r="F10" s="31">
        <v>14675</v>
      </c>
      <c r="G10" s="31">
        <v>387932</v>
      </c>
      <c r="H10" s="31">
        <v>263000</v>
      </c>
      <c r="I10" s="31">
        <v>5769</v>
      </c>
      <c r="J10" s="31">
        <v>670985</v>
      </c>
      <c r="K10" s="31">
        <v>617985</v>
      </c>
      <c r="L10" s="31">
        <v>53000</v>
      </c>
      <c r="M10" s="3"/>
      <c r="N10" s="18"/>
      <c r="O10" s="3"/>
      <c r="P10" s="18"/>
    </row>
    <row r="11" spans="2:16" ht="13.5" customHeight="1" thickBot="1">
      <c r="B11" s="112" t="s">
        <v>277</v>
      </c>
      <c r="C11" s="113">
        <v>683768</v>
      </c>
      <c r="D11" s="113">
        <f>SUM(E11:G11)</f>
        <v>417555</v>
      </c>
      <c r="E11" s="113">
        <v>6104</v>
      </c>
      <c r="F11" s="113">
        <v>25973</v>
      </c>
      <c r="G11" s="113">
        <v>385478</v>
      </c>
      <c r="H11" s="113">
        <v>260000</v>
      </c>
      <c r="I11" s="113">
        <v>6213</v>
      </c>
      <c r="J11" s="113">
        <f>SUM(K11:L11)</f>
        <v>668721</v>
      </c>
      <c r="K11" s="113">
        <v>600721</v>
      </c>
      <c r="L11" s="113">
        <v>68000</v>
      </c>
      <c r="M11" s="3"/>
      <c r="N11" s="18"/>
      <c r="O11" s="3"/>
      <c r="P11" s="3"/>
    </row>
    <row r="12" spans="2:16" ht="13.5" customHeight="1">
      <c r="B12" s="114" t="s">
        <v>109</v>
      </c>
      <c r="C12" s="115"/>
      <c r="D12" s="115"/>
      <c r="E12" s="31"/>
      <c r="F12" s="31"/>
      <c r="G12" s="31"/>
      <c r="H12" s="31"/>
      <c r="I12" s="31"/>
      <c r="J12" s="31"/>
      <c r="K12" s="31"/>
      <c r="L12" s="31"/>
      <c r="M12" s="3"/>
      <c r="N12" s="18"/>
      <c r="O12" s="3"/>
      <c r="P12" s="3"/>
    </row>
    <row r="13" spans="2:16" ht="13.5" customHeight="1">
      <c r="B13" s="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3"/>
      <c r="N13" s="18"/>
      <c r="O13" s="3"/>
      <c r="P13" s="3"/>
    </row>
    <row r="14" spans="2:16" ht="13.5" customHeight="1">
      <c r="M14" s="18"/>
      <c r="N14" s="18"/>
      <c r="O14" s="18"/>
    </row>
    <row r="15" spans="2:16" ht="12.75" customHeight="1"/>
  </sheetData>
  <mergeCells count="12">
    <mergeCell ref="B2:L2"/>
    <mergeCell ref="K5:K6"/>
    <mergeCell ref="L5:L6"/>
    <mergeCell ref="B4:B6"/>
    <mergeCell ref="C4:C6"/>
    <mergeCell ref="D4:D6"/>
    <mergeCell ref="H4:H6"/>
    <mergeCell ref="I4:I6"/>
    <mergeCell ref="J4:J6"/>
    <mergeCell ref="E5:E6"/>
    <mergeCell ref="F5:F6"/>
    <mergeCell ref="G5:G6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"/>
  <sheetViews>
    <sheetView showGridLines="0" view="pageBreakPreview" zoomScaleNormal="100" zoomScaleSheetLayoutView="100" workbookViewId="0">
      <selection activeCell="F26" sqref="F26"/>
    </sheetView>
  </sheetViews>
  <sheetFormatPr defaultRowHeight="13.5"/>
  <cols>
    <col min="1" max="1" width="15.375" style="88" bestFit="1" customWidth="1"/>
    <col min="2" max="2" width="15.5" style="88" customWidth="1"/>
    <col min="3" max="10" width="9.625" style="88" customWidth="1"/>
    <col min="11" max="11" width="9" style="88" customWidth="1"/>
    <col min="12" max="16384" width="9" style="88"/>
  </cols>
  <sheetData>
    <row r="1" spans="1:16" ht="18" customHeight="1"/>
    <row r="2" spans="1:16" ht="21" customHeight="1">
      <c r="A2" s="116"/>
      <c r="B2" s="245" t="s">
        <v>283</v>
      </c>
      <c r="C2" s="245"/>
      <c r="D2" s="245"/>
      <c r="E2" s="245"/>
      <c r="F2" s="245"/>
      <c r="G2" s="245"/>
      <c r="H2" s="245"/>
      <c r="I2" s="245"/>
      <c r="J2" s="245"/>
    </row>
    <row r="3" spans="1:16" ht="16.5" customHeight="1" thickBot="1">
      <c r="A3" s="102"/>
      <c r="B3" s="30"/>
      <c r="C3" s="30"/>
      <c r="D3" s="30"/>
      <c r="E3" s="30"/>
      <c r="F3" s="30"/>
      <c r="G3" s="30"/>
      <c r="H3" s="30"/>
      <c r="I3" s="30"/>
      <c r="J3" s="28" t="s">
        <v>149</v>
      </c>
      <c r="N3" s="91"/>
    </row>
    <row r="4" spans="1:16" ht="13.5" customHeight="1">
      <c r="A4" s="102"/>
      <c r="B4" s="346" t="s">
        <v>10</v>
      </c>
      <c r="C4" s="351" t="s">
        <v>150</v>
      </c>
      <c r="D4" s="352" t="s">
        <v>151</v>
      </c>
      <c r="E4" s="353"/>
      <c r="F4" s="359"/>
      <c r="G4" s="357" t="s">
        <v>152</v>
      </c>
      <c r="H4" s="358"/>
      <c r="I4" s="358"/>
      <c r="J4" s="358"/>
      <c r="M4" s="91"/>
      <c r="N4" s="91"/>
      <c r="P4" s="91"/>
    </row>
    <row r="5" spans="1:16" ht="13.5" customHeight="1">
      <c r="A5" s="102"/>
      <c r="B5" s="254"/>
      <c r="C5" s="268"/>
      <c r="D5" s="43" t="s">
        <v>0</v>
      </c>
      <c r="E5" s="117" t="s">
        <v>153</v>
      </c>
      <c r="F5" s="118" t="s">
        <v>154</v>
      </c>
      <c r="G5" s="119" t="s">
        <v>0</v>
      </c>
      <c r="H5" s="95" t="s">
        <v>155</v>
      </c>
      <c r="I5" s="95" t="s">
        <v>156</v>
      </c>
      <c r="J5" s="95" t="s">
        <v>157</v>
      </c>
      <c r="M5" s="91"/>
      <c r="N5" s="91"/>
      <c r="P5" s="91"/>
    </row>
    <row r="6" spans="1:16" ht="13.5" customHeight="1">
      <c r="A6" s="102"/>
      <c r="B6" s="33" t="s">
        <v>284</v>
      </c>
      <c r="C6" s="114">
        <v>235</v>
      </c>
      <c r="D6" s="120" t="s">
        <v>158</v>
      </c>
      <c r="E6" s="120" t="s">
        <v>158</v>
      </c>
      <c r="F6" s="120" t="s">
        <v>66</v>
      </c>
      <c r="G6" s="120" t="s">
        <v>158</v>
      </c>
      <c r="H6" s="120" t="s">
        <v>158</v>
      </c>
      <c r="I6" s="120" t="s">
        <v>158</v>
      </c>
      <c r="J6" s="120" t="s">
        <v>66</v>
      </c>
      <c r="M6" s="91"/>
      <c r="N6" s="91"/>
      <c r="P6" s="91"/>
    </row>
    <row r="7" spans="1:16" ht="13.5" customHeight="1">
      <c r="A7" s="102"/>
      <c r="B7" s="72" t="s">
        <v>159</v>
      </c>
      <c r="C7" s="114">
        <v>217</v>
      </c>
      <c r="D7" s="120" t="s">
        <v>158</v>
      </c>
      <c r="E7" s="120" t="s">
        <v>158</v>
      </c>
      <c r="F7" s="120" t="s">
        <v>66</v>
      </c>
      <c r="G7" s="120" t="s">
        <v>158</v>
      </c>
      <c r="H7" s="120" t="s">
        <v>158</v>
      </c>
      <c r="I7" s="120" t="s">
        <v>66</v>
      </c>
      <c r="J7" s="120" t="s">
        <v>66</v>
      </c>
    </row>
    <row r="8" spans="1:16" ht="13.5" customHeight="1">
      <c r="A8" s="102"/>
      <c r="B8" s="72" t="s">
        <v>160</v>
      </c>
      <c r="C8" s="114">
        <v>207</v>
      </c>
      <c r="D8" s="120" t="s">
        <v>158</v>
      </c>
      <c r="E8" s="120">
        <v>175</v>
      </c>
      <c r="F8" s="120" t="s">
        <v>158</v>
      </c>
      <c r="G8" s="120" t="s">
        <v>158</v>
      </c>
      <c r="H8" s="120" t="s">
        <v>158</v>
      </c>
      <c r="I8" s="120">
        <v>0</v>
      </c>
      <c r="J8" s="120">
        <v>1</v>
      </c>
      <c r="M8" s="91"/>
      <c r="N8" s="93"/>
      <c r="P8" s="91"/>
    </row>
    <row r="9" spans="1:16" ht="13.5" customHeight="1">
      <c r="A9" s="102"/>
      <c r="B9" s="72" t="s">
        <v>122</v>
      </c>
      <c r="C9" s="139" t="s">
        <v>158</v>
      </c>
      <c r="D9" s="120" t="s">
        <v>158</v>
      </c>
      <c r="E9" s="120">
        <v>163</v>
      </c>
      <c r="F9" s="120" t="s">
        <v>158</v>
      </c>
      <c r="G9" s="120" t="s">
        <v>158</v>
      </c>
      <c r="H9" s="120" t="s">
        <v>158</v>
      </c>
      <c r="I9" s="120">
        <v>0</v>
      </c>
      <c r="J9" s="120">
        <v>0</v>
      </c>
      <c r="N9" s="93"/>
      <c r="P9" s="91"/>
    </row>
    <row r="10" spans="1:16" ht="13.5" customHeight="1" thickBot="1">
      <c r="A10" s="102"/>
      <c r="B10" s="112" t="s">
        <v>12</v>
      </c>
      <c r="C10" s="122">
        <v>207</v>
      </c>
      <c r="D10" s="122">
        <v>176</v>
      </c>
      <c r="E10" s="122">
        <v>176</v>
      </c>
      <c r="F10" s="122" t="s">
        <v>66</v>
      </c>
      <c r="G10" s="122">
        <v>31</v>
      </c>
      <c r="H10" s="122" t="s">
        <v>158</v>
      </c>
      <c r="I10" s="122" t="s">
        <v>66</v>
      </c>
      <c r="J10" s="122" t="s">
        <v>158</v>
      </c>
      <c r="P10" s="93"/>
    </row>
    <row r="11" spans="1:16" ht="13.5" customHeight="1">
      <c r="A11" s="102"/>
      <c r="B11" s="114" t="s">
        <v>161</v>
      </c>
      <c r="C11" s="54"/>
      <c r="D11" s="54"/>
      <c r="E11" s="54"/>
      <c r="F11" s="54"/>
      <c r="G11" s="54"/>
      <c r="H11" s="54"/>
      <c r="I11" s="54"/>
      <c r="J11" s="54"/>
      <c r="P11" s="93"/>
    </row>
    <row r="12" spans="1:16" ht="15" customHeight="1">
      <c r="B12" s="3"/>
      <c r="C12" s="3"/>
      <c r="D12" s="3"/>
      <c r="E12" s="3"/>
      <c r="F12" s="29"/>
      <c r="G12" s="29"/>
      <c r="H12" s="29"/>
      <c r="I12" s="29"/>
      <c r="J12" s="29"/>
    </row>
    <row r="14" spans="1:16">
      <c r="B14" s="93"/>
    </row>
  </sheetData>
  <mergeCells count="5">
    <mergeCell ref="B2:J2"/>
    <mergeCell ref="B4:B5"/>
    <mergeCell ref="C4:C5"/>
    <mergeCell ref="D4:F4"/>
    <mergeCell ref="G4:J4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15"/>
  <sheetViews>
    <sheetView showGridLines="0" view="pageBreakPreview" zoomScaleNormal="100" zoomScaleSheetLayoutView="100" workbookViewId="0">
      <selection activeCell="I25" sqref="I25"/>
    </sheetView>
  </sheetViews>
  <sheetFormatPr defaultRowHeight="13.5"/>
  <cols>
    <col min="1" max="1" width="15.375" style="88" bestFit="1" customWidth="1"/>
    <col min="2" max="2" width="12.25" style="88" customWidth="1"/>
    <col min="3" max="7" width="7.125" style="88" customWidth="1"/>
    <col min="8" max="11" width="11.125" style="88" customWidth="1"/>
    <col min="12" max="12" width="9" style="88" customWidth="1"/>
    <col min="13" max="16384" width="9" style="88"/>
  </cols>
  <sheetData>
    <row r="2" spans="1:16" ht="21" customHeight="1">
      <c r="A2" s="116"/>
      <c r="B2" s="244" t="s">
        <v>285</v>
      </c>
      <c r="C2" s="245"/>
      <c r="D2" s="245"/>
      <c r="E2" s="245"/>
      <c r="F2" s="245"/>
      <c r="G2" s="245"/>
      <c r="H2" s="245"/>
      <c r="I2" s="245"/>
      <c r="J2" s="245"/>
      <c r="K2" s="245"/>
      <c r="N2" s="91"/>
    </row>
    <row r="3" spans="1:16" ht="15" customHeight="1" thickBot="1">
      <c r="B3" s="30"/>
      <c r="C3" s="30"/>
      <c r="D3" s="30"/>
      <c r="E3" s="30"/>
      <c r="F3" s="30"/>
      <c r="G3" s="30"/>
      <c r="H3" s="30"/>
      <c r="I3" s="30"/>
      <c r="J3" s="30"/>
      <c r="K3" s="36" t="s">
        <v>162</v>
      </c>
      <c r="N3" s="91"/>
    </row>
    <row r="4" spans="1:16" ht="13.5" customHeight="1">
      <c r="B4" s="346" t="s">
        <v>163</v>
      </c>
      <c r="C4" s="351" t="s">
        <v>164</v>
      </c>
      <c r="D4" s="352" t="s">
        <v>165</v>
      </c>
      <c r="E4" s="353"/>
      <c r="F4" s="353"/>
      <c r="G4" s="354"/>
      <c r="H4" s="349" t="s">
        <v>166</v>
      </c>
      <c r="I4" s="360" t="s">
        <v>167</v>
      </c>
      <c r="J4" s="361" t="s">
        <v>168</v>
      </c>
      <c r="K4" s="362" t="s">
        <v>157</v>
      </c>
      <c r="P4" s="91"/>
    </row>
    <row r="5" spans="1:16" ht="13.5" customHeight="1">
      <c r="B5" s="269"/>
      <c r="C5" s="270"/>
      <c r="D5" s="249" t="s">
        <v>0</v>
      </c>
      <c r="E5" s="251" t="s">
        <v>169</v>
      </c>
      <c r="F5" s="251" t="s">
        <v>170</v>
      </c>
      <c r="G5" s="251" t="s">
        <v>171</v>
      </c>
      <c r="H5" s="263"/>
      <c r="I5" s="271"/>
      <c r="J5" s="273"/>
      <c r="K5" s="275"/>
      <c r="P5" s="93"/>
    </row>
    <row r="6" spans="1:16" ht="13.5" customHeight="1">
      <c r="B6" s="254"/>
      <c r="C6" s="268"/>
      <c r="D6" s="268"/>
      <c r="E6" s="253"/>
      <c r="F6" s="253"/>
      <c r="G6" s="253"/>
      <c r="H6" s="264"/>
      <c r="I6" s="272"/>
      <c r="J6" s="274"/>
      <c r="K6" s="276"/>
    </row>
    <row r="7" spans="1:16" ht="13.5" customHeight="1">
      <c r="B7" s="33" t="s">
        <v>286</v>
      </c>
      <c r="C7" s="34">
        <v>140</v>
      </c>
      <c r="D7" s="34">
        <v>135</v>
      </c>
      <c r="E7" s="34">
        <v>62</v>
      </c>
      <c r="F7" s="34">
        <v>54</v>
      </c>
      <c r="G7" s="34">
        <v>19</v>
      </c>
      <c r="H7" s="34" t="s">
        <v>158</v>
      </c>
      <c r="I7" s="34">
        <v>3</v>
      </c>
      <c r="J7" s="34" t="s">
        <v>66</v>
      </c>
      <c r="K7" s="34" t="s">
        <v>158</v>
      </c>
    </row>
    <row r="8" spans="1:16" ht="13.5" customHeight="1">
      <c r="B8" s="72" t="s">
        <v>159</v>
      </c>
      <c r="C8" s="114">
        <v>129</v>
      </c>
      <c r="D8" s="114">
        <v>125</v>
      </c>
      <c r="E8" s="114">
        <v>46</v>
      </c>
      <c r="F8" s="114">
        <v>57</v>
      </c>
      <c r="G8" s="114">
        <v>22</v>
      </c>
      <c r="H8" s="120" t="s">
        <v>158</v>
      </c>
      <c r="I8" s="120">
        <v>3</v>
      </c>
      <c r="J8" s="34" t="s">
        <v>66</v>
      </c>
      <c r="K8" s="120" t="s">
        <v>158</v>
      </c>
      <c r="P8" s="91"/>
    </row>
    <row r="9" spans="1:16" ht="13.5" customHeight="1">
      <c r="B9" s="72" t="s">
        <v>160</v>
      </c>
      <c r="C9" s="114">
        <v>120</v>
      </c>
      <c r="D9" s="114">
        <v>111</v>
      </c>
      <c r="E9" s="114">
        <v>52</v>
      </c>
      <c r="F9" s="114">
        <v>41</v>
      </c>
      <c r="G9" s="114">
        <v>18</v>
      </c>
      <c r="H9" s="120">
        <v>1</v>
      </c>
      <c r="I9" s="120">
        <v>5</v>
      </c>
      <c r="J9" s="34" t="s">
        <v>66</v>
      </c>
      <c r="K9" s="120">
        <v>3</v>
      </c>
      <c r="N9" s="91"/>
    </row>
    <row r="10" spans="1:16" ht="13.5" customHeight="1">
      <c r="B10" s="72" t="s">
        <v>122</v>
      </c>
      <c r="C10" s="121">
        <v>107</v>
      </c>
      <c r="D10" s="114">
        <v>99</v>
      </c>
      <c r="E10" s="114">
        <v>50</v>
      </c>
      <c r="F10" s="114">
        <v>36</v>
      </c>
      <c r="G10" s="114">
        <v>13</v>
      </c>
      <c r="H10" s="120">
        <v>2</v>
      </c>
      <c r="I10" s="120">
        <v>4</v>
      </c>
      <c r="J10" s="34" t="s">
        <v>158</v>
      </c>
      <c r="K10" s="120" t="s">
        <v>158</v>
      </c>
      <c r="N10" s="93"/>
      <c r="P10" s="91"/>
    </row>
    <row r="11" spans="1:16" ht="13.5" customHeight="1" thickBot="1">
      <c r="B11" s="123" t="s">
        <v>12</v>
      </c>
      <c r="C11" s="124">
        <v>111</v>
      </c>
      <c r="D11" s="124">
        <v>110</v>
      </c>
      <c r="E11" s="124">
        <v>48</v>
      </c>
      <c r="F11" s="124">
        <v>45</v>
      </c>
      <c r="G11" s="124">
        <v>17</v>
      </c>
      <c r="H11" s="122" t="s">
        <v>158</v>
      </c>
      <c r="I11" s="122" t="s">
        <v>158</v>
      </c>
      <c r="J11" s="35" t="s">
        <v>66</v>
      </c>
      <c r="K11" s="122">
        <v>0</v>
      </c>
      <c r="P11" s="91"/>
    </row>
    <row r="12" spans="1:16" ht="15" customHeight="1">
      <c r="B12" s="114" t="s">
        <v>161</v>
      </c>
      <c r="C12" s="125"/>
      <c r="D12" s="125"/>
      <c r="E12" s="125"/>
      <c r="F12" s="125"/>
      <c r="G12" s="125"/>
      <c r="H12" s="125"/>
      <c r="I12" s="125"/>
      <c r="J12" s="125"/>
      <c r="K12" s="125"/>
      <c r="P12" s="91"/>
    </row>
    <row r="13" spans="1:16" ht="13.5" customHeight="1">
      <c r="B13" s="20"/>
      <c r="C13" s="3"/>
      <c r="D13" s="3"/>
      <c r="E13" s="3"/>
      <c r="F13" s="3"/>
      <c r="G13" s="3"/>
      <c r="H13" s="3"/>
      <c r="I13" s="3"/>
      <c r="J13" s="3"/>
      <c r="K13" s="3"/>
    </row>
    <row r="14" spans="1:16" ht="13.5" customHeight="1">
      <c r="B14" s="104"/>
      <c r="N14" s="91"/>
    </row>
    <row r="15" spans="1:16" ht="21">
      <c r="B15" s="93"/>
      <c r="F15" s="107"/>
    </row>
  </sheetData>
  <mergeCells count="12">
    <mergeCell ref="F5:F6"/>
    <mergeCell ref="G5:G6"/>
    <mergeCell ref="B2:K2"/>
    <mergeCell ref="B4:B6"/>
    <mergeCell ref="C4:C6"/>
    <mergeCell ref="D4:G4"/>
    <mergeCell ref="H4:H6"/>
    <mergeCell ref="I4:I6"/>
    <mergeCell ref="J4:J6"/>
    <mergeCell ref="K4:K6"/>
    <mergeCell ref="D5:D6"/>
    <mergeCell ref="E5:E6"/>
  </mergeCells>
  <phoneticPr fontId="3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58"/>
  <sheetViews>
    <sheetView showGridLines="0" view="pageBreakPreview" zoomScaleSheetLayoutView="100" workbookViewId="0">
      <selection activeCell="K28" sqref="K28"/>
    </sheetView>
  </sheetViews>
  <sheetFormatPr defaultRowHeight="17.25"/>
  <cols>
    <col min="1" max="1" width="16.875" style="69" bestFit="1" customWidth="1"/>
    <col min="2" max="2" width="3.5" style="29" customWidth="1"/>
    <col min="3" max="3" width="7.125" style="29" customWidth="1"/>
    <col min="4" max="4" width="8.25" style="29" customWidth="1"/>
    <col min="5" max="13" width="8.125" style="29" customWidth="1"/>
    <col min="14" max="14" width="9" style="29" customWidth="1"/>
    <col min="15" max="16384" width="9" style="29"/>
  </cols>
  <sheetData>
    <row r="2" spans="1:16" ht="21">
      <c r="A2" s="63"/>
      <c r="B2" s="244" t="s">
        <v>287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6" ht="15" customHeight="1">
      <c r="B3" s="30"/>
      <c r="C3" s="30"/>
      <c r="D3" s="30"/>
      <c r="E3" s="30"/>
      <c r="F3" s="30"/>
      <c r="G3" s="30"/>
      <c r="H3" s="36"/>
      <c r="I3" s="36"/>
      <c r="J3" s="36"/>
      <c r="K3" s="36"/>
      <c r="L3" s="36"/>
      <c r="M3" s="28" t="s">
        <v>127</v>
      </c>
    </row>
    <row r="4" spans="1:16" ht="15" customHeight="1">
      <c r="B4" s="355" t="s">
        <v>32</v>
      </c>
      <c r="C4" s="363"/>
      <c r="D4" s="364"/>
      <c r="E4" s="352" t="s">
        <v>31</v>
      </c>
      <c r="F4" s="365"/>
      <c r="G4" s="366"/>
      <c r="H4" s="352" t="s">
        <v>79</v>
      </c>
      <c r="I4" s="365"/>
      <c r="J4" s="366"/>
      <c r="K4" s="352" t="s">
        <v>34</v>
      </c>
      <c r="L4" s="365"/>
      <c r="M4" s="365"/>
      <c r="N4" s="70"/>
    </row>
    <row r="5" spans="1:16" ht="15" customHeight="1">
      <c r="B5" s="281"/>
      <c r="C5" s="281"/>
      <c r="D5" s="282"/>
      <c r="E5" s="43" t="s">
        <v>33</v>
      </c>
      <c r="F5" s="43" t="s">
        <v>65</v>
      </c>
      <c r="G5" s="43" t="s">
        <v>24</v>
      </c>
      <c r="H5" s="43" t="s">
        <v>33</v>
      </c>
      <c r="I5" s="43" t="s">
        <v>65</v>
      </c>
      <c r="J5" s="43" t="s">
        <v>24</v>
      </c>
      <c r="K5" s="43" t="s">
        <v>33</v>
      </c>
      <c r="L5" s="43" t="s">
        <v>65</v>
      </c>
      <c r="M5" s="43" t="s">
        <v>24</v>
      </c>
      <c r="N5" s="71"/>
      <c r="O5" s="71"/>
      <c r="P5" s="59"/>
    </row>
    <row r="6" spans="1:16" ht="14.1" customHeight="1">
      <c r="B6" s="290" t="s">
        <v>288</v>
      </c>
      <c r="C6" s="290"/>
      <c r="D6" s="291"/>
      <c r="E6" s="26">
        <v>288697</v>
      </c>
      <c r="F6" s="26">
        <v>97891</v>
      </c>
      <c r="G6" s="26">
        <v>1177</v>
      </c>
      <c r="H6" s="26">
        <v>182894</v>
      </c>
      <c r="I6" s="26">
        <v>85200</v>
      </c>
      <c r="J6" s="26">
        <v>1037</v>
      </c>
      <c r="K6" s="26">
        <v>105803</v>
      </c>
      <c r="L6" s="26">
        <v>12691</v>
      </c>
      <c r="M6" s="26">
        <v>140</v>
      </c>
    </row>
    <row r="7" spans="1:16" ht="14.1" customHeight="1">
      <c r="B7" s="288" t="s">
        <v>289</v>
      </c>
      <c r="C7" s="288"/>
      <c r="D7" s="289"/>
      <c r="E7" s="26">
        <v>288735</v>
      </c>
      <c r="F7" s="26">
        <v>98659</v>
      </c>
      <c r="G7" s="26">
        <v>1156</v>
      </c>
      <c r="H7" s="26">
        <v>182910</v>
      </c>
      <c r="I7" s="26">
        <v>85900</v>
      </c>
      <c r="J7" s="26">
        <v>1018</v>
      </c>
      <c r="K7" s="26">
        <v>105825</v>
      </c>
      <c r="L7" s="26">
        <v>12759</v>
      </c>
      <c r="M7" s="26">
        <v>138</v>
      </c>
    </row>
    <row r="8" spans="1:16" ht="14.1" customHeight="1">
      <c r="B8" s="288" t="s">
        <v>122</v>
      </c>
      <c r="C8" s="288"/>
      <c r="D8" s="289"/>
      <c r="E8" s="26">
        <v>288739</v>
      </c>
      <c r="F8" s="26">
        <v>99380</v>
      </c>
      <c r="G8" s="26">
        <v>1136</v>
      </c>
      <c r="H8" s="26">
        <v>182945</v>
      </c>
      <c r="I8" s="26">
        <v>86582</v>
      </c>
      <c r="J8" s="26">
        <v>999</v>
      </c>
      <c r="K8" s="26">
        <v>105793</v>
      </c>
      <c r="L8" s="26">
        <v>12798</v>
      </c>
      <c r="M8" s="26">
        <v>137</v>
      </c>
    </row>
    <row r="9" spans="1:16" ht="14.1" customHeight="1">
      <c r="B9" s="288" t="s">
        <v>12</v>
      </c>
      <c r="C9" s="288"/>
      <c r="D9" s="289"/>
      <c r="E9" s="26">
        <v>288491</v>
      </c>
      <c r="F9" s="26">
        <v>100259</v>
      </c>
      <c r="G9" s="26">
        <v>1107</v>
      </c>
      <c r="H9" s="26">
        <v>182783</v>
      </c>
      <c r="I9" s="26">
        <v>87422</v>
      </c>
      <c r="J9" s="26">
        <v>971</v>
      </c>
      <c r="K9" s="26">
        <v>105708</v>
      </c>
      <c r="L9" s="26">
        <v>12836</v>
      </c>
      <c r="M9" s="26">
        <v>136</v>
      </c>
      <c r="N9" s="56"/>
    </row>
    <row r="10" spans="1:16" ht="14.1" customHeight="1">
      <c r="B10" s="288" t="s">
        <v>277</v>
      </c>
      <c r="C10" s="288"/>
      <c r="D10" s="289"/>
      <c r="E10" s="26">
        <f t="shared" ref="E10:M10" si="0">E12</f>
        <v>288495.96999999997</v>
      </c>
      <c r="F10" s="26">
        <f t="shared" si="0"/>
        <v>101729</v>
      </c>
      <c r="G10" s="26">
        <f t="shared" si="0"/>
        <v>1071</v>
      </c>
      <c r="H10" s="26">
        <f t="shared" si="0"/>
        <v>182756.04</v>
      </c>
      <c r="I10" s="26">
        <f t="shared" si="0"/>
        <v>88819</v>
      </c>
      <c r="J10" s="26">
        <f t="shared" si="0"/>
        <v>937</v>
      </c>
      <c r="K10" s="26">
        <f t="shared" si="0"/>
        <v>105739.93</v>
      </c>
      <c r="L10" s="26">
        <f t="shared" si="0"/>
        <v>12910</v>
      </c>
      <c r="M10" s="26">
        <f t="shared" si="0"/>
        <v>134</v>
      </c>
      <c r="N10" s="56"/>
    </row>
    <row r="11" spans="1:16" ht="14.1" customHeight="1">
      <c r="B11" s="32"/>
      <c r="C11" s="32"/>
      <c r="D11" s="32"/>
      <c r="E11" s="73"/>
      <c r="F11" s="74"/>
      <c r="G11" s="74"/>
      <c r="H11" s="74"/>
      <c r="I11" s="74"/>
      <c r="J11" s="74"/>
      <c r="K11" s="74"/>
      <c r="L11" s="74"/>
      <c r="M11" s="74"/>
      <c r="N11" s="56"/>
    </row>
    <row r="12" spans="1:16" ht="14.1" customHeight="1">
      <c r="B12" s="27" t="s">
        <v>20</v>
      </c>
      <c r="C12" s="277" t="s">
        <v>4</v>
      </c>
      <c r="D12" s="278"/>
      <c r="E12" s="26">
        <f t="shared" ref="E12:G14" si="1">SUM(H12,K12)</f>
        <v>288495.96999999997</v>
      </c>
      <c r="F12" s="26">
        <f t="shared" si="1"/>
        <v>101729</v>
      </c>
      <c r="G12" s="26">
        <f t="shared" si="1"/>
        <v>1071</v>
      </c>
      <c r="H12" s="26">
        <f t="shared" ref="H12:M12" si="2">SUM(H13:H14)</f>
        <v>182756.04</v>
      </c>
      <c r="I12" s="26">
        <f t="shared" si="2"/>
        <v>88819</v>
      </c>
      <c r="J12" s="26">
        <f t="shared" si="2"/>
        <v>937</v>
      </c>
      <c r="K12" s="26">
        <f t="shared" si="2"/>
        <v>105739.93</v>
      </c>
      <c r="L12" s="26">
        <f t="shared" si="2"/>
        <v>12910</v>
      </c>
      <c r="M12" s="26">
        <f t="shared" si="2"/>
        <v>134</v>
      </c>
      <c r="N12" s="56"/>
    </row>
    <row r="13" spans="1:16" ht="14.1" customHeight="1">
      <c r="B13" s="27" t="s">
        <v>80</v>
      </c>
      <c r="C13" s="277" t="s">
        <v>81</v>
      </c>
      <c r="D13" s="278" t="s">
        <v>8</v>
      </c>
      <c r="E13" s="73">
        <f t="shared" si="1"/>
        <v>188737.73</v>
      </c>
      <c r="F13" s="26">
        <f t="shared" si="1"/>
        <v>90662</v>
      </c>
      <c r="G13" s="26">
        <f t="shared" si="1"/>
        <v>944</v>
      </c>
      <c r="H13" s="75">
        <v>179500.69</v>
      </c>
      <c r="I13" s="75">
        <v>88484</v>
      </c>
      <c r="J13" s="75">
        <v>932</v>
      </c>
      <c r="K13" s="75">
        <v>9237.0400000000009</v>
      </c>
      <c r="L13" s="75">
        <v>2178</v>
      </c>
      <c r="M13" s="75">
        <v>12</v>
      </c>
      <c r="N13" s="56"/>
    </row>
    <row r="14" spans="1:16" ht="14.1" customHeight="1">
      <c r="B14" s="27" t="s">
        <v>82</v>
      </c>
      <c r="C14" s="277" t="s">
        <v>83</v>
      </c>
      <c r="D14" s="278" t="s">
        <v>35</v>
      </c>
      <c r="E14" s="73">
        <f t="shared" si="1"/>
        <v>99758.24</v>
      </c>
      <c r="F14" s="26">
        <f t="shared" si="1"/>
        <v>11067</v>
      </c>
      <c r="G14" s="26">
        <f t="shared" si="1"/>
        <v>127</v>
      </c>
      <c r="H14" s="75">
        <v>3255.35</v>
      </c>
      <c r="I14" s="75">
        <v>335</v>
      </c>
      <c r="J14" s="75">
        <v>5</v>
      </c>
      <c r="K14" s="75">
        <v>96502.89</v>
      </c>
      <c r="L14" s="75">
        <v>10732</v>
      </c>
      <c r="M14" s="75">
        <v>122</v>
      </c>
      <c r="N14" s="56"/>
    </row>
    <row r="15" spans="1:16" ht="14.1" customHeight="1">
      <c r="B15" s="283" t="s">
        <v>95</v>
      </c>
      <c r="C15" s="284"/>
      <c r="D15" s="285"/>
      <c r="E15" s="76">
        <v>4514.49</v>
      </c>
      <c r="F15" s="77">
        <v>451</v>
      </c>
      <c r="G15" s="77" t="s">
        <v>66</v>
      </c>
      <c r="H15" s="77" t="s">
        <v>66</v>
      </c>
      <c r="I15" s="77" t="s">
        <v>66</v>
      </c>
      <c r="J15" s="77" t="s">
        <v>66</v>
      </c>
      <c r="K15" s="77" t="s">
        <v>66</v>
      </c>
      <c r="L15" s="77" t="s">
        <v>66</v>
      </c>
      <c r="M15" s="77" t="s">
        <v>66</v>
      </c>
      <c r="N15" s="56"/>
    </row>
    <row r="16" spans="1:16" ht="14.1" customHeight="1">
      <c r="B16" s="27" t="s">
        <v>1</v>
      </c>
      <c r="C16" s="286" t="s">
        <v>0</v>
      </c>
      <c r="D16" s="287"/>
      <c r="E16" s="73">
        <f>SUM(E17:E19)</f>
        <v>3278.07</v>
      </c>
      <c r="F16" s="34" t="s">
        <v>66</v>
      </c>
      <c r="G16" s="34" t="s">
        <v>66</v>
      </c>
      <c r="H16" s="34" t="s">
        <v>66</v>
      </c>
      <c r="I16" s="34" t="s">
        <v>66</v>
      </c>
      <c r="J16" s="34" t="s">
        <v>66</v>
      </c>
      <c r="K16" s="34" t="s">
        <v>66</v>
      </c>
      <c r="L16" s="34" t="s">
        <v>66</v>
      </c>
      <c r="M16" s="34" t="s">
        <v>66</v>
      </c>
      <c r="N16" s="56"/>
    </row>
    <row r="17" spans="2:14" ht="14.1" customHeight="1">
      <c r="B17" s="27" t="s">
        <v>14</v>
      </c>
      <c r="C17" s="277" t="s">
        <v>5</v>
      </c>
      <c r="D17" s="278"/>
      <c r="E17" s="73">
        <v>1623</v>
      </c>
      <c r="F17" s="34" t="s">
        <v>66</v>
      </c>
      <c r="G17" s="34" t="s">
        <v>66</v>
      </c>
      <c r="H17" s="34" t="s">
        <v>66</v>
      </c>
      <c r="I17" s="34" t="s">
        <v>66</v>
      </c>
      <c r="J17" s="34" t="s">
        <v>66</v>
      </c>
      <c r="K17" s="34" t="s">
        <v>66</v>
      </c>
      <c r="L17" s="34" t="s">
        <v>66</v>
      </c>
      <c r="M17" s="34" t="s">
        <v>66</v>
      </c>
      <c r="N17" s="56"/>
    </row>
    <row r="18" spans="2:14" ht="14.1" customHeight="1">
      <c r="B18" s="27" t="s">
        <v>36</v>
      </c>
      <c r="C18" s="277" t="s">
        <v>39</v>
      </c>
      <c r="D18" s="278"/>
      <c r="E18" s="73">
        <v>1006.07</v>
      </c>
      <c r="F18" s="34" t="s">
        <v>66</v>
      </c>
      <c r="G18" s="34" t="s">
        <v>66</v>
      </c>
      <c r="H18" s="34" t="s">
        <v>66</v>
      </c>
      <c r="I18" s="34" t="s">
        <v>66</v>
      </c>
      <c r="J18" s="34" t="s">
        <v>66</v>
      </c>
      <c r="K18" s="34" t="s">
        <v>66</v>
      </c>
      <c r="L18" s="34" t="s">
        <v>66</v>
      </c>
      <c r="M18" s="34" t="s">
        <v>66</v>
      </c>
      <c r="N18" s="56"/>
    </row>
    <row r="19" spans="2:14" ht="14.1" customHeight="1">
      <c r="B19" s="38" t="s">
        <v>38</v>
      </c>
      <c r="C19" s="279" t="s">
        <v>97</v>
      </c>
      <c r="D19" s="280"/>
      <c r="E19" s="78">
        <v>649</v>
      </c>
      <c r="F19" s="367" t="s">
        <v>66</v>
      </c>
      <c r="G19" s="367" t="s">
        <v>66</v>
      </c>
      <c r="H19" s="367" t="s">
        <v>66</v>
      </c>
      <c r="I19" s="367" t="s">
        <v>66</v>
      </c>
      <c r="J19" s="367" t="s">
        <v>66</v>
      </c>
      <c r="K19" s="367" t="s">
        <v>66</v>
      </c>
      <c r="L19" s="367" t="s">
        <v>66</v>
      </c>
      <c r="M19" s="367" t="s">
        <v>66</v>
      </c>
      <c r="N19" s="56"/>
    </row>
    <row r="20" spans="2:14" ht="14.1" customHeight="1">
      <c r="B20" s="39" t="s">
        <v>121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6"/>
    </row>
    <row r="21" spans="2:14" ht="15" customHeight="1"/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</sheetData>
  <mergeCells count="18">
    <mergeCell ref="B2:M2"/>
    <mergeCell ref="E4:G4"/>
    <mergeCell ref="H4:J4"/>
    <mergeCell ref="K4:M4"/>
    <mergeCell ref="B6:D6"/>
    <mergeCell ref="C18:D18"/>
    <mergeCell ref="C19:D19"/>
    <mergeCell ref="B4:D5"/>
    <mergeCell ref="C13:D13"/>
    <mergeCell ref="C14:D14"/>
    <mergeCell ref="B15:D15"/>
    <mergeCell ref="C16:D16"/>
    <mergeCell ref="C17:D17"/>
    <mergeCell ref="B7:D7"/>
    <mergeCell ref="B8:D8"/>
    <mergeCell ref="B9:D9"/>
    <mergeCell ref="B10:D10"/>
    <mergeCell ref="C12:D1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6林業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73-a</vt:lpstr>
      <vt:lpstr>73-b</vt:lpstr>
      <vt:lpstr>73-c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'6林業'!Print_Area</vt:lpstr>
      <vt:lpstr>'70'!Print_Area</vt:lpstr>
      <vt:lpstr>'71'!Print_Area</vt:lpstr>
      <vt:lpstr>'72(1)'!Print_Area</vt:lpstr>
      <vt:lpstr>'72(2)'!Print_Area</vt:lpstr>
      <vt:lpstr>'73-a'!Print_Area</vt:lpstr>
      <vt:lpstr>'73-b'!Print_Area</vt:lpstr>
      <vt:lpstr>'73-c'!Print_Area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hamahara hiroyuki</cp:lastModifiedBy>
  <cp:lastPrinted>2023-03-02T02:02:22Z</cp:lastPrinted>
  <dcterms:created xsi:type="dcterms:W3CDTF">2003-12-12T07:24:24Z</dcterms:created>
  <dcterms:modified xsi:type="dcterms:W3CDTF">2024-04-01T07:28:09Z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2023-02-24T04:06:44Z</vt:filetime>
  </property>
</Properties>
</file>