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610341\Desktop\"/>
    </mc:Choice>
  </mc:AlternateContent>
  <xr:revisionPtr revIDLastSave="0" documentId="13_ncr:1_{594FA8A3-56D5-402A-BC92-75235C47DDF5}" xr6:coauthVersionLast="47" xr6:coauthVersionMax="47" xr10:uidLastSave="{00000000-0000-0000-0000-000000000000}"/>
  <bookViews>
    <workbookView xWindow="28680" yWindow="-8625" windowWidth="29040" windowHeight="15840" xr2:uid="{CEFA07E8-B60D-4787-B7A5-C117F3E1FEAC}"/>
  </bookViews>
  <sheets>
    <sheet name="Sheet1" sheetId="1" r:id="rId1"/>
  </sheets>
  <externalReferences>
    <externalReference r:id="rId2"/>
  </externalReferences>
  <definedNames>
    <definedName name="_xlnm.Print_Area" localSheetId="0">Sheet1!$A$1:$R$39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8" i="1" l="1"/>
  <c r="O11" i="1"/>
  <c r="O12" i="1" s="1"/>
  <c r="S29" i="1"/>
  <c r="S30" i="1"/>
  <c r="S31" i="1"/>
  <c r="S32" i="1"/>
  <c r="S33" i="1"/>
  <c r="S34" i="1"/>
  <c r="S35" i="1"/>
  <c r="S36" i="1"/>
  <c r="S37" i="1"/>
  <c r="S38" i="1"/>
  <c r="S28" i="1"/>
  <c r="S27" i="1"/>
  <c r="S26" i="1"/>
  <c r="S25" i="1"/>
  <c r="N20" i="1" s="1"/>
  <c r="S24" i="1"/>
  <c r="J6" i="1"/>
  <c r="J11" i="1" l="1"/>
  <c r="O15" i="1" l="1"/>
  <c r="M24" i="1" s="1"/>
  <c r="O16" i="1" l="1"/>
  <c r="J15" i="1"/>
</calcChain>
</file>

<file path=xl/sharedStrings.xml><?xml version="1.0" encoding="utf-8"?>
<sst xmlns="http://schemas.openxmlformats.org/spreadsheetml/2006/main" count="106" uniqueCount="38">
  <si>
    <t>入力項目</t>
    <rPh sb="0" eb="2">
      <t>ニュウリョク</t>
    </rPh>
    <rPh sb="2" eb="4">
      <t>コウモク</t>
    </rPh>
    <phoneticPr fontId="2"/>
  </si>
  <si>
    <t>結果</t>
    <rPh sb="0" eb="2">
      <t>ケッカ</t>
    </rPh>
    <phoneticPr fontId="2"/>
  </si>
  <si>
    <t>（１）太枠の中に前年の月毎延べ利用者数を入力してください。</t>
    <rPh sb="3" eb="5">
      <t>フトワク</t>
    </rPh>
    <rPh sb="6" eb="7">
      <t>ナカ</t>
    </rPh>
    <rPh sb="20" eb="22">
      <t>ニュウリョク</t>
    </rPh>
    <phoneticPr fontId="2"/>
  </si>
  <si>
    <t>人</t>
    <rPh sb="0" eb="1">
      <t>ニン</t>
    </rPh>
    <phoneticPr fontId="2"/>
  </si>
  <si>
    <t>■基本となる事業所規模</t>
    <rPh sb="1" eb="3">
      <t>キホン</t>
    </rPh>
    <rPh sb="6" eb="9">
      <t>ジギョウショ</t>
    </rPh>
    <rPh sb="9" eb="11">
      <t>キボ</t>
    </rPh>
    <phoneticPr fontId="2"/>
  </si>
  <si>
    <t>（２）太枠の中に月当たりの利用者数と、加算を算定する利用者数を入力してください。</t>
    <rPh sb="3" eb="5">
      <t>フトワク</t>
    </rPh>
    <rPh sb="6" eb="7">
      <t>ナカ</t>
    </rPh>
    <rPh sb="8" eb="10">
      <t>ツキア</t>
    </rPh>
    <rPh sb="13" eb="16">
      <t>リヨウシャ</t>
    </rPh>
    <rPh sb="16" eb="17">
      <t>スウ</t>
    </rPh>
    <rPh sb="19" eb="21">
      <t>カサン</t>
    </rPh>
    <rPh sb="22" eb="24">
      <t>サンテイ</t>
    </rPh>
    <rPh sb="26" eb="29">
      <t>リヨウシャ</t>
    </rPh>
    <rPh sb="29" eb="30">
      <t>スウ</t>
    </rPh>
    <rPh sb="31" eb="33">
      <t>ニュウリョク</t>
    </rPh>
    <phoneticPr fontId="2"/>
  </si>
  <si>
    <t>月当たりの全利用者数（要介護のみ）</t>
    <rPh sb="0" eb="1">
      <t>ツキ</t>
    </rPh>
    <rPh sb="1" eb="2">
      <t>ア</t>
    </rPh>
    <rPh sb="5" eb="6">
      <t>ゼン</t>
    </rPh>
    <rPh sb="6" eb="9">
      <t>リヨウシャ</t>
    </rPh>
    <rPh sb="9" eb="10">
      <t>スウ</t>
    </rPh>
    <rPh sb="11" eb="14">
      <t>ヨウカイゴ</t>
    </rPh>
    <phoneticPr fontId="2"/>
  </si>
  <si>
    <t>■大規模型事業所（特例）の要件</t>
    <rPh sb="1" eb="5">
      <t>ダイキボガタ</t>
    </rPh>
    <rPh sb="5" eb="8">
      <t>ジギョウショ</t>
    </rPh>
    <rPh sb="9" eb="11">
      <t>トクレイ</t>
    </rPh>
    <rPh sb="13" eb="15">
      <t>ヨウケン</t>
    </rPh>
    <phoneticPr fontId="2"/>
  </si>
  <si>
    <t>ﾘﾊﾏﾈ加算を算定する利用者数</t>
    <rPh sb="4" eb="6">
      <t>カサン</t>
    </rPh>
    <rPh sb="7" eb="9">
      <t>サンテイ</t>
    </rPh>
    <rPh sb="11" eb="14">
      <t>リヨウシャ</t>
    </rPh>
    <rPh sb="14" eb="15">
      <t>スウ</t>
    </rPh>
    <phoneticPr fontId="2"/>
  </si>
  <si>
    <t>①リハビリテーションマネジメント加算の算定率80％以上</t>
    <rPh sb="16" eb="18">
      <t>カサン</t>
    </rPh>
    <rPh sb="19" eb="21">
      <t>サンテイ</t>
    </rPh>
    <rPh sb="21" eb="22">
      <t>リツ</t>
    </rPh>
    <rPh sb="25" eb="27">
      <t>イジョウ</t>
    </rPh>
    <phoneticPr fontId="2"/>
  </si>
  <si>
    <t>算定率</t>
    <rPh sb="0" eb="2">
      <t>サンテイ</t>
    </rPh>
    <rPh sb="2" eb="3">
      <t>リツ</t>
    </rPh>
    <phoneticPr fontId="2"/>
  </si>
  <si>
    <t>（あと</t>
  </si>
  <si>
    <t>名の算定が必要です）</t>
    <rPh sb="0" eb="1">
      <t>メイ</t>
    </rPh>
    <rPh sb="2" eb="4">
      <t>サンテイ</t>
    </rPh>
    <rPh sb="5" eb="7">
      <t>ヒツヨウ</t>
    </rPh>
    <phoneticPr fontId="2"/>
  </si>
  <si>
    <t>（３）太枠の中に、利用時間毎の月延べ利用者数を入力してください。</t>
    <rPh sb="3" eb="5">
      <t>フトワク</t>
    </rPh>
    <rPh sb="6" eb="7">
      <t>ナカ</t>
    </rPh>
    <rPh sb="9" eb="11">
      <t>リヨウ</t>
    </rPh>
    <rPh sb="11" eb="13">
      <t>ジカン</t>
    </rPh>
    <rPh sb="13" eb="14">
      <t>ゴト</t>
    </rPh>
    <rPh sb="15" eb="16">
      <t>ツキ</t>
    </rPh>
    <rPh sb="16" eb="17">
      <t>ノ</t>
    </rPh>
    <rPh sb="18" eb="21">
      <t>リヨウシャ</t>
    </rPh>
    <rPh sb="21" eb="22">
      <t>スウ</t>
    </rPh>
    <rPh sb="23" eb="25">
      <t>ニュウリョク</t>
    </rPh>
    <phoneticPr fontId="2"/>
  </si>
  <si>
    <t>１～２時間利用</t>
    <rPh sb="3" eb="5">
      <t>ジカン</t>
    </rPh>
    <rPh sb="5" eb="7">
      <t>リヨウ</t>
    </rPh>
    <phoneticPr fontId="2"/>
  </si>
  <si>
    <t>②リハビリテーション専門職の配置が10:1以上</t>
    <rPh sb="10" eb="13">
      <t>センモンショク</t>
    </rPh>
    <rPh sb="14" eb="16">
      <t>ハイチ</t>
    </rPh>
    <rPh sb="21" eb="23">
      <t>イジョウ</t>
    </rPh>
    <phoneticPr fontId="2"/>
  </si>
  <si>
    <t>２～３時間利用</t>
    <rPh sb="3" eb="5">
      <t>ジカン</t>
    </rPh>
    <rPh sb="5" eb="7">
      <t>リヨウ</t>
    </rPh>
    <phoneticPr fontId="2"/>
  </si>
  <si>
    <t>配置</t>
    <rPh sb="0" eb="2">
      <t>ハイチ</t>
    </rPh>
    <phoneticPr fontId="2"/>
  </si>
  <si>
    <t>:1配置</t>
    <rPh sb="2" eb="4">
      <t>ハイチ</t>
    </rPh>
    <phoneticPr fontId="2"/>
  </si>
  <si>
    <t>３～４時間利用</t>
    <rPh sb="3" eb="5">
      <t>ジカン</t>
    </rPh>
    <rPh sb="5" eb="7">
      <t>リヨウ</t>
    </rPh>
    <phoneticPr fontId="2"/>
  </si>
  <si>
    <t>人時/月の配置が必要です）</t>
    <rPh sb="0" eb="1">
      <t>ヒト</t>
    </rPh>
    <rPh sb="1" eb="2">
      <t>ジ</t>
    </rPh>
    <rPh sb="3" eb="4">
      <t>ツキ</t>
    </rPh>
    <rPh sb="5" eb="7">
      <t>ハイチ</t>
    </rPh>
    <rPh sb="8" eb="10">
      <t>ヒツヨウ</t>
    </rPh>
    <phoneticPr fontId="2"/>
  </si>
  <si>
    <t>４～５時間利用</t>
    <rPh sb="3" eb="5">
      <t>ジカン</t>
    </rPh>
    <rPh sb="5" eb="7">
      <t>リヨウ</t>
    </rPh>
    <phoneticPr fontId="2"/>
  </si>
  <si>
    <t>５～６時間利用</t>
    <rPh sb="3" eb="5">
      <t>ジカン</t>
    </rPh>
    <rPh sb="5" eb="7">
      <t>リヨウ</t>
    </rPh>
    <phoneticPr fontId="2"/>
  </si>
  <si>
    <t>・利用時間×利用人数の合計</t>
    <rPh sb="1" eb="3">
      <t>リヨウ</t>
    </rPh>
    <rPh sb="3" eb="5">
      <t>ジカン</t>
    </rPh>
    <rPh sb="6" eb="8">
      <t>リヨウ</t>
    </rPh>
    <rPh sb="8" eb="10">
      <t>ニンズウ</t>
    </rPh>
    <rPh sb="11" eb="13">
      <t>ゴウケイ</t>
    </rPh>
    <phoneticPr fontId="2"/>
  </si>
  <si>
    <t>（人時/月）</t>
    <rPh sb="1" eb="2">
      <t>ヒト</t>
    </rPh>
    <rPh sb="2" eb="3">
      <t>ジ</t>
    </rPh>
    <rPh sb="4" eb="5">
      <t>ツキ</t>
    </rPh>
    <phoneticPr fontId="2"/>
  </si>
  <si>
    <t>６～７時間利用</t>
    <rPh sb="3" eb="5">
      <t>ジカン</t>
    </rPh>
    <rPh sb="5" eb="7">
      <t>リヨウ</t>
    </rPh>
    <phoneticPr fontId="2"/>
  </si>
  <si>
    <t>・ﾘﾊ専門職の勤務時間の合計</t>
    <rPh sb="3" eb="6">
      <t>センモンショク</t>
    </rPh>
    <rPh sb="7" eb="9">
      <t>キンム</t>
    </rPh>
    <rPh sb="9" eb="11">
      <t>ジカン</t>
    </rPh>
    <rPh sb="12" eb="14">
      <t>ゴウケイ</t>
    </rPh>
    <phoneticPr fontId="2"/>
  </si>
  <si>
    <t>（４）太枠の中に、１日あたりの勤務時間、勤務日、該当する人数を入力してください。</t>
    <rPh sb="3" eb="5">
      <t>フトワク</t>
    </rPh>
    <rPh sb="6" eb="7">
      <t>ナカ</t>
    </rPh>
    <rPh sb="10" eb="11">
      <t>ニチ</t>
    </rPh>
    <rPh sb="15" eb="17">
      <t>キンム</t>
    </rPh>
    <rPh sb="17" eb="19">
      <t>ジカン</t>
    </rPh>
    <rPh sb="20" eb="23">
      <t>キンムビ</t>
    </rPh>
    <rPh sb="24" eb="26">
      <t>ガイトウ</t>
    </rPh>
    <rPh sb="28" eb="30">
      <t>ニンズ</t>
    </rPh>
    <rPh sb="31" eb="33">
      <t>ニュウリョク</t>
    </rPh>
    <phoneticPr fontId="2"/>
  </si>
  <si>
    <t>勤務時間/日</t>
    <rPh sb="0" eb="2">
      <t>キンム</t>
    </rPh>
    <rPh sb="2" eb="4">
      <t>ジカン</t>
    </rPh>
    <rPh sb="5" eb="6">
      <t>ニチ</t>
    </rPh>
    <phoneticPr fontId="2"/>
  </si>
  <si>
    <t>勤務日/月</t>
    <rPh sb="0" eb="3">
      <t>キンムビ</t>
    </rPh>
    <rPh sb="4" eb="5">
      <t>ツキ</t>
    </rPh>
    <phoneticPr fontId="2"/>
  </si>
  <si>
    <t>該当する人数</t>
    <rPh sb="0" eb="2">
      <t>ガイトウ</t>
    </rPh>
    <rPh sb="4" eb="6">
      <t>ニンズウ</t>
    </rPh>
    <phoneticPr fontId="2"/>
  </si>
  <si>
    <t xml:space="preserve">所定労働時間のうち、通所ﾘﾊﾋﾞﾘﾃｰｼｮﾝの業務に従事している時間
</t>
    <rPh sb="0" eb="2">
      <t>ショテイ</t>
    </rPh>
    <rPh sb="2" eb="4">
      <t>ロウドウ</t>
    </rPh>
    <rPh sb="4" eb="6">
      <t>ジカン</t>
    </rPh>
    <rPh sb="10" eb="12">
      <t>ツウショ</t>
    </rPh>
    <rPh sb="23" eb="25">
      <t>ギョウム</t>
    </rPh>
    <rPh sb="26" eb="28">
      <t>ジュウジ</t>
    </rPh>
    <rPh sb="32" eb="34">
      <t>ジカン</t>
    </rPh>
    <phoneticPr fontId="2"/>
  </si>
  <si>
    <t>時間/日</t>
    <rPh sb="0" eb="2">
      <t>ジカン</t>
    </rPh>
    <rPh sb="3" eb="4">
      <t>ニチ</t>
    </rPh>
    <phoneticPr fontId="2"/>
  </si>
  <si>
    <t>日</t>
    <rPh sb="0" eb="1">
      <t>ニチ</t>
    </rPh>
    <phoneticPr fontId="2"/>
  </si>
  <si>
    <t>あなたの事業所は</t>
    <rPh sb="4" eb="7">
      <t>ジギョウショ</t>
    </rPh>
    <phoneticPr fontId="2"/>
  </si>
  <si>
    <t>人時/月</t>
    <rPh sb="0" eb="1">
      <t>ヒト</t>
    </rPh>
    <rPh sb="1" eb="2">
      <t>ジ</t>
    </rPh>
    <rPh sb="3" eb="4">
      <t>ガツ</t>
    </rPh>
    <phoneticPr fontId="2"/>
  </si>
  <si>
    <t>が算定可能です</t>
    <rPh sb="1" eb="3">
      <t>サンテイ</t>
    </rPh>
    <rPh sb="3" eb="5">
      <t>カノウ</t>
    </rPh>
    <phoneticPr fontId="2"/>
  </si>
  <si>
    <r>
      <rPr>
        <b/>
        <sz val="14"/>
        <rFont val="游ゴシック"/>
        <family val="3"/>
        <charset val="128"/>
      </rPr>
      <t>大規模型事業所（特例）計算シート</t>
    </r>
    <r>
      <rPr>
        <sz val="14"/>
        <rFont val="游ゴシック"/>
        <family val="3"/>
        <charset val="128"/>
      </rPr>
      <t>　</t>
    </r>
    <rPh sb="0" eb="4">
      <t>ダイキボガタ</t>
    </rPh>
    <rPh sb="4" eb="7">
      <t>ジギョウショ</t>
    </rPh>
    <rPh sb="8" eb="10">
      <t>トクレイ</t>
    </rPh>
    <rPh sb="11" eb="13">
      <t>ケイサン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</si>
</sst>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1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游ゴシック"/>
      <family val="3"/>
    </font>
    <font>
      <sz val="11"/>
      <color theme="0"/>
      <name val="游ゴシック"/>
      <family val="3"/>
      <scheme val="minor"/>
    </font>
    <font>
      <sz val="11"/>
      <name val="游ゴシック"/>
      <family val="3"/>
      <scheme val="minor"/>
    </font>
    <font>
      <b/>
      <sz val="14"/>
      <color rgb="FF0990FF"/>
      <name val="游ゴシック"/>
      <family val="3"/>
      <scheme val="minor"/>
    </font>
    <font>
      <b/>
      <sz val="14"/>
      <color rgb="FFF44414"/>
      <name val="游ゴシック"/>
      <family val="3"/>
      <scheme val="minor"/>
    </font>
    <font>
      <sz val="12"/>
      <color theme="1"/>
      <name val="游ゴシック"/>
      <family val="2"/>
      <scheme val="minor"/>
    </font>
    <font>
      <b/>
      <sz val="11"/>
      <name val="游ゴシック"/>
      <family val="3"/>
      <scheme val="minor"/>
    </font>
    <font>
      <sz val="11"/>
      <color rgb="FFFF0000"/>
      <name val="游ゴシック"/>
      <family val="3"/>
      <scheme val="minor"/>
    </font>
    <font>
      <b/>
      <sz val="11"/>
      <color theme="1"/>
      <name val="游ゴシック"/>
      <family val="3"/>
      <scheme val="minor"/>
    </font>
    <font>
      <sz val="8"/>
      <color theme="1"/>
      <name val="游ゴシック"/>
      <family val="3"/>
      <scheme val="minor"/>
    </font>
    <font>
      <b/>
      <sz val="14"/>
      <name val="游ゴシック"/>
      <family val="3"/>
      <scheme val="minor"/>
    </font>
    <font>
      <sz val="14"/>
      <name val="游ゴシック"/>
      <family val="3"/>
      <scheme val="minor"/>
    </font>
    <font>
      <b/>
      <sz val="14"/>
      <name val="游ゴシック"/>
      <family val="3"/>
      <charset val="128"/>
    </font>
    <font>
      <sz val="14"/>
      <name val="游ゴシック"/>
      <family val="3"/>
      <charset val="128"/>
    </font>
    <font>
      <sz val="14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E72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0" xfId="0" applyAlignment="1">
      <alignment vertical="top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left" vertical="center" wrapText="1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0" fillId="0" borderId="1" xfId="0" applyBorder="1" applyAlignment="1">
      <alignment horizontal="right" vertical="center"/>
    </xf>
    <xf numFmtId="0" fontId="0" fillId="0" borderId="0" xfId="0" applyAlignment="1">
      <alignment horizontal="center" vertical="center" wrapText="1"/>
    </xf>
    <xf numFmtId="0" fontId="8" fillId="2" borderId="0" xfId="0" applyFont="1" applyFill="1">
      <alignment vertical="center"/>
    </xf>
    <xf numFmtId="0" fontId="0" fillId="0" borderId="0" xfId="0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10" fillId="2" borderId="0" xfId="0" applyFont="1" applyFill="1">
      <alignment vertical="center"/>
    </xf>
    <xf numFmtId="9" fontId="0" fillId="3" borderId="0" xfId="0" applyNumberFormat="1" applyFill="1" applyAlignment="1">
      <alignment horizontal="right" vertical="center"/>
    </xf>
    <xf numFmtId="0" fontId="0" fillId="3" borderId="0" xfId="0" applyFill="1" applyAlignment="1">
      <alignment horizontal="center" vertical="center"/>
    </xf>
    <xf numFmtId="20" fontId="8" fillId="0" borderId="0" xfId="0" applyNumberFormat="1" applyFont="1">
      <alignment vertical="center"/>
    </xf>
    <xf numFmtId="0" fontId="0" fillId="0" borderId="0" xfId="0" applyAlignment="1">
      <alignment horizontal="center" vertical="center"/>
    </xf>
    <xf numFmtId="0" fontId="0" fillId="0" borderId="3" xfId="0" applyBorder="1">
      <alignment vertical="center"/>
    </xf>
    <xf numFmtId="0" fontId="10" fillId="2" borderId="0" xfId="0" applyFont="1" applyFill="1" applyAlignment="1">
      <alignment horizontal="left" vertical="center"/>
    </xf>
    <xf numFmtId="0" fontId="10" fillId="2" borderId="0" xfId="0" applyFont="1" applyFill="1" applyAlignment="1">
      <alignment horizontal="center" vertical="center"/>
    </xf>
    <xf numFmtId="20" fontId="0" fillId="0" borderId="0" xfId="0" applyNumberFormat="1" applyAlignment="1">
      <alignment horizontal="center" vertical="center"/>
    </xf>
    <xf numFmtId="176" fontId="0" fillId="3" borderId="0" xfId="0" applyNumberFormat="1" applyFill="1">
      <alignment vertical="center"/>
    </xf>
    <xf numFmtId="0" fontId="0" fillId="3" borderId="4" xfId="0" applyFill="1" applyBorder="1">
      <alignment vertical="center"/>
    </xf>
    <xf numFmtId="0" fontId="8" fillId="0" borderId="0" xfId="0" applyFont="1" applyAlignment="1">
      <alignment horizontal="left" vertical="center"/>
    </xf>
    <xf numFmtId="0" fontId="0" fillId="0" borderId="6" xfId="0" applyBorder="1">
      <alignment vertical="center"/>
    </xf>
    <xf numFmtId="0" fontId="4" fillId="0" borderId="0" xfId="0" applyFont="1" applyAlignment="1">
      <alignment horizontal="right" vertical="center"/>
    </xf>
    <xf numFmtId="0" fontId="12" fillId="0" borderId="0" xfId="0" applyFont="1">
      <alignment vertical="center"/>
    </xf>
    <xf numFmtId="0" fontId="0" fillId="0" borderId="5" xfId="0" applyBorder="1" applyAlignment="1">
      <alignment vertical="top" wrapText="1"/>
    </xf>
    <xf numFmtId="0" fontId="0" fillId="0" borderId="5" xfId="0" applyBorder="1" applyAlignment="1">
      <alignment horizontal="center" vertical="top" wrapText="1"/>
    </xf>
    <xf numFmtId="0" fontId="11" fillId="0" borderId="0" xfId="0" applyFont="1" applyFill="1">
      <alignment vertical="center"/>
    </xf>
    <xf numFmtId="0" fontId="0" fillId="0" borderId="0" xfId="0" applyBorder="1" applyAlignment="1">
      <alignment horizontal="center" vertical="top" wrapText="1"/>
    </xf>
    <xf numFmtId="0" fontId="8" fillId="0" borderId="7" xfId="0" applyFont="1" applyBorder="1" applyAlignment="1">
      <alignment horizontal="center" vertical="center"/>
    </xf>
    <xf numFmtId="0" fontId="13" fillId="0" borderId="0" xfId="0" applyFont="1" applyFill="1">
      <alignment vertical="center"/>
    </xf>
    <xf numFmtId="0" fontId="16" fillId="0" borderId="0" xfId="0" applyFont="1" applyFill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47626</xdr:colOff>
      <xdr:row>3</xdr:row>
      <xdr:rowOff>9525</xdr:rowOff>
    </xdr:from>
    <xdr:to>
      <xdr:col>8</xdr:col>
      <xdr:colOff>200026</xdr:colOff>
      <xdr:row>38</xdr:row>
      <xdr:rowOff>171450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47626" y="857250"/>
          <a:ext cx="6991350" cy="8791575"/>
        </a:xfrm>
        <a:prstGeom prst="rect">
          <a:avLst/>
        </a:prstGeom>
        <a:noFill/>
        <a:ln w="28575">
          <a:solidFill>
            <a:srgbClr val="189E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247650</xdr:colOff>
      <xdr:row>9</xdr:row>
      <xdr:rowOff>209550</xdr:rowOff>
    </xdr:from>
    <xdr:to>
      <xdr:col>8</xdr:col>
      <xdr:colOff>657225</xdr:colOff>
      <xdr:row>13</xdr:row>
      <xdr:rowOff>76200</xdr:rowOff>
    </xdr:to>
    <xdr:sp macro="" textlink="">
      <xdr:nvSpPr>
        <xdr:cNvPr id="7" name="矢印: 右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7772400" y="2533650"/>
          <a:ext cx="409575" cy="838200"/>
        </a:xfrm>
        <a:prstGeom prst="rightArrow">
          <a:avLst/>
        </a:prstGeom>
        <a:solidFill>
          <a:schemeClr val="bg1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38100</xdr:colOff>
      <xdr:row>22</xdr:row>
      <xdr:rowOff>76200</xdr:rowOff>
    </xdr:from>
    <xdr:to>
      <xdr:col>17</xdr:col>
      <xdr:colOff>647700</xdr:colOff>
      <xdr:row>25</xdr:row>
      <xdr:rowOff>57150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8115300" y="5572125"/>
          <a:ext cx="6096000" cy="800100"/>
        </a:xfrm>
        <a:prstGeom prst="rect">
          <a:avLst/>
        </a:prstGeom>
        <a:noFill/>
        <a:ln w="60325" cmpd="dbl">
          <a:solidFill>
            <a:srgbClr val="F4441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0</xdr:colOff>
      <xdr:row>3</xdr:row>
      <xdr:rowOff>0</xdr:rowOff>
    </xdr:from>
    <xdr:to>
      <xdr:col>18</xdr:col>
      <xdr:colOff>0</xdr:colOff>
      <xdr:row>20</xdr:row>
      <xdr:rowOff>142875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8210550" y="847725"/>
          <a:ext cx="6172200" cy="4314825"/>
        </a:xfrm>
        <a:prstGeom prst="rect">
          <a:avLst/>
        </a:prstGeom>
        <a:noFill/>
        <a:ln w="28575">
          <a:solidFill>
            <a:srgbClr val="F4441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1610341\Desktop\&#36890;&#25152;&#12522;&#12495;&#12499;&#12522;&#12486;&#12540;&#12471;&#12519;&#12531;&#22823;&#35215;&#27169;&#22411;&#65288;&#29305;&#20363;&#65289;&#35336;&#31639;&#12471;&#12540;&#12488;.xlsm" TargetMode="External"/><Relationship Id="rId1" Type="http://schemas.openxmlformats.org/officeDocument/2006/relationships/externalLinkPath" Target="&#36890;&#25152;&#12522;&#12495;&#12499;&#12522;&#12486;&#12540;&#12471;&#12519;&#12531;&#22823;&#35215;&#27169;&#22411;&#65288;&#29305;&#20363;&#65289;&#35336;&#31639;&#12471;&#12540;&#12488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（参考）大規模型事業所（特例）計算シート"/>
      <sheetName val="記入例"/>
    </sheetNames>
    <definedNames>
      <definedName name="行のコピー"/>
    </defined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A41153-534D-42B5-92AE-BE9854653F6C}">
  <dimension ref="A1:T38"/>
  <sheetViews>
    <sheetView tabSelected="1" zoomScaleNormal="100" workbookViewId="0">
      <selection activeCell="C2" sqref="C2"/>
    </sheetView>
  </sheetViews>
  <sheetFormatPr defaultRowHeight="18.75" x14ac:dyDescent="0.4"/>
  <cols>
    <col min="1" max="1" width="26.75" customWidth="1"/>
    <col min="18" max="18" width="9" customWidth="1"/>
  </cols>
  <sheetData>
    <row r="1" spans="1:20" ht="24" x14ac:dyDescent="0.4">
      <c r="A1" s="36" t="s">
        <v>37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</row>
    <row r="2" spans="1:20" x14ac:dyDescent="0.4">
      <c r="B2" s="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20" ht="24" x14ac:dyDescent="0.4">
      <c r="A3" s="4" t="s">
        <v>0</v>
      </c>
      <c r="C3" s="3"/>
      <c r="D3" s="3"/>
      <c r="E3" s="3"/>
      <c r="F3" s="3"/>
      <c r="G3" s="3"/>
      <c r="H3" s="3"/>
      <c r="I3" s="3"/>
      <c r="J3" s="5" t="s">
        <v>1</v>
      </c>
      <c r="K3" s="3"/>
      <c r="L3" s="3"/>
      <c r="M3" s="3"/>
      <c r="N3" s="3"/>
      <c r="O3" s="3"/>
      <c r="P3" s="3"/>
      <c r="Q3" s="3"/>
      <c r="R3" s="3"/>
      <c r="S3" s="3"/>
      <c r="T3" s="3"/>
    </row>
    <row r="4" spans="1:20" ht="20.25" thickBot="1" x14ac:dyDescent="0.45">
      <c r="B4" s="6"/>
    </row>
    <row r="5" spans="1:20" ht="19.5" thickBot="1" x14ac:dyDescent="0.45">
      <c r="A5" s="7" t="s">
        <v>2</v>
      </c>
      <c r="C5" s="8"/>
      <c r="D5" s="8"/>
      <c r="E5" s="8"/>
      <c r="G5" s="9"/>
      <c r="H5" t="s">
        <v>3</v>
      </c>
      <c r="J5" t="s">
        <v>4</v>
      </c>
    </row>
    <row r="6" spans="1:20" x14ac:dyDescent="0.4">
      <c r="B6" s="10"/>
      <c r="J6" s="11" t="str">
        <f>IF($G$5&lt;=750,"750人以内（通常規模型）","750人超（大規模型）")</f>
        <v>750人以内（通常規模型）</v>
      </c>
      <c r="K6" s="11"/>
      <c r="L6" s="11"/>
    </row>
    <row r="7" spans="1:20" x14ac:dyDescent="0.4">
      <c r="B7" s="10"/>
      <c r="C7" s="12"/>
      <c r="F7" s="13"/>
    </row>
    <row r="8" spans="1:20" ht="19.5" thickBot="1" x14ac:dyDescent="0.45">
      <c r="A8" s="7" t="s">
        <v>5</v>
      </c>
    </row>
    <row r="9" spans="1:20" ht="19.5" thickBot="1" x14ac:dyDescent="0.45">
      <c r="B9" s="12" t="s">
        <v>6</v>
      </c>
      <c r="C9" s="14"/>
      <c r="D9" t="s">
        <v>3</v>
      </c>
      <c r="J9" t="s">
        <v>7</v>
      </c>
    </row>
    <row r="10" spans="1:20" ht="19.5" thickBot="1" x14ac:dyDescent="0.45">
      <c r="B10" s="12" t="s">
        <v>8</v>
      </c>
      <c r="C10" s="15"/>
      <c r="D10" t="s">
        <v>3</v>
      </c>
      <c r="J10" t="s">
        <v>9</v>
      </c>
    </row>
    <row r="11" spans="1:20" x14ac:dyDescent="0.4">
      <c r="J11" s="16" t="e">
        <f>IF(O11&gt;=0.8,"要件①を満たしている","要件①を満たしていない")</f>
        <v>#DIV/0!</v>
      </c>
      <c r="K11" s="16"/>
      <c r="L11" s="16"/>
      <c r="N11" s="10" t="s">
        <v>10</v>
      </c>
      <c r="O11" s="17" t="e">
        <f>$C$10/$C$9</f>
        <v>#DIV/0!</v>
      </c>
    </row>
    <row r="12" spans="1:20" x14ac:dyDescent="0.4">
      <c r="N12" t="s">
        <v>11</v>
      </c>
      <c r="O12" s="18" t="e">
        <f>IF(O11&lt;0.8,ROUNDUP(C9*0.8-C10,0),"-")</f>
        <v>#DIV/0!</v>
      </c>
      <c r="P12" t="s">
        <v>12</v>
      </c>
    </row>
    <row r="13" spans="1:20" ht="19.5" thickBot="1" x14ac:dyDescent="0.45">
      <c r="A13" s="19" t="s">
        <v>13</v>
      </c>
      <c r="C13" s="7"/>
      <c r="D13" s="7"/>
      <c r="E13" s="7"/>
      <c r="F13" s="7"/>
      <c r="G13" s="7"/>
      <c r="H13" s="7"/>
      <c r="O13" s="20"/>
    </row>
    <row r="14" spans="1:20" ht="19.5" thickBot="1" x14ac:dyDescent="0.45">
      <c r="B14" s="12" t="s">
        <v>14</v>
      </c>
      <c r="C14" s="14"/>
      <c r="D14" t="s">
        <v>3</v>
      </c>
      <c r="J14" s="3" t="s">
        <v>15</v>
      </c>
      <c r="K14" s="7"/>
      <c r="L14" s="7"/>
    </row>
    <row r="15" spans="1:20" ht="19.5" thickBot="1" x14ac:dyDescent="0.45">
      <c r="B15" s="12" t="s">
        <v>16</v>
      </c>
      <c r="C15" s="21"/>
      <c r="D15" t="s">
        <v>3</v>
      </c>
      <c r="J15" s="22" t="e">
        <f ca="1">IF($O$15&lt;=10,"要件②を満たしている","要件②を満たしていない")</f>
        <v>#DIV/0!</v>
      </c>
      <c r="K15" s="23"/>
      <c r="L15" s="23"/>
      <c r="N15" s="24" t="s">
        <v>17</v>
      </c>
      <c r="O15" s="25" t="e">
        <f ca="1">$N$18/N20</f>
        <v>#DIV/0!</v>
      </c>
      <c r="P15" t="s">
        <v>18</v>
      </c>
    </row>
    <row r="16" spans="1:20" ht="19.5" thickBot="1" x14ac:dyDescent="0.45">
      <c r="B16" s="12" t="s">
        <v>19</v>
      </c>
      <c r="C16" s="14"/>
      <c r="D16" t="s">
        <v>3</v>
      </c>
      <c r="N16" t="s">
        <v>11</v>
      </c>
      <c r="O16" s="18" t="e">
        <f ca="1">IF(O15&gt;10,(N18/10-N20),"-")</f>
        <v>#DIV/0!</v>
      </c>
      <c r="P16" t="s">
        <v>20</v>
      </c>
    </row>
    <row r="17" spans="1:20" ht="19.5" thickBot="1" x14ac:dyDescent="0.45">
      <c r="B17" s="12" t="s">
        <v>21</v>
      </c>
      <c r="C17" s="21"/>
      <c r="D17" t="s">
        <v>3</v>
      </c>
    </row>
    <row r="18" spans="1:20" ht="19.5" thickBot="1" x14ac:dyDescent="0.45">
      <c r="B18" s="12" t="s">
        <v>22</v>
      </c>
      <c r="C18" s="14"/>
      <c r="D18" t="s">
        <v>3</v>
      </c>
      <c r="K18" t="s">
        <v>23</v>
      </c>
      <c r="N18" s="26">
        <f>C14*1+C15*2+C16*3+C17*4+C18*5+C19*6</f>
        <v>0</v>
      </c>
      <c r="O18" t="s">
        <v>24</v>
      </c>
    </row>
    <row r="19" spans="1:20" ht="19.5" thickBot="1" x14ac:dyDescent="0.45">
      <c r="B19" s="12" t="s">
        <v>25</v>
      </c>
      <c r="C19" s="15"/>
      <c r="D19" t="s">
        <v>3</v>
      </c>
    </row>
    <row r="20" spans="1:20" x14ac:dyDescent="0.4">
      <c r="K20" t="s">
        <v>26</v>
      </c>
      <c r="N20" s="26">
        <f ca="1">SUM(OFFSET(S24,0,0,COUNT(S:S),1))</f>
        <v>0</v>
      </c>
      <c r="O20" t="s">
        <v>24</v>
      </c>
    </row>
    <row r="21" spans="1:20" x14ac:dyDescent="0.4">
      <c r="A21" s="27" t="s">
        <v>27</v>
      </c>
      <c r="C21" s="7"/>
      <c r="D21" s="7"/>
      <c r="E21" s="7"/>
      <c r="F21" s="7"/>
      <c r="G21" s="7"/>
      <c r="H21" s="7"/>
    </row>
    <row r="23" spans="1:20" ht="19.5" thickBot="1" x14ac:dyDescent="0.45">
      <c r="C23" t="s">
        <v>28</v>
      </c>
      <c r="E23" t="s">
        <v>29</v>
      </c>
      <c r="G23" t="s">
        <v>30</v>
      </c>
      <c r="S23" s="33" t="s">
        <v>1</v>
      </c>
      <c r="T23" s="33"/>
    </row>
    <row r="24" spans="1:20" ht="20.25" customHeight="1" thickBot="1" x14ac:dyDescent="0.45">
      <c r="A24" s="34" t="s">
        <v>31</v>
      </c>
      <c r="B24" s="32"/>
      <c r="C24" s="28"/>
      <c r="D24" t="s">
        <v>32</v>
      </c>
      <c r="E24" s="28"/>
      <c r="F24" t="s">
        <v>33</v>
      </c>
      <c r="G24" s="28"/>
      <c r="H24" t="s">
        <v>3</v>
      </c>
      <c r="L24" s="29" t="s">
        <v>34</v>
      </c>
      <c r="M24" s="35" t="e">
        <f ca="1">IF(OR(G5&lt;=750,AND(O11&gt;=0.8,$O$15&lt;=10)),"大規模型（特例）リハビリテーション費","大規模型リハビリテーション費")</f>
        <v>#DIV/0!</v>
      </c>
      <c r="N24" s="35"/>
      <c r="O24" s="35"/>
      <c r="P24" s="35"/>
      <c r="Q24" s="30"/>
      <c r="R24" s="3"/>
      <c r="S24" s="33">
        <f>PRODUCT(C24,E24,G24)</f>
        <v>0</v>
      </c>
      <c r="T24" s="33" t="s">
        <v>35</v>
      </c>
    </row>
    <row r="25" spans="1:20" ht="20.25" thickTop="1" thickBot="1" x14ac:dyDescent="0.45">
      <c r="A25" s="34"/>
      <c r="B25" s="32"/>
      <c r="C25" s="14"/>
      <c r="D25" t="s">
        <v>32</v>
      </c>
      <c r="E25" s="14"/>
      <c r="F25" t="s">
        <v>33</v>
      </c>
      <c r="G25" s="14"/>
      <c r="H25" t="s">
        <v>3</v>
      </c>
      <c r="L25" s="3"/>
      <c r="M25" s="3"/>
      <c r="N25" s="3"/>
      <c r="P25" s="3" t="s">
        <v>36</v>
      </c>
      <c r="S25" s="33">
        <f>PRODUCT(C25,E25,G25)</f>
        <v>0</v>
      </c>
      <c r="T25" s="33" t="s">
        <v>35</v>
      </c>
    </row>
    <row r="26" spans="1:20" ht="19.5" thickBot="1" x14ac:dyDescent="0.45">
      <c r="B26" s="31"/>
      <c r="C26" s="15"/>
      <c r="D26" t="s">
        <v>32</v>
      </c>
      <c r="E26" s="15"/>
      <c r="F26" t="s">
        <v>33</v>
      </c>
      <c r="G26" s="15"/>
      <c r="H26" t="s">
        <v>3</v>
      </c>
      <c r="S26" s="33">
        <f>PRODUCT(C26,E26,G26)</f>
        <v>0</v>
      </c>
      <c r="T26" s="33" t="s">
        <v>35</v>
      </c>
    </row>
    <row r="27" spans="1:20" ht="19.5" thickBot="1" x14ac:dyDescent="0.45">
      <c r="B27" s="31"/>
      <c r="C27" s="15"/>
      <c r="D27" t="s">
        <v>32</v>
      </c>
      <c r="E27" s="15"/>
      <c r="F27" t="s">
        <v>33</v>
      </c>
      <c r="G27" s="15"/>
      <c r="H27" t="s">
        <v>3</v>
      </c>
      <c r="S27" s="33">
        <f>PRODUCT(C27,E27,G27)</f>
        <v>0</v>
      </c>
      <c r="T27" s="33" t="s">
        <v>35</v>
      </c>
    </row>
    <row r="28" spans="1:20" ht="19.5" thickBot="1" x14ac:dyDescent="0.45">
      <c r="B28" s="31"/>
      <c r="C28" s="15"/>
      <c r="D28" t="s">
        <v>32</v>
      </c>
      <c r="E28" s="15"/>
      <c r="F28" t="s">
        <v>33</v>
      </c>
      <c r="G28" s="15"/>
      <c r="H28" t="s">
        <v>3</v>
      </c>
      <c r="S28" s="33">
        <f>PRODUCT(C28,E28,G28)</f>
        <v>0</v>
      </c>
      <c r="T28" s="33" t="s">
        <v>35</v>
      </c>
    </row>
    <row r="29" spans="1:20" ht="19.5" thickBot="1" x14ac:dyDescent="0.45">
      <c r="C29" s="15"/>
      <c r="D29" t="s">
        <v>32</v>
      </c>
      <c r="E29" s="15"/>
      <c r="F29" t="s">
        <v>33</v>
      </c>
      <c r="G29" s="15"/>
      <c r="H29" t="s">
        <v>3</v>
      </c>
      <c r="S29" s="33">
        <f>PRODUCT(C29,E29,G29)</f>
        <v>0</v>
      </c>
      <c r="T29" s="33" t="s">
        <v>35</v>
      </c>
    </row>
    <row r="30" spans="1:20" ht="19.5" thickBot="1" x14ac:dyDescent="0.45">
      <c r="C30" s="15"/>
      <c r="D30" t="s">
        <v>32</v>
      </c>
      <c r="E30" s="15"/>
      <c r="F30" t="s">
        <v>33</v>
      </c>
      <c r="G30" s="15"/>
      <c r="H30" t="s">
        <v>3</v>
      </c>
      <c r="S30" s="33">
        <f t="shared" ref="S30:S38" si="0">PRODUCT(C30,E30,G30)</f>
        <v>0</v>
      </c>
      <c r="T30" s="33" t="s">
        <v>35</v>
      </c>
    </row>
    <row r="31" spans="1:20" ht="19.5" thickBot="1" x14ac:dyDescent="0.45">
      <c r="C31" s="15"/>
      <c r="D31" t="s">
        <v>32</v>
      </c>
      <c r="E31" s="15"/>
      <c r="F31" t="s">
        <v>33</v>
      </c>
      <c r="G31" s="15"/>
      <c r="H31" t="s">
        <v>3</v>
      </c>
      <c r="S31" s="33">
        <f t="shared" si="0"/>
        <v>0</v>
      </c>
      <c r="T31" s="33" t="s">
        <v>35</v>
      </c>
    </row>
    <row r="32" spans="1:20" ht="19.5" thickBot="1" x14ac:dyDescent="0.45">
      <c r="C32" s="15"/>
      <c r="D32" t="s">
        <v>32</v>
      </c>
      <c r="E32" s="15"/>
      <c r="F32" t="s">
        <v>33</v>
      </c>
      <c r="G32" s="15"/>
      <c r="H32" t="s">
        <v>3</v>
      </c>
      <c r="S32" s="33">
        <f t="shared" si="0"/>
        <v>0</v>
      </c>
      <c r="T32" s="33" t="s">
        <v>35</v>
      </c>
    </row>
    <row r="33" spans="3:20" ht="19.5" thickBot="1" x14ac:dyDescent="0.45">
      <c r="C33" s="15"/>
      <c r="D33" t="s">
        <v>32</v>
      </c>
      <c r="E33" s="15"/>
      <c r="F33" t="s">
        <v>33</v>
      </c>
      <c r="G33" s="15"/>
      <c r="H33" t="s">
        <v>3</v>
      </c>
      <c r="S33" s="33">
        <f t="shared" si="0"/>
        <v>0</v>
      </c>
      <c r="T33" s="33" t="s">
        <v>35</v>
      </c>
    </row>
    <row r="34" spans="3:20" ht="19.5" thickBot="1" x14ac:dyDescent="0.45">
      <c r="C34" s="15"/>
      <c r="D34" t="s">
        <v>32</v>
      </c>
      <c r="E34" s="15"/>
      <c r="F34" t="s">
        <v>33</v>
      </c>
      <c r="G34" s="15"/>
      <c r="H34" t="s">
        <v>3</v>
      </c>
      <c r="S34" s="33">
        <f t="shared" si="0"/>
        <v>0</v>
      </c>
      <c r="T34" s="33" t="s">
        <v>35</v>
      </c>
    </row>
    <row r="35" spans="3:20" ht="19.5" thickBot="1" x14ac:dyDescent="0.45">
      <c r="C35" s="15"/>
      <c r="D35" t="s">
        <v>32</v>
      </c>
      <c r="E35" s="15"/>
      <c r="F35" t="s">
        <v>33</v>
      </c>
      <c r="G35" s="15"/>
      <c r="H35" t="s">
        <v>3</v>
      </c>
      <c r="S35" s="33">
        <f t="shared" si="0"/>
        <v>0</v>
      </c>
      <c r="T35" s="33" t="s">
        <v>35</v>
      </c>
    </row>
    <row r="36" spans="3:20" ht="19.5" thickBot="1" x14ac:dyDescent="0.45">
      <c r="C36" s="15"/>
      <c r="D36" t="s">
        <v>32</v>
      </c>
      <c r="E36" s="15"/>
      <c r="F36" t="s">
        <v>33</v>
      </c>
      <c r="G36" s="15"/>
      <c r="H36" t="s">
        <v>3</v>
      </c>
      <c r="S36" s="33">
        <f t="shared" si="0"/>
        <v>0</v>
      </c>
      <c r="T36" s="33" t="s">
        <v>35</v>
      </c>
    </row>
    <row r="37" spans="3:20" ht="19.5" thickBot="1" x14ac:dyDescent="0.45">
      <c r="C37" s="15"/>
      <c r="D37" t="s">
        <v>32</v>
      </c>
      <c r="E37" s="15"/>
      <c r="F37" t="s">
        <v>33</v>
      </c>
      <c r="G37" s="15"/>
      <c r="H37" t="s">
        <v>3</v>
      </c>
      <c r="S37" s="33">
        <f t="shared" si="0"/>
        <v>0</v>
      </c>
      <c r="T37" s="33" t="s">
        <v>35</v>
      </c>
    </row>
    <row r="38" spans="3:20" ht="19.5" thickBot="1" x14ac:dyDescent="0.45">
      <c r="C38" s="15"/>
      <c r="D38" t="s">
        <v>32</v>
      </c>
      <c r="E38" s="15"/>
      <c r="F38" t="s">
        <v>33</v>
      </c>
      <c r="G38" s="15"/>
      <c r="H38" t="s">
        <v>3</v>
      </c>
      <c r="S38" s="33">
        <f t="shared" si="0"/>
        <v>0</v>
      </c>
      <c r="T38" s="33" t="s">
        <v>35</v>
      </c>
    </row>
  </sheetData>
  <mergeCells count="2">
    <mergeCell ref="M24:P24"/>
    <mergeCell ref="A24:B25"/>
  </mergeCells>
  <phoneticPr fontId="1"/>
  <pageMargins left="0.7" right="0.7" top="0.75" bottom="0.75" header="0.3" footer="0.3"/>
  <pageSetup paperSize="9" scale="65" orientation="landscape" r:id="rId1"/>
  <colBreaks count="1" manualBreakCount="1">
    <brk id="18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徳島県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hasegawa mika</dc:creator>
  <cp:lastModifiedBy>hasegawa mika</cp:lastModifiedBy>
  <cp:lastPrinted>2024-05-02T11:38:03Z</cp:lastPrinted>
  <dcterms:created xsi:type="dcterms:W3CDTF">2024-05-02T11:16:25Z</dcterms:created>
  <dcterms:modified xsi:type="dcterms:W3CDTF">2024-05-02T11:38:58Z</dcterms:modified>
</cp:coreProperties>
</file>