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D:\森西\財政フォルダ\財政資料集\R4決算\【徳島県市町村課3月14日〆】令和4年度財政状況資料集の作成及び提出について（依頼）\回答\"/>
    </mc:Choice>
  </mc:AlternateContent>
  <xr:revisionPtr revIDLastSave="0" documentId="13_ncr:1_{9E0261E1-F7BB-4AE6-8607-FE0B7C739414}" xr6:coauthVersionLast="47" xr6:coauthVersionMax="47" xr10:uidLastSave="{00000000-0000-0000-0000-000000000000}"/>
  <bookViews>
    <workbookView xWindow="-120" yWindow="-120" windowWidth="29040" windowHeight="1572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5" i="10" l="1"/>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CO34" i="10"/>
  <c r="BW34" i="10"/>
  <c r="BW35" i="10" s="1"/>
  <c r="BW36" i="10" s="1"/>
  <c r="BW37" i="10" s="1"/>
  <c r="BW38" i="10" s="1"/>
  <c r="BW39" i="10" s="1"/>
  <c r="BW40" i="10" s="1"/>
  <c r="BW41" i="10" s="1"/>
  <c r="BW42" i="10" s="1"/>
  <c r="BW43" i="10" s="1"/>
  <c r="C34" i="10"/>
  <c r="C35" i="10" s="1"/>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l="1"/>
  <c r="BE35" i="10" s="1"/>
</calcChain>
</file>

<file path=xl/sharedStrings.xml><?xml version="1.0" encoding="utf-8"?>
<sst xmlns="http://schemas.openxmlformats.org/spreadsheetml/2006/main" count="1172" uniqueCount="611">
  <si>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</si>
  <si>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</si>
  <si>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</si>
  <si>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</si>
  <si>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</si>
  <si>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</si>
  <si>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</si>
  <si>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</si>
  <si>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</si>
  <si>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</si>
  <si>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</si>
  <si>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</si>
  <si>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</si>
  <si>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</si>
  <si>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</si>
  <si>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</si>
  <si>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</si>
  <si>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</si>
  <si>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</si>
  <si>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</si>
  <si>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</si>
  <si>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</si>
  <si>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</si>
  <si>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</si>
  <si>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</si>
  <si>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</si>
  <si>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</si>
  <si>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</si>
  <si>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</si>
  <si>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</si>
  <si>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</si>
  <si>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</si>
  <si>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</si>
  <si>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</si>
  <si>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</si>
  <si>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</si>
  <si>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</si>
  <si>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</si>
  <si>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</si>
  <si>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</si>
  <si>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</si>
  <si>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</si>
  <si>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</si>
  <si>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</si>
  <si>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</si>
  <si>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</si>
  <si>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</si>
  <si>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</si>
  <si>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</si>
  <si>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</si>
  <si>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</si>
  <si>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</si>
  <si>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</si>
  <si>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</si>
  <si>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</si>
  <si>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</si>
  <si>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</si>
  <si>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</si>
  <si>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</si>
  <si>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</si>
  <si>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</si>
  <si>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</si>
  <si>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</si>
  <si>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</si>
  <si>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</si>
  <si>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</si>
  <si>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</si>
  <si>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</si>
  <si>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</si>
  <si>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</si>
  <si>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</si>
  <si>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</si>
  <si>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</si>
  <si>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</si>
  <si>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</si>
  <si>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</si>
  <si>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</si>
  <si>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</si>
  <si>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</si>
  <si>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</si>
  <si>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</si>
  <si>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</si>
  <si>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</si>
  <si>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</si>
  <si>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</si>
  <si>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</si>
  <si>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</si>
  <si>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</si>
  <si>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</si>
  <si>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</si>
  <si>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</si>
  <si>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</si>
  <si>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</si>
  <si>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</si>
  <si>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</si>
  <si>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</si>
  <si>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</si>
  <si>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</si>
  <si>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</si>
  <si>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</si>
  <si>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つるぎ町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</si>
  <si>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</si>
  <si>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</si>
  <si>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</si>
  <si>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</si>
  <si>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</si>
  <si>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</si>
  <si>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</si>
  <si>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</si>
  <si>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</si>
  <si>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</si>
  <si>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</si>
  <si>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</si>
  <si>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</si>
  <si>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</si>
  <si>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</si>
  <si>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</si>
  <si>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</si>
  <si>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</si>
  <si>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</si>
  <si>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</si>
  <si>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</si>
  <si>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</si>
  <si>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</si>
  <si>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</si>
  <si>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</si>
  <si>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</si>
  <si>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</si>
  <si>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</si>
  <si>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</si>
  <si>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</si>
  <si>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</si>
  <si>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</si>
  <si>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</si>
  <si>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</si>
  <si>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</si>
  <si>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</si>
  <si>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</si>
  <si>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</si>
  <si>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</si>
  <si>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</si>
  <si>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</si>
  <si>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</si>
  <si>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</si>
  <si>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</si>
  <si>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</si>
  <si>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</si>
  <si>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</si>
  <si>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</si>
  <si>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</si>
  <si>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</si>
  <si>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-3.3</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</si>
  <si>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</si>
  <si>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</si>
  <si>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</si>
  <si>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</si>
  <si>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</si>
  <si>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</si>
  <si>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</si>
  <si>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</si>
  <si>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</si>
  <si>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</si>
  <si>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</si>
  <si>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</si>
  <si>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</si>
  <si>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</si>
  <si>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</si>
  <si>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</si>
  <si>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</si>
  <si>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</si>
  <si>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</si>
  <si>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</si>
  <si>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</si>
  <si>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</si>
  <si>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</si>
  <si>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</si>
  <si>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</si>
  <si>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</si>
  <si>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</si>
  <si>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t>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</si>
  <si>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</si>
  <si>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</si>
  <si>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</si>
  <si>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</si>
  <si>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</si>
  <si>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</si>
  <si>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</si>
  <si>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</si>
  <si>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</si>
  <si>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</si>
  <si>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</si>
  <si>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</si>
  <si>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</si>
  <si>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</si>
  <si>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</si>
  <si>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</si>
  <si>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</si>
  <si>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</si>
  <si>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</si>
  <si>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</si>
  <si>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</si>
  <si>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</si>
  <si>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</si>
  <si>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</si>
  <si>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</si>
  <si>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</si>
  <si>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</si>
  <si>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</si>
  <si>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</si>
  <si>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</si>
  <si>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</si>
  <si>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</si>
  <si>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</si>
  <si>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</si>
  <si>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</si>
  <si>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</si>
  <si>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</si>
  <si>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</si>
  <si>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</si>
  <si>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</si>
  <si>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</si>
  <si>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徳島県つるぎ町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</si>
  <si>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</si>
  <si>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</si>
  <si>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</si>
  <si>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</si>
  <si>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</si>
  <si>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</si>
  <si>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</si>
  <si>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</si>
  <si>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</si>
  <si>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</si>
  <si>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</si>
  <si>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</si>
  <si>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</si>
  <si>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</si>
  <si>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</si>
  <si>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</si>
  <si>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</si>
  <si>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</si>
  <si>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</si>
  <si>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</si>
  <si>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</si>
  <si>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</si>
  <si>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</si>
  <si>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</si>
  <si>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</si>
  <si>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</si>
  <si>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</si>
  <si>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</si>
  <si>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</si>
  <si>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</si>
  <si>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</si>
  <si>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</si>
  <si>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</si>
  <si>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</si>
  <si>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</si>
  <si>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</si>
  <si>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</si>
  <si>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</si>
  <si>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</si>
  <si>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</si>
  <si>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</si>
  <si>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</si>
  <si>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</si>
  <si>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</si>
  <si>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</si>
  <si>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</si>
  <si>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</si>
  <si>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</si>
  <si>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</si>
  <si>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</si>
  <si>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</si>
  <si>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</si>
  <si>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</si>
  <si>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</si>
  <si>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</si>
  <si>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</si>
  <si>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</si>
  <si>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</si>
  <si>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</si>
  <si>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</si>
  <si>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</si>
  <si>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</si>
  <si>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</si>
  <si>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</si>
  <si>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</si>
  <si>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</si>
  <si>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</si>
  <si>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</si>
  <si>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</si>
  <si>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</si>
  <si>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</si>
  <si>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</si>
  <si>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</si>
  <si>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</si>
  <si>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</si>
  <si>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</si>
  <si>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</si>
  <si>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</si>
  <si>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</si>
  <si>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</si>
  <si>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</si>
  <si>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</si>
  <si>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</si>
  <si>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</si>
  <si>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</si>
  <si>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</si>
  <si>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</si>
  <si>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</si>
  <si>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</si>
  <si>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</si>
  <si>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</si>
  <si>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</si>
  <si>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</si>
  <si>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</si>
  <si>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</si>
  <si>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</si>
  <si>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</si>
  <si>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</si>
  <si>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</si>
  <si>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</si>
  <si>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</si>
  <si>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</si>
  <si>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</si>
  <si>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</si>
  <si>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</si>
  <si>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</si>
  <si>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</si>
  <si>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</si>
  <si>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</si>
  <si>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</si>
  <si>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</si>
  <si>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</si>
  <si>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</si>
  <si>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</si>
  <si>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</si>
  <si>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</si>
  <si>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</si>
  <si>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</si>
  <si>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</si>
  <si>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</si>
  <si>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介護サービス</t>
    <phoneticPr fontId="5"/>
  </si>
  <si>
    <t>加入世帯数(世帯)</t>
  </si>
  <si>
    <t>　繰出金</t>
    <phoneticPr fontId="5"/>
  </si>
  <si>
    <t>　うち減収補塡債(特例分)</t>
    <rPh sb="4" eb="5">
      <t>シュウ</t>
    </rPh>
    <rPh sb="9" eb="10">
      <t>トク</t>
    </rPh>
    <rPh sb="10" eb="11">
      <t>レイ</t>
    </rPh>
    <rPh sb="11" eb="12">
      <t>ブン</t>
    </rPh>
    <phoneticPr fontId="16"/>
  </si>
  <si>
    <t>下水道</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</si>
  <si>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</si>
  <si>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</si>
  <si>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</si>
  <si>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</si>
  <si>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</si>
  <si>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</si>
  <si>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</si>
  <si>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</si>
  <si>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</si>
  <si>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</si>
  <si>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</si>
  <si>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</si>
  <si>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</si>
  <si>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</si>
  <si>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</si>
  <si>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</si>
  <si>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</si>
  <si>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</si>
  <si>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</si>
  <si>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</si>
  <si>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</si>
  <si>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</si>
  <si>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</si>
  <si>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</si>
  <si>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</si>
  <si>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</si>
  <si>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徳島県つるぎ町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</si>
  <si>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</si>
  <si>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</si>
  <si>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</si>
  <si>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</si>
  <si>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</si>
  <si>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</si>
  <si>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</si>
  <si>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</si>
  <si>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</si>
  <si>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</si>
  <si>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</si>
  <si>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</si>
  <si>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</si>
  <si>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</si>
  <si>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</si>
  <si>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</si>
  <si>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</si>
  <si>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</si>
  <si>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</si>
  <si>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</si>
  <si>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つるぎ町剣山木綿麻温泉事業特別会計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</si>
  <si>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</si>
  <si>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</si>
  <si>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</si>
  <si>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</si>
  <si>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</si>
  <si>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</si>
  <si>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</si>
  <si>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</si>
  <si>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</si>
  <si>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</si>
  <si>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</si>
  <si>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</si>
  <si>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</si>
  <si>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</si>
  <si>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つるぎ町国民健康保険（事業勘定）事業特別会計</t>
    <phoneticPr fontId="5"/>
  </si>
  <si>
    <t>つるぎ町介護保険（事業勘定）事業特別会計</t>
    <phoneticPr fontId="5"/>
  </si>
  <si>
    <t>つるぎ町後期高齢者医療特別会計</t>
    <phoneticPr fontId="5"/>
  </si>
  <si>
    <t>つるぎ町介護サービス事業特別会計</t>
    <phoneticPr fontId="5"/>
  </si>
  <si>
    <t>つるぎ町水道事業会計</t>
    <phoneticPr fontId="5"/>
  </si>
  <si>
    <t>法適用企業</t>
    <phoneticPr fontId="5"/>
  </si>
  <si>
    <t>つるぎ町病院事業会計</t>
    <phoneticPr fontId="5"/>
  </si>
  <si>
    <t>法適用企業</t>
    <phoneticPr fontId="5"/>
  </si>
  <si>
    <t>つるぎ町農業集落排水事業特別会計</t>
    <phoneticPr fontId="5"/>
  </si>
  <si>
    <t>法非適用企業</t>
    <phoneticPr fontId="5"/>
  </si>
  <si>
    <t>つるぎ町特定環境保全公共下水道事業特別会計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</si>
  <si>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</si>
  <si>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</si>
  <si>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</si>
  <si>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</si>
  <si>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</si>
  <si>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</si>
  <si>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</si>
  <si>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</si>
  <si>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</si>
  <si>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</si>
  <si>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</si>
  <si>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</si>
  <si>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</si>
  <si>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</si>
  <si>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</si>
  <si>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</si>
  <si>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</si>
  <si>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</si>
  <si>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</si>
  <si>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</si>
  <si>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</si>
  <si>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</si>
  <si>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</si>
  <si>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</si>
  <si>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</si>
  <si>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</si>
  <si>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</si>
  <si>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</si>
  <si>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</si>
  <si>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</si>
  <si>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</si>
  <si>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</si>
  <si>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</si>
  <si>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</si>
  <si>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</si>
  <si>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</si>
  <si>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</si>
  <si>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</si>
  <si>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</si>
  <si>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</si>
  <si>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</si>
  <si>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</si>
  <si>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</si>
  <si>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</si>
  <si>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</si>
  <si>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</si>
  <si>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</si>
  <si>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</si>
  <si>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</si>
  <si>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</si>
  <si>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</si>
  <si>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</si>
  <si>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</si>
  <si>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</si>
  <si>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</si>
  <si>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</si>
  <si>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</si>
  <si>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</si>
  <si>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</si>
  <si>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</si>
  <si>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</si>
  <si>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つるぎ町特定環境保全公共下水道事業特別会計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</si>
  <si>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</si>
  <si>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</si>
  <si>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つるぎ町病院事業会計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</si>
  <si>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</si>
  <si>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</si>
  <si>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つるぎ町農業集落排水事業特別会計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</si>
  <si>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</si>
  <si>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</si>
  <si>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</si>
  <si>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</si>
  <si>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</si>
  <si>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</si>
  <si>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</si>
  <si>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</si>
  <si>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</si>
  <si>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</si>
  <si>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</si>
  <si>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</si>
  <si>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</si>
  <si>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</si>
  <si>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</si>
  <si>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</si>
  <si>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</si>
  <si>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</si>
  <si>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</si>
  <si>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</si>
  <si>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</si>
  <si>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</si>
  <si>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</si>
  <si>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</si>
  <si>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</si>
  <si>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</si>
  <si>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</si>
  <si>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</si>
  <si>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</si>
  <si>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</si>
  <si>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</si>
  <si>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</si>
  <si>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</si>
  <si>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</si>
  <si>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</si>
  <si>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</si>
  <si>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</si>
  <si>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</si>
  <si>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</si>
  <si>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</si>
  <si>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</si>
  <si>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</si>
  <si>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</si>
  <si>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</si>
  <si>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</si>
  <si>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</si>
  <si>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</si>
  <si>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</si>
  <si>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</si>
  <si>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</si>
  <si>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</si>
  <si>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</si>
  <si>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</si>
  <si>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</si>
  <si>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</si>
  <si>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</si>
  <si>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</si>
  <si>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</si>
  <si>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</si>
  <si>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</si>
  <si>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</si>
  <si>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</si>
  <si>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</si>
  <si>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</si>
  <si>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</si>
  <si>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</si>
  <si>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</si>
  <si>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</si>
  <si>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</si>
  <si>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</si>
  <si>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</si>
  <si>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</si>
  <si>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</si>
  <si>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</si>
  <si>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</si>
  <si>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</si>
  <si>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</si>
  <si>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</si>
  <si>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</si>
  <si>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</si>
  <si>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</si>
  <si>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</si>
  <si>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</si>
  <si>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1.89</t>
  </si>
  <si>
    <t>▲ 1.81</t>
  </si>
  <si>
    <t>▲ 1.29</t>
  </si>
  <si>
    <t>つるぎ町病院事業会計</t>
  </si>
  <si>
    <t>つるぎ町水道事業会計</t>
  </si>
  <si>
    <t>一般会計</t>
  </si>
  <si>
    <t>つるぎ町介護保険（事業勘定）事業特別会計</t>
  </si>
  <si>
    <t>つるぎ町国民健康保険（事業勘定）事業特別会計</t>
  </si>
  <si>
    <t>つるぎ町介護サービス事業特別会計</t>
  </si>
  <si>
    <t>つるぎ町特定環境保全公共下水道事業特別会計</t>
  </si>
  <si>
    <t>つるぎ町農業集落排水事業特別会計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</si>
  <si>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</si>
  <si>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</si>
  <si>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</si>
  <si>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</si>
  <si>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</si>
  <si>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</si>
  <si>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</si>
  <si>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</si>
  <si>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</si>
  <si>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徳島県市町村総合事務組合（一般会計）</t>
    <rPh sb="0" eb="3">
      <t>トクシマケン</t>
    </rPh>
    <rPh sb="3" eb="6">
      <t>シチョウソン</t>
    </rPh>
    <rPh sb="6" eb="8">
      <t>ソウゴウ</t>
    </rPh>
    <rPh sb="8" eb="10">
      <t>ジム</t>
    </rPh>
    <rPh sb="10" eb="12">
      <t>クミアイ</t>
    </rPh>
    <rPh sb="13" eb="15">
      <t>イッパン</t>
    </rPh>
    <rPh sb="15" eb="17">
      <t>カイケイ</t>
    </rPh>
    <phoneticPr fontId="5"/>
  </si>
  <si>
    <t>〃（徳島県滞納整理機構特別会計）</t>
    <rPh sb="2" eb="5">
      <t>トクシマケン</t>
    </rPh>
    <rPh sb="5" eb="7">
      <t>タイノウ</t>
    </rPh>
    <rPh sb="7" eb="9">
      <t>セイリ</t>
    </rPh>
    <rPh sb="9" eb="11">
      <t>キコウ</t>
    </rPh>
    <rPh sb="11" eb="13">
      <t>トクベツ</t>
    </rPh>
    <rPh sb="13" eb="15">
      <t>カイケイ</t>
    </rPh>
    <phoneticPr fontId="5"/>
  </si>
  <si>
    <t>徳島県市町村議会議員公務災害補償等組合（一般会計）</t>
    <rPh sb="0" eb="3">
      <t>トクシマケン</t>
    </rPh>
    <rPh sb="3" eb="6">
      <t>シチョウソン</t>
    </rPh>
    <rPh sb="6" eb="8">
      <t>ギカイ</t>
    </rPh>
    <rPh sb="8" eb="10">
      <t>ギイン</t>
    </rPh>
    <rPh sb="10" eb="12">
      <t>コウム</t>
    </rPh>
    <rPh sb="12" eb="14">
      <t>サイガイ</t>
    </rPh>
    <rPh sb="14" eb="16">
      <t>ホショウ</t>
    </rPh>
    <rPh sb="16" eb="17">
      <t>トウ</t>
    </rPh>
    <rPh sb="17" eb="19">
      <t>クミアイ</t>
    </rPh>
    <rPh sb="20" eb="22">
      <t>イッパン</t>
    </rPh>
    <rPh sb="22" eb="24">
      <t>カイケイ</t>
    </rPh>
    <phoneticPr fontId="5"/>
  </si>
  <si>
    <t>徳島県後期高齢者医療広域連合（一般会計）</t>
    <rPh sb="0" eb="3">
      <t>トクシマケン</t>
    </rPh>
    <rPh sb="3" eb="5">
      <t>コウキ</t>
    </rPh>
    <rPh sb="5" eb="8">
      <t>コウレイシャ</t>
    </rPh>
    <rPh sb="8" eb="10">
      <t>イリョウ</t>
    </rPh>
    <rPh sb="10" eb="12">
      <t>コウイキ</t>
    </rPh>
    <rPh sb="12" eb="14">
      <t>レンゴウ</t>
    </rPh>
    <rPh sb="15" eb="17">
      <t>イッパン</t>
    </rPh>
    <rPh sb="17" eb="19">
      <t>カイケイ</t>
    </rPh>
    <phoneticPr fontId="5"/>
  </si>
  <si>
    <t>〃（後期高齢者医療事業会計）</t>
    <rPh sb="2" eb="4">
      <t>コウキ</t>
    </rPh>
    <rPh sb="4" eb="7">
      <t>コウレイシャ</t>
    </rPh>
    <rPh sb="7" eb="9">
      <t>イリョウ</t>
    </rPh>
    <rPh sb="9" eb="11">
      <t>ジギョウ</t>
    </rPh>
    <rPh sb="11" eb="13">
      <t>カイケイ</t>
    </rPh>
    <phoneticPr fontId="5"/>
  </si>
  <si>
    <t>美馬地区広域行政組合（一般会計）</t>
    <rPh sb="0" eb="2">
      <t>ミマ</t>
    </rPh>
    <rPh sb="2" eb="4">
      <t>チク</t>
    </rPh>
    <rPh sb="4" eb="6">
      <t>コウイキ</t>
    </rPh>
    <rPh sb="6" eb="8">
      <t>ギョウセイ</t>
    </rPh>
    <rPh sb="8" eb="10">
      <t>クミアイ</t>
    </rPh>
    <rPh sb="11" eb="13">
      <t>イッパン</t>
    </rPh>
    <rPh sb="13" eb="15">
      <t>カイケイ</t>
    </rPh>
    <phoneticPr fontId="5"/>
  </si>
  <si>
    <t>〃（美馬地区広域振興事業特別会計）</t>
    <rPh sb="2" eb="4">
      <t>ミマ</t>
    </rPh>
    <rPh sb="4" eb="6">
      <t>チク</t>
    </rPh>
    <rPh sb="6" eb="8">
      <t>コウイキ</t>
    </rPh>
    <rPh sb="8" eb="10">
      <t>シンコウ</t>
    </rPh>
    <rPh sb="10" eb="12">
      <t>ジギョウ</t>
    </rPh>
    <rPh sb="12" eb="14">
      <t>トクベツ</t>
    </rPh>
    <rPh sb="14" eb="16">
      <t>カイケイ</t>
    </rPh>
    <phoneticPr fontId="5"/>
  </si>
  <si>
    <t>美馬環境整備組合（一般会計）</t>
    <rPh sb="0" eb="2">
      <t>ミマ</t>
    </rPh>
    <rPh sb="2" eb="4">
      <t>カンキョウ</t>
    </rPh>
    <rPh sb="4" eb="6">
      <t>セイビ</t>
    </rPh>
    <rPh sb="6" eb="8">
      <t>クミアイ</t>
    </rPh>
    <rPh sb="9" eb="11">
      <t>イッパン</t>
    </rPh>
    <rPh sb="11" eb="13">
      <t>カイケイ</t>
    </rPh>
    <phoneticPr fontId="5"/>
  </si>
  <si>
    <t>吉野川環境整備組合（一般会計）</t>
    <rPh sb="0" eb="3">
      <t>ヨシノガワ</t>
    </rPh>
    <rPh sb="3" eb="5">
      <t>カンキョウ</t>
    </rPh>
    <rPh sb="5" eb="7">
      <t>セイビ</t>
    </rPh>
    <rPh sb="7" eb="9">
      <t>クミアイ</t>
    </rPh>
    <rPh sb="10" eb="12">
      <t>イッパン</t>
    </rPh>
    <rPh sb="12" eb="14">
      <t>カイケイ</t>
    </rPh>
    <phoneticPr fontId="5"/>
  </si>
  <si>
    <t>西阿老人ホーム組合（一般会計）</t>
    <rPh sb="0" eb="1">
      <t>ニシ</t>
    </rPh>
    <rPh sb="1" eb="2">
      <t>ア</t>
    </rPh>
    <rPh sb="2" eb="4">
      <t>ロウジン</t>
    </rPh>
    <rPh sb="7" eb="9">
      <t>クミアイ</t>
    </rPh>
    <rPh sb="10" eb="12">
      <t>イッパン</t>
    </rPh>
    <rPh sb="12" eb="14">
      <t>カイケイ</t>
    </rPh>
    <phoneticPr fontId="5"/>
  </si>
  <si>
    <t>美馬西部共立火葬場組合（一般会計）</t>
    <rPh sb="0" eb="2">
      <t>ミマ</t>
    </rPh>
    <rPh sb="2" eb="4">
      <t>セイブ</t>
    </rPh>
    <rPh sb="4" eb="6">
      <t>キョウリツ</t>
    </rPh>
    <rPh sb="6" eb="9">
      <t>カソウジョウ</t>
    </rPh>
    <rPh sb="9" eb="11">
      <t>クミアイ</t>
    </rPh>
    <rPh sb="12" eb="14">
      <t>イッパン</t>
    </rPh>
    <rPh sb="14" eb="16">
      <t>カイケイ</t>
    </rPh>
    <phoneticPr fontId="5"/>
  </si>
  <si>
    <t>美馬西部特別養護老人ホーム組合（一般会計）</t>
    <rPh sb="0" eb="2">
      <t>ミマ</t>
    </rPh>
    <rPh sb="2" eb="4">
      <t>セイブ</t>
    </rPh>
    <rPh sb="4" eb="6">
      <t>トクベツ</t>
    </rPh>
    <rPh sb="6" eb="8">
      <t>ヨウゴ</t>
    </rPh>
    <rPh sb="8" eb="10">
      <t>ロウジン</t>
    </rPh>
    <rPh sb="13" eb="15">
      <t>クミアイ</t>
    </rPh>
    <rPh sb="16" eb="18">
      <t>イッパン</t>
    </rPh>
    <rPh sb="18" eb="20">
      <t>カイケイ</t>
    </rPh>
    <phoneticPr fontId="5"/>
  </si>
  <si>
    <t>美馬西部消防組合（一般会計）</t>
    <rPh sb="0" eb="2">
      <t>ミマ</t>
    </rPh>
    <rPh sb="2" eb="4">
      <t>セイブ</t>
    </rPh>
    <rPh sb="4" eb="6">
      <t>ショウボウ</t>
    </rPh>
    <rPh sb="6" eb="8">
      <t>クミアイ</t>
    </rPh>
    <rPh sb="9" eb="11">
      <t>イッパン</t>
    </rPh>
    <rPh sb="11" eb="13">
      <t>カイケイ</t>
    </rPh>
    <phoneticPr fontId="5"/>
  </si>
  <si>
    <t>貞光ゆうゆう館</t>
    <rPh sb="0" eb="2">
      <t>サダミツ</t>
    </rPh>
    <rPh sb="6" eb="7">
      <t>カン</t>
    </rPh>
    <phoneticPr fontId="2"/>
  </si>
  <si>
    <t>ラ・フォーレつるぎ山</t>
    <rPh sb="9" eb="10">
      <t>ヤマ</t>
    </rPh>
    <phoneticPr fontId="2"/>
  </si>
  <si>
    <t>まちづくり事業基金</t>
    <rPh sb="5" eb="9">
      <t>ジギョウキキン</t>
    </rPh>
    <phoneticPr fontId="5"/>
  </si>
  <si>
    <t>災害対策基金</t>
    <rPh sb="0" eb="6">
      <t>サイガイタイサクキキン</t>
    </rPh>
    <phoneticPr fontId="2"/>
  </si>
  <si>
    <t>地域振興基金</t>
    <rPh sb="0" eb="6">
      <t>チイキシンコウキキン</t>
    </rPh>
    <phoneticPr fontId="2"/>
  </si>
  <si>
    <t>森林環境基金</t>
    <rPh sb="0" eb="6">
      <t>シンリンカンキョウキキン</t>
    </rPh>
    <phoneticPr fontId="2"/>
  </si>
  <si>
    <t>町並み保存基金</t>
    <rPh sb="0" eb="2">
      <t>マチナ</t>
    </rPh>
    <rPh sb="3" eb="5">
      <t>ホゾン</t>
    </rPh>
    <rPh sb="5" eb="7">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</si>
</sst>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121449</c:v>
                </c:pt>
                <c:pt idx="1">
                  <c:v>145139</c:v>
                </c:pt>
                <c:pt idx="2">
                  <c:v>125391</c:v>
                </c:pt>
                <c:pt idx="3">
                  <c:v>138402</c:v>
                </c:pt>
                <c:pt idx="4">
                  <c:v>146367</c:v>
                </c:pt>
              </c:numCache>
            </c:numRef>
          </c:val>
          <c:smooth val="0"/>
          <c:extLst>
            <c:ext xmlns:c16="http://schemas.microsoft.com/office/drawing/2014/chart" uri="{C3380CC4-5D6E-409C-BE32-E72D297353CC}">
              <c16:uniqueId val="{00000000-1583-4732-97A0-3FB29CC90F0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170519</c:v>
                </c:pt>
                <c:pt idx="1">
                  <c:v>73879</c:v>
                </c:pt>
                <c:pt idx="2">
                  <c:v>72783</c:v>
                </c:pt>
                <c:pt idx="3">
                  <c:v>93714</c:v>
                </c:pt>
                <c:pt idx="4">
                  <c:v>98099</c:v>
                </c:pt>
              </c:numCache>
            </c:numRef>
          </c:val>
          <c:smooth val="0"/>
          <c:extLst>
            <c:ext xmlns:c16="http://schemas.microsoft.com/office/drawing/2014/chart" uri="{C3380CC4-5D6E-409C-BE32-E72D297353CC}">
              <c16:uniqueId val="{00000001-1583-4732-97A0-3FB29CC90F0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2.3199999999999998</c:v>
                </c:pt>
                <c:pt idx="1">
                  <c:v>2.2999999999999998</c:v>
                </c:pt>
                <c:pt idx="2">
                  <c:v>2.93</c:v>
                </c:pt>
                <c:pt idx="3">
                  <c:v>4.3899999999999997</c:v>
                </c:pt>
                <c:pt idx="4">
                  <c:v>3.26</c:v>
                </c:pt>
              </c:numCache>
            </c:numRef>
          </c:val>
          <c:extLst>
            <c:ext xmlns:c16="http://schemas.microsoft.com/office/drawing/2014/chart" uri="{C3380CC4-5D6E-409C-BE32-E72D297353CC}">
              <c16:uniqueId val="{00000000-E493-4055-BEC6-CE399464428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16.95</c:v>
                </c:pt>
                <c:pt idx="1">
                  <c:v>14.47</c:v>
                </c:pt>
                <c:pt idx="2">
                  <c:v>14.47</c:v>
                </c:pt>
                <c:pt idx="3">
                  <c:v>13.85</c:v>
                </c:pt>
                <c:pt idx="4">
                  <c:v>14.57</c:v>
                </c:pt>
              </c:numCache>
            </c:numRef>
          </c:val>
          <c:extLst>
            <c:ext xmlns:c16="http://schemas.microsoft.com/office/drawing/2014/chart" uri="{C3380CC4-5D6E-409C-BE32-E72D297353CC}">
              <c16:uniqueId val="{00000001-E493-4055-BEC6-CE399464428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-1.89</c:v>
                </c:pt>
                <c:pt idx="1">
                  <c:v>-1.81</c:v>
                </c:pt>
                <c:pt idx="2">
                  <c:v>0.7</c:v>
                </c:pt>
                <c:pt idx="3">
                  <c:v>1.65</c:v>
                </c:pt>
                <c:pt idx="4">
                  <c:v>-1.29</c:v>
                </c:pt>
              </c:numCache>
            </c:numRef>
          </c:val>
          <c:smooth val="0"/>
          <c:extLst>
            <c:ext xmlns:c16="http://schemas.microsoft.com/office/drawing/2014/chart" uri="{C3380CC4-5D6E-409C-BE32-E72D297353CC}">
              <c16:uniqueId val="{00000002-E493-4055-BEC6-CE399464428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0.06</c:v>
                </c:pt>
                <c:pt idx="2">
                  <c:v>#N/A</c:v>
                </c:pt>
                <c:pt idx="3">
                  <c:v>0.09</c:v>
                </c:pt>
                <c:pt idx="4">
                  <c:v>#N/A</c:v>
                </c:pt>
                <c:pt idx="5">
                  <c:v>0.11</c:v>
                </c:pt>
                <c:pt idx="6">
                  <c:v>#N/A</c:v>
                </c:pt>
                <c:pt idx="7">
                  <c:v>0.08</c:v>
                </c:pt>
                <c:pt idx="8">
                  <c:v>#N/A</c:v>
                </c:pt>
                <c:pt idx="9">
                  <c:v>0.01</c:v>
                </c:pt>
              </c:numCache>
            </c:numRef>
          </c:val>
          <c:extLst>
            <c:ext xmlns:c16="http://schemas.microsoft.com/office/drawing/2014/chart" uri="{C3380CC4-5D6E-409C-BE32-E72D297353CC}">
              <c16:uniqueId val="{00000000-E2DE-4492-921A-889FB5E0B67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2DE-4492-921A-889FB5E0B674}"/>
            </c:ext>
          </c:extLst>
        </c:ser>
        <c:ser>
          <c:idx val="2"/>
          <c:order val="2"/>
          <c:tx>
            <c:strRef>
              <c:f>データシート!$A$29</c:f>
              <c:strCache>
                <c:ptCount val="1"/>
                <c:pt idx="0">
                  <c:v>つるぎ町農業集落排水事業特別会計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0.05</c:v>
                </c:pt>
                <c:pt idx="2">
                  <c:v>#N/A</c:v>
                </c:pt>
                <c:pt idx="3">
                  <c:v>0.05</c:v>
                </c:pt>
                <c:pt idx="4">
                  <c:v>#N/A</c:v>
                </c:pt>
                <c:pt idx="5">
                  <c:v>7.0000000000000007E-2</c:v>
                </c:pt>
                <c:pt idx="6">
                  <c:v>#N/A</c:v>
                </c:pt>
                <c:pt idx="7">
                  <c:v>0.06</c:v>
                </c:pt>
                <c:pt idx="8">
                  <c:v>#N/A</c:v>
                </c:pt>
                <c:pt idx="9">
                  <c:v>0.05</c:v>
                </c:pt>
              </c:numCache>
            </c:numRef>
          </c:val>
          <c:extLst>
            <c:ext xmlns:c16="http://schemas.microsoft.com/office/drawing/2014/chart" uri="{C3380CC4-5D6E-409C-BE32-E72D297353CC}">
              <c16:uniqueId val="{00000002-E2DE-4492-921A-889FB5E0B674}"/>
            </c:ext>
          </c:extLst>
        </c:ser>
        <c:ser>
          <c:idx val="3"/>
          <c:order val="3"/>
          <c:tx>
            <c:strRef>
              <c:f>データシート!$A$30</c:f>
              <c:strCache>
                <c:ptCount val="1"/>
                <c:pt idx="0">
                  <c:v>つるぎ町特定環境保全公共下水道事業特別会計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0.05</c:v>
                </c:pt>
                <c:pt idx="2">
                  <c:v>#N/A</c:v>
                </c:pt>
                <c:pt idx="3">
                  <c:v>0.06</c:v>
                </c:pt>
                <c:pt idx="4">
                  <c:v>#N/A</c:v>
                </c:pt>
                <c:pt idx="5">
                  <c:v>0.05</c:v>
                </c:pt>
                <c:pt idx="6">
                  <c:v>#N/A</c:v>
                </c:pt>
                <c:pt idx="7">
                  <c:v>0.04</c:v>
                </c:pt>
                <c:pt idx="8">
                  <c:v>#N/A</c:v>
                </c:pt>
                <c:pt idx="9">
                  <c:v>0.05</c:v>
                </c:pt>
              </c:numCache>
            </c:numRef>
          </c:val>
          <c:extLst>
            <c:ext xmlns:c16="http://schemas.microsoft.com/office/drawing/2014/chart" uri="{C3380CC4-5D6E-409C-BE32-E72D297353CC}">
              <c16:uniqueId val="{00000003-E2DE-4492-921A-889FB5E0B674}"/>
            </c:ext>
          </c:extLst>
        </c:ser>
        <c:ser>
          <c:idx val="4"/>
          <c:order val="4"/>
          <c:tx>
            <c:strRef>
              <c:f>データシート!$A$31</c:f>
              <c:strCache>
                <c:ptCount val="1"/>
                <c:pt idx="0">
                  <c:v>つるぎ町介護サービス事業特別会計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0.12</c:v>
                </c:pt>
                <c:pt idx="2">
                  <c:v>#N/A</c:v>
                </c:pt>
                <c:pt idx="3">
                  <c:v>0.27</c:v>
                </c:pt>
                <c:pt idx="4">
                  <c:v>#N/A</c:v>
                </c:pt>
                <c:pt idx="5">
                  <c:v>0.26</c:v>
                </c:pt>
                <c:pt idx="6">
                  <c:v>#N/A</c:v>
                </c:pt>
                <c:pt idx="7">
                  <c:v>0.28999999999999998</c:v>
                </c:pt>
                <c:pt idx="8">
                  <c:v>#N/A</c:v>
                </c:pt>
                <c:pt idx="9">
                  <c:v>0.24</c:v>
                </c:pt>
              </c:numCache>
            </c:numRef>
          </c:val>
          <c:extLst>
            <c:ext xmlns:c16="http://schemas.microsoft.com/office/drawing/2014/chart" uri="{C3380CC4-5D6E-409C-BE32-E72D297353CC}">
              <c16:uniqueId val="{00000004-E2DE-4492-921A-889FB5E0B674}"/>
            </c:ext>
          </c:extLst>
        </c:ser>
        <c:ser>
          <c:idx val="5"/>
          <c:order val="5"/>
          <c:tx>
            <c:strRef>
              <c:f>データシート!$A$32</c:f>
              <c:strCache>
                <c:ptCount val="1"/>
                <c:pt idx="0">
                  <c:v>つるぎ町国民健康保険（事業勘定）事業特別会計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1.1299999999999999</c:v>
                </c:pt>
                <c:pt idx="2">
                  <c:v>#N/A</c:v>
                </c:pt>
                <c:pt idx="3">
                  <c:v>0.77</c:v>
                </c:pt>
                <c:pt idx="4">
                  <c:v>#N/A</c:v>
                </c:pt>
                <c:pt idx="5">
                  <c:v>0.92</c:v>
                </c:pt>
                <c:pt idx="6">
                  <c:v>#N/A</c:v>
                </c:pt>
                <c:pt idx="7">
                  <c:v>0.96</c:v>
                </c:pt>
                <c:pt idx="8">
                  <c:v>#N/A</c:v>
                </c:pt>
                <c:pt idx="9">
                  <c:v>1.07</c:v>
                </c:pt>
              </c:numCache>
            </c:numRef>
          </c:val>
          <c:extLst>
            <c:ext xmlns:c16="http://schemas.microsoft.com/office/drawing/2014/chart" uri="{C3380CC4-5D6E-409C-BE32-E72D297353CC}">
              <c16:uniqueId val="{00000005-E2DE-4492-921A-889FB5E0B674}"/>
            </c:ext>
          </c:extLst>
        </c:ser>
        <c:ser>
          <c:idx val="6"/>
          <c:order val="6"/>
          <c:tx>
            <c:strRef>
              <c:f>データシート!$A$33</c:f>
              <c:strCache>
                <c:ptCount val="1"/>
                <c:pt idx="0">
                  <c:v>つるぎ町介護保険（事業勘定）事業特別会計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2.77</c:v>
                </c:pt>
                <c:pt idx="2">
                  <c:v>#N/A</c:v>
                </c:pt>
                <c:pt idx="3">
                  <c:v>1.75</c:v>
                </c:pt>
                <c:pt idx="4">
                  <c:v>#N/A</c:v>
                </c:pt>
                <c:pt idx="5">
                  <c:v>1.71</c:v>
                </c:pt>
                <c:pt idx="6">
                  <c:v>#N/A</c:v>
                </c:pt>
                <c:pt idx="7">
                  <c:v>2.29</c:v>
                </c:pt>
                <c:pt idx="8">
                  <c:v>#N/A</c:v>
                </c:pt>
                <c:pt idx="9">
                  <c:v>3.23</c:v>
                </c:pt>
              </c:numCache>
            </c:numRef>
          </c:val>
          <c:extLst>
            <c:ext xmlns:c16="http://schemas.microsoft.com/office/drawing/2014/chart" uri="{C3380CC4-5D6E-409C-BE32-E72D297353CC}">
              <c16:uniqueId val="{00000006-E2DE-4492-921A-889FB5E0B674}"/>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2.27</c:v>
                </c:pt>
                <c:pt idx="2">
                  <c:v>#N/A</c:v>
                </c:pt>
                <c:pt idx="3">
                  <c:v>2.2200000000000002</c:v>
                </c:pt>
                <c:pt idx="4">
                  <c:v>#N/A</c:v>
                </c:pt>
                <c:pt idx="5">
                  <c:v>2.83</c:v>
                </c:pt>
                <c:pt idx="6">
                  <c:v>#N/A</c:v>
                </c:pt>
                <c:pt idx="7">
                  <c:v>4.3099999999999996</c:v>
                </c:pt>
                <c:pt idx="8">
                  <c:v>#N/A</c:v>
                </c:pt>
                <c:pt idx="9">
                  <c:v>3.25</c:v>
                </c:pt>
              </c:numCache>
            </c:numRef>
          </c:val>
          <c:extLst>
            <c:ext xmlns:c16="http://schemas.microsoft.com/office/drawing/2014/chart" uri="{C3380CC4-5D6E-409C-BE32-E72D297353CC}">
              <c16:uniqueId val="{00000007-E2DE-4492-921A-889FB5E0B674}"/>
            </c:ext>
          </c:extLst>
        </c:ser>
        <c:ser>
          <c:idx val="8"/>
          <c:order val="8"/>
          <c:tx>
            <c:strRef>
              <c:f>データシート!$A$35</c:f>
              <c:strCache>
                <c:ptCount val="1"/>
                <c:pt idx="0">
                  <c:v>つるぎ町水道事業会計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2.0099999999999998</c:v>
                </c:pt>
                <c:pt idx="2">
                  <c:v>#N/A</c:v>
                </c:pt>
                <c:pt idx="3">
                  <c:v>2.61</c:v>
                </c:pt>
                <c:pt idx="4">
                  <c:v>#N/A</c:v>
                </c:pt>
                <c:pt idx="5">
                  <c:v>3.36</c:v>
                </c:pt>
                <c:pt idx="6">
                  <c:v>#N/A</c:v>
                </c:pt>
                <c:pt idx="7">
                  <c:v>3.47</c:v>
                </c:pt>
                <c:pt idx="8">
                  <c:v>#N/A</c:v>
                </c:pt>
                <c:pt idx="9">
                  <c:v>4.54</c:v>
                </c:pt>
              </c:numCache>
            </c:numRef>
          </c:val>
          <c:extLst>
            <c:ext xmlns:c16="http://schemas.microsoft.com/office/drawing/2014/chart" uri="{C3380CC4-5D6E-409C-BE32-E72D297353CC}">
              <c16:uniqueId val="{00000008-E2DE-4492-921A-889FB5E0B674}"/>
            </c:ext>
          </c:extLst>
        </c:ser>
        <c:ser>
          <c:idx val="9"/>
          <c:order val="9"/>
          <c:tx>
            <c:strRef>
              <c:f>データシート!$A$36</c:f>
              <c:strCache>
                <c:ptCount val="1"/>
                <c:pt idx="0">
                  <c:v>つるぎ町病院事業会計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6.84</c:v>
                </c:pt>
                <c:pt idx="2">
                  <c:v>#N/A</c:v>
                </c:pt>
                <c:pt idx="3">
                  <c:v>6.95</c:v>
                </c:pt>
                <c:pt idx="4">
                  <c:v>#N/A</c:v>
                </c:pt>
                <c:pt idx="5">
                  <c:v>8.43</c:v>
                </c:pt>
                <c:pt idx="6">
                  <c:v>#N/A</c:v>
                </c:pt>
                <c:pt idx="7">
                  <c:v>18.36</c:v>
                </c:pt>
                <c:pt idx="8">
                  <c:v>#N/A</c:v>
                </c:pt>
                <c:pt idx="9">
                  <c:v>25.08</c:v>
                </c:pt>
              </c:numCache>
            </c:numRef>
          </c:val>
          <c:extLst>
            <c:ext xmlns:c16="http://schemas.microsoft.com/office/drawing/2014/chart" uri="{C3380CC4-5D6E-409C-BE32-E72D297353CC}">
              <c16:uniqueId val="{00000009-E2DE-4492-921A-889FB5E0B67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1172</c:v>
                </c:pt>
                <c:pt idx="5">
                  <c:v>1272</c:v>
                </c:pt>
                <c:pt idx="8">
                  <c:v>1213</c:v>
                </c:pt>
                <c:pt idx="11">
                  <c:v>1222</c:v>
                </c:pt>
                <c:pt idx="14">
                  <c:v>1205</c:v>
                </c:pt>
              </c:numCache>
            </c:numRef>
          </c:val>
          <c:extLst>
            <c:ext xmlns:c16="http://schemas.microsoft.com/office/drawing/2014/chart" uri="{C3380CC4-5D6E-409C-BE32-E72D297353CC}">
              <c16:uniqueId val="{00000000-412F-4BAA-99CF-604C3EBD540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12F-4BAA-99CF-604C3EBD540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12F-4BAA-99CF-604C3EBD540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47</c:v>
                </c:pt>
                <c:pt idx="3">
                  <c:v>47</c:v>
                </c:pt>
                <c:pt idx="6">
                  <c:v>31</c:v>
                </c:pt>
                <c:pt idx="9">
                  <c:v>25</c:v>
                </c:pt>
                <c:pt idx="12">
                  <c:v>7</c:v>
                </c:pt>
              </c:numCache>
            </c:numRef>
          </c:val>
          <c:extLst>
            <c:ext xmlns:c16="http://schemas.microsoft.com/office/drawing/2014/chart" uri="{C3380CC4-5D6E-409C-BE32-E72D297353CC}">
              <c16:uniqueId val="{00000003-412F-4BAA-99CF-604C3EBD540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283</c:v>
                </c:pt>
                <c:pt idx="3">
                  <c:v>269</c:v>
                </c:pt>
                <c:pt idx="6">
                  <c:v>284</c:v>
                </c:pt>
                <c:pt idx="9">
                  <c:v>277</c:v>
                </c:pt>
                <c:pt idx="12">
                  <c:v>268</c:v>
                </c:pt>
              </c:numCache>
            </c:numRef>
          </c:val>
          <c:extLst>
            <c:ext xmlns:c16="http://schemas.microsoft.com/office/drawing/2014/chart" uri="{C3380CC4-5D6E-409C-BE32-E72D297353CC}">
              <c16:uniqueId val="{00000004-412F-4BAA-99CF-604C3EBD540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12F-4BAA-99CF-604C3EBD540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12F-4BAA-99CF-604C3EBD540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1231</c:v>
                </c:pt>
                <c:pt idx="3">
                  <c:v>1397</c:v>
                </c:pt>
                <c:pt idx="6">
                  <c:v>1342</c:v>
                </c:pt>
                <c:pt idx="9">
                  <c:v>1384</c:v>
                </c:pt>
                <c:pt idx="12">
                  <c:v>1400</c:v>
                </c:pt>
              </c:numCache>
            </c:numRef>
          </c:val>
          <c:extLst>
            <c:ext xmlns:c16="http://schemas.microsoft.com/office/drawing/2014/chart" uri="{C3380CC4-5D6E-409C-BE32-E72D297353CC}">
              <c16:uniqueId val="{00000007-412F-4BAA-99CF-604C3EBD540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389</c:v>
                </c:pt>
                <c:pt idx="2">
                  <c:v>#N/A</c:v>
                </c:pt>
                <c:pt idx="3">
                  <c:v>#N/A</c:v>
                </c:pt>
                <c:pt idx="4">
                  <c:v>441</c:v>
                </c:pt>
                <c:pt idx="5">
                  <c:v>#N/A</c:v>
                </c:pt>
                <c:pt idx="6">
                  <c:v>#N/A</c:v>
                </c:pt>
                <c:pt idx="7">
                  <c:v>444</c:v>
                </c:pt>
                <c:pt idx="8">
                  <c:v>#N/A</c:v>
                </c:pt>
                <c:pt idx="9">
                  <c:v>#N/A</c:v>
                </c:pt>
                <c:pt idx="10">
                  <c:v>464</c:v>
                </c:pt>
                <c:pt idx="11">
                  <c:v>#N/A</c:v>
                </c:pt>
                <c:pt idx="12">
                  <c:v>#N/A</c:v>
                </c:pt>
                <c:pt idx="13">
                  <c:v>470</c:v>
                </c:pt>
                <c:pt idx="14">
                  <c:v>#N/A</c:v>
                </c:pt>
              </c:numCache>
            </c:numRef>
          </c:val>
          <c:smooth val="0"/>
          <c:extLst>
            <c:ext xmlns:c16="http://schemas.microsoft.com/office/drawing/2014/chart" uri="{C3380CC4-5D6E-409C-BE32-E72D297353CC}">
              <c16:uniqueId val="{00000008-412F-4BAA-99CF-604C3EBD540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10518</c:v>
                </c:pt>
                <c:pt idx="5">
                  <c:v>9835</c:v>
                </c:pt>
                <c:pt idx="8">
                  <c:v>9161</c:v>
                </c:pt>
                <c:pt idx="11">
                  <c:v>8614</c:v>
                </c:pt>
                <c:pt idx="14">
                  <c:v>7878</c:v>
                </c:pt>
              </c:numCache>
            </c:numRef>
          </c:val>
          <c:extLst>
            <c:ext xmlns:c16="http://schemas.microsoft.com/office/drawing/2014/chart" uri="{C3380CC4-5D6E-409C-BE32-E72D297353CC}">
              <c16:uniqueId val="{00000000-5375-47C2-9782-3300A423583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49</c:v>
                </c:pt>
                <c:pt idx="5">
                  <c:v>24</c:v>
                </c:pt>
                <c:pt idx="8">
                  <c:v>8</c:v>
                </c:pt>
                <c:pt idx="11">
                  <c:v>1</c:v>
                </c:pt>
                <c:pt idx="14">
                  <c:v>0</c:v>
                </c:pt>
              </c:numCache>
            </c:numRef>
          </c:val>
          <c:extLst>
            <c:ext xmlns:c16="http://schemas.microsoft.com/office/drawing/2014/chart" uri="{C3380CC4-5D6E-409C-BE32-E72D297353CC}">
              <c16:uniqueId val="{00000001-5375-47C2-9782-3300A423583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3290</c:v>
                </c:pt>
                <c:pt idx="5">
                  <c:v>3066</c:v>
                </c:pt>
                <c:pt idx="8">
                  <c:v>3049</c:v>
                </c:pt>
                <c:pt idx="11">
                  <c:v>3360</c:v>
                </c:pt>
                <c:pt idx="14">
                  <c:v>3524</c:v>
                </c:pt>
              </c:numCache>
            </c:numRef>
          </c:val>
          <c:extLst>
            <c:ext xmlns:c16="http://schemas.microsoft.com/office/drawing/2014/chart" uri="{C3380CC4-5D6E-409C-BE32-E72D297353CC}">
              <c16:uniqueId val="{00000002-5375-47C2-9782-3300A423583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375-47C2-9782-3300A423583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375-47C2-9782-3300A423583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375-47C2-9782-3300A423583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762</c:v>
                </c:pt>
                <c:pt idx="3">
                  <c:v>783</c:v>
                </c:pt>
                <c:pt idx="6">
                  <c:v>683</c:v>
                </c:pt>
                <c:pt idx="9">
                  <c:v>598</c:v>
                </c:pt>
                <c:pt idx="12">
                  <c:v>551</c:v>
                </c:pt>
              </c:numCache>
            </c:numRef>
          </c:val>
          <c:extLst>
            <c:ext xmlns:c16="http://schemas.microsoft.com/office/drawing/2014/chart" uri="{C3380CC4-5D6E-409C-BE32-E72D297353CC}">
              <c16:uniqueId val="{00000006-5375-47C2-9782-3300A423583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117</c:v>
                </c:pt>
                <c:pt idx="3">
                  <c:v>73</c:v>
                </c:pt>
                <c:pt idx="6">
                  <c:v>36</c:v>
                </c:pt>
                <c:pt idx="9">
                  <c:v>7</c:v>
                </c:pt>
                <c:pt idx="12">
                  <c:v>0</c:v>
                </c:pt>
              </c:numCache>
            </c:numRef>
          </c:val>
          <c:extLst>
            <c:ext xmlns:c16="http://schemas.microsoft.com/office/drawing/2014/chart" uri="{C3380CC4-5D6E-409C-BE32-E72D297353CC}">
              <c16:uniqueId val="{00000007-5375-47C2-9782-3300A423583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2489</c:v>
                </c:pt>
                <c:pt idx="3">
                  <c:v>2287</c:v>
                </c:pt>
                <c:pt idx="6">
                  <c:v>2073</c:v>
                </c:pt>
                <c:pt idx="9">
                  <c:v>1891</c:v>
                </c:pt>
                <c:pt idx="12">
                  <c:v>1785</c:v>
                </c:pt>
              </c:numCache>
            </c:numRef>
          </c:val>
          <c:extLst>
            <c:ext xmlns:c16="http://schemas.microsoft.com/office/drawing/2014/chart" uri="{C3380CC4-5D6E-409C-BE32-E72D297353CC}">
              <c16:uniqueId val="{00000008-5375-47C2-9782-3300A423583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375-47C2-9782-3300A423583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11681</c:v>
                </c:pt>
                <c:pt idx="3">
                  <c:v>11004</c:v>
                </c:pt>
                <c:pt idx="6">
                  <c:v>10342</c:v>
                </c:pt>
                <c:pt idx="9">
                  <c:v>9779</c:v>
                </c:pt>
                <c:pt idx="12">
                  <c:v>9113</c:v>
                </c:pt>
              </c:numCache>
            </c:numRef>
          </c:val>
          <c:extLst>
            <c:ext xmlns:c16="http://schemas.microsoft.com/office/drawing/2014/chart" uri="{C3380CC4-5D6E-409C-BE32-E72D297353CC}">
              <c16:uniqueId val="{0000000A-5375-47C2-9782-3300A423583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1192</c:v>
                </c:pt>
                <c:pt idx="2">
                  <c:v>#N/A</c:v>
                </c:pt>
                <c:pt idx="3">
                  <c:v>#N/A</c:v>
                </c:pt>
                <c:pt idx="4">
                  <c:v>1224</c:v>
                </c:pt>
                <c:pt idx="5">
                  <c:v>#N/A</c:v>
                </c:pt>
                <c:pt idx="6">
                  <c:v>#N/A</c:v>
                </c:pt>
                <c:pt idx="7">
                  <c:v>917</c:v>
                </c:pt>
                <c:pt idx="8">
                  <c:v>#N/A</c:v>
                </c:pt>
                <c:pt idx="9">
                  <c:v>#N/A</c:v>
                </c:pt>
                <c:pt idx="10">
                  <c:v>300</c:v>
                </c:pt>
                <c:pt idx="11">
                  <c:v>#N/A</c:v>
                </c:pt>
                <c:pt idx="12">
                  <c:v>#N/A</c:v>
                </c:pt>
                <c:pt idx="13">
                  <c:v>47</c:v>
                </c:pt>
                <c:pt idx="14">
                  <c:v>#N/A</c:v>
                </c:pt>
              </c:numCache>
            </c:numRef>
          </c:val>
          <c:smooth val="0"/>
          <c:extLst>
            <c:ext xmlns:c16="http://schemas.microsoft.com/office/drawing/2014/chart" uri="{C3380CC4-5D6E-409C-BE32-E72D297353CC}">
              <c16:uniqueId val="{0000000B-5375-47C2-9782-3300A423583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753</c:v>
                </c:pt>
                <c:pt idx="1">
                  <c:v>756</c:v>
                </c:pt>
                <c:pt idx="2">
                  <c:v>759</c:v>
                </c:pt>
              </c:numCache>
            </c:numRef>
          </c:val>
          <c:extLst>
            <c:ext xmlns:c16="http://schemas.microsoft.com/office/drawing/2014/chart" uri="{C3380CC4-5D6E-409C-BE32-E72D297353CC}">
              <c16:uniqueId val="{00000000-B383-4233-AF3D-00C85A53619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1593</c:v>
                </c:pt>
                <c:pt idx="1">
                  <c:v>1894</c:v>
                </c:pt>
                <c:pt idx="2">
                  <c:v>2074</c:v>
                </c:pt>
              </c:numCache>
            </c:numRef>
          </c:val>
          <c:extLst>
            <c:ext xmlns:c16="http://schemas.microsoft.com/office/drawing/2014/chart" uri="{C3380CC4-5D6E-409C-BE32-E72D297353CC}">
              <c16:uniqueId val="{00000001-B383-4233-AF3D-00C85A53619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2129</c:v>
                </c:pt>
                <c:pt idx="1">
                  <c:v>2150</c:v>
                </c:pt>
                <c:pt idx="2">
                  <c:v>2174</c:v>
                </c:pt>
              </c:numCache>
            </c:numRef>
          </c:val>
          <c:extLst>
            <c:ext xmlns:c16="http://schemas.microsoft.com/office/drawing/2014/chart" uri="{C3380CC4-5D6E-409C-BE32-E72D297353CC}">
              <c16:uniqueId val="{00000002-B383-4233-AF3D-00C85A53619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徳島県つるぎ町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公営企業会計及び一部事務組合地方債元利償還金については年々減少しているものの、合併特例債の元金償還が開始され、元利償還金が増加しており悪化の要因となっている。普通交付税の動向に大きく左右されるが、令和４年度</a:t>
          </a:r>
          <a:r>
            <a:rPr kumimoji="0" lang="ja-JP" altLang="en-US" sz="1100" b="0" i="0" u="none" strike="noStrike" kern="0" cap="none" spc="0" normalizeH="0" baseline="0" noProof="0">
              <a:ln>
                <a:noFill/>
              </a:ln>
              <a:solidFill>
                <a:prstClr val="black"/>
              </a:solidFill>
              <a:effectLst/>
              <a:uLnTx/>
              <a:uFillTx/>
              <a:latin typeface="+mn-lt"/>
              <a:ea typeface="+mn-ea"/>
              <a:cs typeface="+mn-cs"/>
            </a:rPr>
            <a:t>で合併特例債の</a:t>
          </a:r>
          <a:r>
            <a:rPr kumimoji="0" lang="ja-JP" altLang="ja-JP" sz="1100" b="0" i="0" u="none" strike="noStrike" kern="0" cap="none" spc="0" normalizeH="0" baseline="0" noProof="0">
              <a:ln>
                <a:noFill/>
              </a:ln>
              <a:solidFill>
                <a:prstClr val="black"/>
              </a:solidFill>
              <a:effectLst/>
              <a:uLnTx/>
              <a:uFillTx/>
              <a:latin typeface="+mn-lt"/>
              <a:ea typeface="+mn-ea"/>
              <a:cs typeface="+mn-cs"/>
            </a:rPr>
            <a:t>元利償還金返済のピー</a:t>
          </a:r>
          <a:r>
            <a:rPr kumimoji="0" lang="ja-JP" altLang="en-US" sz="1100" b="0" i="0" u="none" strike="noStrike" kern="0" cap="none" spc="0" normalizeH="0" baseline="0" noProof="0">
              <a:ln>
                <a:noFill/>
              </a:ln>
              <a:solidFill>
                <a:prstClr val="black"/>
              </a:solidFill>
              <a:effectLst/>
              <a:uLnTx/>
              <a:uFillTx/>
              <a:latin typeface="+mn-lt"/>
              <a:ea typeface="+mn-ea"/>
              <a:cs typeface="+mn-cs"/>
            </a:rPr>
            <a:t>クが終了するため、令和５年度以降は、改善していく見込みである。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利用していない。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徳島県つるぎ町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公営企業会計及び一部事務組合の地方債現在高については、順調に減少している。また、地方債発行の抑制により一般会計地方債現在高も大きく減少している。平成２９年度より一般財源の確保（交付税の減少等）が厳しくなり、取り崩しに転じていたが、令和２年度</a:t>
          </a:r>
          <a:r>
            <a:rPr kumimoji="0" lang="ja-JP" altLang="en-US" sz="1100" b="0" i="0" u="none" strike="noStrike" kern="0" cap="none" spc="0" normalizeH="0" baseline="0" noProof="0">
              <a:ln>
                <a:noFill/>
              </a:ln>
              <a:solidFill>
                <a:prstClr val="black"/>
              </a:solidFill>
              <a:effectLst/>
              <a:uLnTx/>
              <a:uFillTx/>
              <a:latin typeface="+mn-lt"/>
              <a:ea typeface="+mn-ea"/>
              <a:cs typeface="+mn-cs"/>
            </a:rPr>
            <a:t>以降は取り崩しがないことに加えて</a:t>
          </a:r>
          <a:r>
            <a:rPr kumimoji="0" lang="ja-JP" altLang="ja-JP" sz="1100" b="0" i="0" u="none" strike="noStrike" kern="0" cap="none" spc="0" normalizeH="0" baseline="0" noProof="0">
              <a:ln>
                <a:noFill/>
              </a:ln>
              <a:solidFill>
                <a:prstClr val="black"/>
              </a:solidFill>
              <a:effectLst/>
              <a:uLnTx/>
              <a:uFillTx/>
              <a:latin typeface="+mn-lt"/>
              <a:ea typeface="+mn-ea"/>
              <a:cs typeface="+mn-cs"/>
            </a:rPr>
            <a:t>、</a:t>
          </a:r>
          <a:r>
            <a:rPr kumimoji="0" lang="ja-JP" altLang="en-US" sz="1100" b="0" i="0" u="none" strike="noStrike" kern="0" cap="none" spc="0" normalizeH="0" baseline="0" noProof="0">
              <a:ln>
                <a:noFill/>
              </a:ln>
              <a:solidFill>
                <a:prstClr val="black"/>
              </a:solidFill>
              <a:effectLst/>
              <a:uLnTx/>
              <a:uFillTx/>
              <a:latin typeface="+mn-lt"/>
              <a:ea typeface="+mn-ea"/>
              <a:cs typeface="+mn-cs"/>
            </a:rPr>
            <a:t>令和４年度は、減債基金に１８０，０００千円の積み増しを行ったため、</a:t>
          </a:r>
          <a:r>
            <a:rPr kumimoji="0" lang="ja-JP" altLang="ja-JP" sz="1100" b="0" i="0" u="none" strike="noStrike" kern="0" cap="none" spc="0" normalizeH="0" baseline="0" noProof="0">
              <a:ln>
                <a:noFill/>
              </a:ln>
              <a:solidFill>
                <a:prstClr val="black"/>
              </a:solidFill>
              <a:effectLst/>
              <a:uLnTx/>
              <a:uFillTx/>
              <a:latin typeface="+mn-lt"/>
              <a:ea typeface="+mn-ea"/>
              <a:cs typeface="+mn-cs"/>
            </a:rPr>
            <a:t>充当可能基金現在高</a:t>
          </a:r>
          <a:r>
            <a:rPr kumimoji="0" lang="ja-JP" altLang="en-US" sz="1100" b="0" i="0" u="none" strike="noStrike" kern="0" cap="none" spc="0" normalizeH="0" baseline="0" noProof="0">
              <a:ln>
                <a:noFill/>
              </a:ln>
              <a:solidFill>
                <a:prstClr val="black"/>
              </a:solidFill>
              <a:effectLst/>
              <a:uLnTx/>
              <a:uFillTx/>
              <a:latin typeface="+mn-lt"/>
              <a:ea typeface="+mn-ea"/>
              <a:cs typeface="+mn-cs"/>
            </a:rPr>
            <a:t>が増加したことにより、</a:t>
          </a:r>
          <a:r>
            <a:rPr kumimoji="0" lang="ja-JP" altLang="ja-JP" sz="1100" b="0" i="0" u="none" strike="noStrike" kern="0" cap="none" spc="0" normalizeH="0" baseline="0" noProof="0">
              <a:ln>
                <a:noFill/>
              </a:ln>
              <a:solidFill>
                <a:prstClr val="black"/>
              </a:solidFill>
              <a:effectLst/>
              <a:uLnTx/>
              <a:uFillTx/>
              <a:latin typeface="+mn-lt"/>
              <a:ea typeface="+mn-ea"/>
              <a:cs typeface="+mn-cs"/>
            </a:rPr>
            <a:t>数値が</a:t>
          </a:r>
          <a:r>
            <a:rPr kumimoji="0" lang="ja-JP" altLang="en-US" sz="1100" b="0" i="0" u="none" strike="noStrike" kern="0" cap="none" spc="0" normalizeH="0" baseline="0" noProof="0">
              <a:ln>
                <a:noFill/>
              </a:ln>
              <a:solidFill>
                <a:prstClr val="black"/>
              </a:solidFill>
              <a:effectLst/>
              <a:uLnTx/>
              <a:uFillTx/>
              <a:latin typeface="+mn-lt"/>
              <a:ea typeface="+mn-ea"/>
              <a:cs typeface="+mn-cs"/>
            </a:rPr>
            <a:t>大きく</a:t>
          </a:r>
          <a:r>
            <a:rPr kumimoji="0" lang="ja-JP" altLang="ja-JP" sz="1100" b="0" i="0" u="none" strike="noStrike" kern="0" cap="none" spc="0" normalizeH="0" baseline="0" noProof="0">
              <a:ln>
                <a:noFill/>
              </a:ln>
              <a:solidFill>
                <a:prstClr val="black"/>
              </a:solidFill>
              <a:effectLst/>
              <a:uLnTx/>
              <a:uFillTx/>
              <a:latin typeface="+mn-lt"/>
              <a:ea typeface="+mn-ea"/>
              <a:cs typeface="+mn-cs"/>
            </a:rPr>
            <a:t>改善している。普通交付税の動向に大きく左右されるが、令和４年度</a:t>
          </a:r>
          <a:r>
            <a:rPr kumimoji="0" lang="ja-JP" altLang="en-US" sz="1100" b="0" i="0" u="none" strike="noStrike" kern="0" cap="none" spc="0" normalizeH="0" baseline="0" noProof="0">
              <a:ln>
                <a:noFill/>
              </a:ln>
              <a:solidFill>
                <a:prstClr val="black"/>
              </a:solidFill>
              <a:effectLst/>
              <a:uLnTx/>
              <a:uFillTx/>
              <a:latin typeface="+mn-lt"/>
              <a:ea typeface="+mn-ea"/>
              <a:cs typeface="+mn-cs"/>
            </a:rPr>
            <a:t>で合併特例債の</a:t>
          </a:r>
          <a:r>
            <a:rPr kumimoji="0" lang="ja-JP" altLang="ja-JP" sz="1100" b="0" i="0" u="none" strike="noStrike" kern="0" cap="none" spc="0" normalizeH="0" baseline="0" noProof="0">
              <a:ln>
                <a:noFill/>
              </a:ln>
              <a:solidFill>
                <a:prstClr val="black"/>
              </a:solidFill>
              <a:effectLst/>
              <a:uLnTx/>
              <a:uFillTx/>
              <a:latin typeface="+mn-lt"/>
              <a:ea typeface="+mn-ea"/>
              <a:cs typeface="+mn-cs"/>
            </a:rPr>
            <a:t>元利償還金返済のピー</a:t>
          </a:r>
          <a:r>
            <a:rPr kumimoji="0" lang="ja-JP" altLang="en-US" sz="1100" b="0" i="0" u="none" strike="noStrike" kern="0" cap="none" spc="0" normalizeH="0" baseline="0" noProof="0">
              <a:ln>
                <a:noFill/>
              </a:ln>
              <a:solidFill>
                <a:prstClr val="black"/>
              </a:solidFill>
              <a:effectLst/>
              <a:uLnTx/>
              <a:uFillTx/>
              <a:latin typeface="+mn-lt"/>
              <a:ea typeface="+mn-ea"/>
              <a:cs typeface="+mn-cs"/>
            </a:rPr>
            <a:t>クも終了することや、</a:t>
          </a:r>
          <a:r>
            <a:rPr kumimoji="0" lang="ja-JP" altLang="ja-JP" sz="1100" b="0" i="0" u="none" strike="noStrike" kern="0" cap="none" spc="0" normalizeH="0" baseline="0" noProof="0">
              <a:ln>
                <a:noFill/>
              </a:ln>
              <a:solidFill>
                <a:prstClr val="black"/>
              </a:solidFill>
              <a:effectLst/>
              <a:uLnTx/>
              <a:uFillTx/>
              <a:latin typeface="+mn-lt"/>
              <a:ea typeface="+mn-ea"/>
              <a:cs typeface="+mn-cs"/>
            </a:rPr>
            <a:t>地方債発行の抑制</a:t>
          </a:r>
          <a:r>
            <a:rPr kumimoji="0" lang="ja-JP" altLang="en-US" sz="1100" b="0" i="0" u="none" strike="noStrike" kern="0" cap="none" spc="0" normalizeH="0" baseline="0" noProof="0">
              <a:ln>
                <a:noFill/>
              </a:ln>
              <a:solidFill>
                <a:prstClr val="black"/>
              </a:solidFill>
              <a:effectLst/>
              <a:uLnTx/>
              <a:uFillTx/>
              <a:latin typeface="+mn-lt"/>
              <a:ea typeface="+mn-ea"/>
              <a:cs typeface="+mn-cs"/>
            </a:rPr>
            <a:t>が</a:t>
          </a:r>
          <a:r>
            <a:rPr kumimoji="0" lang="ja-JP" altLang="ja-JP" sz="1100" b="0" i="0" u="none" strike="noStrike" kern="0" cap="none" spc="0" normalizeH="0" baseline="0" noProof="0">
              <a:ln>
                <a:noFill/>
              </a:ln>
              <a:solidFill>
                <a:prstClr val="black"/>
              </a:solidFill>
              <a:effectLst/>
              <a:uLnTx/>
              <a:uFillTx/>
              <a:latin typeface="+mn-lt"/>
              <a:ea typeface="+mn-ea"/>
              <a:cs typeface="+mn-cs"/>
            </a:rPr>
            <a:t>継続的にできており、</a:t>
          </a:r>
          <a:r>
            <a:rPr kumimoji="0" lang="ja-JP" altLang="en-US" sz="1100" b="0" i="0" u="none" strike="noStrike" kern="0" cap="none" spc="0" normalizeH="0" baseline="0" noProof="0">
              <a:ln>
                <a:noFill/>
              </a:ln>
              <a:solidFill>
                <a:prstClr val="black"/>
              </a:solidFill>
              <a:effectLst/>
              <a:uLnTx/>
              <a:uFillTx/>
              <a:latin typeface="+mn-lt"/>
              <a:ea typeface="+mn-ea"/>
              <a:cs typeface="+mn-cs"/>
            </a:rPr>
            <a:t>令和５年度以降も改善していく見込みである。</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徳島県つるぎ町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平成２９年度より一般財源の確保（交付税の減少等）が厳しくなり、取り崩しに転じていたが、令和２年度以降は取り崩しが発生していない。令和３年度に引き続き減債基金に１８０，０００千円の積み増しを行ったこと、過疎対策事業債を原資とした過疎地域持続的発展事業基金に３４，３００千円の積み立てを行った</a:t>
          </a:r>
          <a:r>
            <a:rPr kumimoji="1" lang="ja-JP" altLang="ja-JP" sz="1100" b="0" i="0" u="none" strike="noStrike" kern="0" cap="none" spc="0" normalizeH="0" baseline="0" noProof="0">
              <a:ln>
                <a:noFill/>
              </a:ln>
              <a:solidFill>
                <a:prstClr val="black"/>
              </a:solidFill>
              <a:effectLst/>
              <a:uLnTx/>
              <a:uFillTx/>
              <a:latin typeface="+mn-lt"/>
              <a:ea typeface="+mn-ea"/>
              <a:cs typeface="+mn-cs"/>
            </a:rPr>
            <a:t>ことなどにより、基金現在高は、</a:t>
          </a:r>
          <a:r>
            <a:rPr kumimoji="1" lang="ja-JP" altLang="en-US" sz="1100" b="0" i="0" u="none" strike="noStrike" kern="0" cap="none" spc="0" normalizeH="0" baseline="0" noProof="0">
              <a:ln>
                <a:noFill/>
              </a:ln>
              <a:solidFill>
                <a:prstClr val="black"/>
              </a:solidFill>
              <a:effectLst/>
              <a:uLnTx/>
              <a:uFillTx/>
              <a:latin typeface="+mn-lt"/>
              <a:ea typeface="+mn-ea"/>
              <a:cs typeface="+mn-cs"/>
            </a:rPr>
            <a:t>大きく</a:t>
          </a:r>
          <a:r>
            <a:rPr kumimoji="1" lang="ja-JP" altLang="ja-JP" sz="1100" b="0" i="0" u="none" strike="noStrike" kern="0" cap="none" spc="0" normalizeH="0" baseline="0" noProof="0">
              <a:ln>
                <a:noFill/>
              </a:ln>
              <a:solidFill>
                <a:prstClr val="black"/>
              </a:solidFill>
              <a:effectLst/>
              <a:uLnTx/>
              <a:uFillTx/>
              <a:latin typeface="+mn-lt"/>
              <a:ea typeface="+mn-ea"/>
              <a:cs typeface="+mn-cs"/>
            </a:rPr>
            <a:t>増加している。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100" b="0" i="0" baseline="0">
              <a:solidFill>
                <a:schemeClr val="dk1"/>
              </a:solidFill>
              <a:effectLst/>
              <a:latin typeface="+mn-lt"/>
              <a:ea typeface="+mn-ea"/>
              <a:cs typeface="+mn-cs"/>
            </a:rPr>
            <a:t>基金の使途明確化を図り、予算編成の段階で積極的に特定目的基金を取り崩していくことを予定している。</a:t>
          </a:r>
          <a:endParaRPr lang="ja-JP" altLang="ja-JP" sz="1400">
            <a:effectLst/>
          </a:endParaRPr>
        </a:p>
        <a:p>
          <a:pPr eaLnBrk="1" fontAlgn="auto" latinLnBrk="0" hangingPunct="1"/>
          <a:r>
            <a:rPr kumimoji="0" lang="ja-JP" altLang="ja-JP" sz="1100" b="0" i="0" u="none" strike="noStrike" kern="0" cap="none" spc="0" normalizeH="0" baseline="0" noProof="0">
              <a:ln>
                <a:noFill/>
              </a:ln>
              <a:solidFill>
                <a:prstClr val="black"/>
              </a:solidFill>
              <a:effectLst/>
              <a:uLnTx/>
              <a:uFillTx/>
              <a:latin typeface="+mn-lt"/>
              <a:ea typeface="+mn-ea"/>
              <a:cs typeface="+mn-cs"/>
            </a:rPr>
            <a:t>令和４年度</a:t>
          </a:r>
          <a:r>
            <a:rPr kumimoji="0" lang="ja-JP" altLang="en-US" sz="1100" b="0" i="0" u="none" strike="noStrike" kern="0" cap="none" spc="0" normalizeH="0" baseline="0" noProof="0">
              <a:ln>
                <a:noFill/>
              </a:ln>
              <a:solidFill>
                <a:prstClr val="black"/>
              </a:solidFill>
              <a:effectLst/>
              <a:uLnTx/>
              <a:uFillTx/>
              <a:latin typeface="+mn-lt"/>
              <a:ea typeface="+mn-ea"/>
              <a:cs typeface="+mn-cs"/>
            </a:rPr>
            <a:t>で合併特例債の</a:t>
          </a:r>
          <a:r>
            <a:rPr kumimoji="0" lang="ja-JP" altLang="ja-JP" sz="1100" b="0" i="0" u="none" strike="noStrike" kern="0" cap="none" spc="0" normalizeH="0" baseline="0" noProof="0">
              <a:ln>
                <a:noFill/>
              </a:ln>
              <a:solidFill>
                <a:prstClr val="black"/>
              </a:solidFill>
              <a:effectLst/>
              <a:uLnTx/>
              <a:uFillTx/>
              <a:latin typeface="+mn-lt"/>
              <a:ea typeface="+mn-ea"/>
              <a:cs typeface="+mn-cs"/>
            </a:rPr>
            <a:t>元利償還金返済のピー</a:t>
          </a:r>
          <a:r>
            <a:rPr kumimoji="0" lang="ja-JP" altLang="en-US" sz="1100" b="0" i="0" u="none" strike="noStrike" kern="0" cap="none" spc="0" normalizeH="0" baseline="0" noProof="0">
              <a:ln>
                <a:noFill/>
              </a:ln>
              <a:solidFill>
                <a:prstClr val="black"/>
              </a:solidFill>
              <a:effectLst/>
              <a:uLnTx/>
              <a:uFillTx/>
              <a:latin typeface="+mn-lt"/>
              <a:ea typeface="+mn-ea"/>
              <a:cs typeface="+mn-cs"/>
            </a:rPr>
            <a:t>クも終了することや、</a:t>
          </a:r>
          <a:r>
            <a:rPr kumimoji="0" lang="ja-JP" altLang="ja-JP" sz="1100" b="0" i="0" u="none" strike="noStrike" kern="0" cap="none" spc="0" normalizeH="0" baseline="0" noProof="0">
              <a:ln>
                <a:noFill/>
              </a:ln>
              <a:solidFill>
                <a:prstClr val="black"/>
              </a:solidFill>
              <a:effectLst/>
              <a:uLnTx/>
              <a:uFillTx/>
              <a:latin typeface="+mn-lt"/>
              <a:ea typeface="+mn-ea"/>
              <a:cs typeface="+mn-cs"/>
            </a:rPr>
            <a:t>地方債発行の抑制</a:t>
          </a:r>
          <a:r>
            <a:rPr kumimoji="0" lang="ja-JP" altLang="en-US" sz="1100" b="0" i="0" u="none" strike="noStrike" kern="0" cap="none" spc="0" normalizeH="0" baseline="0" noProof="0">
              <a:ln>
                <a:noFill/>
              </a:ln>
              <a:solidFill>
                <a:prstClr val="black"/>
              </a:solidFill>
              <a:effectLst/>
              <a:uLnTx/>
              <a:uFillTx/>
              <a:latin typeface="+mn-lt"/>
              <a:ea typeface="+mn-ea"/>
              <a:cs typeface="+mn-cs"/>
            </a:rPr>
            <a:t>が</a:t>
          </a:r>
          <a:r>
            <a:rPr kumimoji="0" lang="ja-JP" altLang="ja-JP" sz="1100" b="0" i="0" u="none" strike="noStrike" kern="0" cap="none" spc="0" normalizeH="0" baseline="0" noProof="0">
              <a:ln>
                <a:noFill/>
              </a:ln>
              <a:solidFill>
                <a:prstClr val="black"/>
              </a:solidFill>
              <a:effectLst/>
              <a:uLnTx/>
              <a:uFillTx/>
              <a:latin typeface="+mn-lt"/>
              <a:ea typeface="+mn-ea"/>
              <a:cs typeface="+mn-cs"/>
            </a:rPr>
            <a:t>継続的にできており、</a:t>
          </a:r>
          <a:r>
            <a:rPr lang="ja-JP" altLang="ja-JP" sz="1100" b="0" i="0" baseline="0">
              <a:solidFill>
                <a:schemeClr val="dk1"/>
              </a:solidFill>
              <a:effectLst/>
              <a:latin typeface="+mn-lt"/>
              <a:ea typeface="+mn-ea"/>
              <a:cs typeface="+mn-cs"/>
            </a:rPr>
            <a:t>現状では、大きな基金の取り崩しは発生しない見込みである。</a:t>
          </a:r>
          <a:endParaRPr lang="ja-JP" altLang="ja-JP" sz="1400">
            <a:effectLst/>
          </a:endParaRPr>
        </a:p>
        <a:p>
          <a:r>
            <a:rPr lang="ja-JP" altLang="ja-JP" sz="1100" b="0" i="0" baseline="0">
              <a:solidFill>
                <a:schemeClr val="dk1"/>
              </a:solidFill>
              <a:effectLst/>
              <a:latin typeface="+mn-lt"/>
              <a:ea typeface="+mn-ea"/>
              <a:cs typeface="+mn-cs"/>
            </a:rPr>
            <a:t>しかし、普通交付税の動向に大きく左右される状況に変わりはないため、歳出全体の抑制を図り、予算規模の縮小と財政基盤の強化に努める。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まちづくり事業基金：地域における住民の連帯感の醸成及び個性ある地域づくりの振興を図る。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災害対策基金：地震や風水害など、あらゆる災害により甚大な被害が発生した場合の応急対策及び復興対策を円滑に推進する。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地域振興基金：福祉活動の促進及び快適な生活環境の形成等を図る。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過疎地域持続的発展事業基金：過疎対策事業債を原資とし積み立てを実施したため３４，３００千円増加している。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災害対策</a:t>
          </a:r>
          <a:r>
            <a:rPr kumimoji="1" lang="ja-JP" altLang="ja-JP" sz="1100" b="0" i="0" u="none" strike="noStrike" kern="0" cap="none" spc="0" normalizeH="0" baseline="0" noProof="0">
              <a:ln>
                <a:noFill/>
              </a:ln>
              <a:solidFill>
                <a:prstClr val="black"/>
              </a:solidFill>
              <a:effectLst/>
              <a:uLnTx/>
              <a:uFillTx/>
              <a:latin typeface="+mn-lt"/>
              <a:ea typeface="+mn-ea"/>
              <a:cs typeface="+mn-cs"/>
            </a:rPr>
            <a:t>基金：</a:t>
          </a:r>
          <a:r>
            <a:rPr kumimoji="1" lang="ja-JP" altLang="en-US" sz="1100" b="0" i="0" u="none" strike="noStrike" kern="0" cap="none" spc="0" normalizeH="0" baseline="0" noProof="0">
              <a:ln>
                <a:noFill/>
              </a:ln>
              <a:solidFill>
                <a:prstClr val="black"/>
              </a:solidFill>
              <a:effectLst/>
              <a:uLnTx/>
              <a:uFillTx/>
              <a:latin typeface="+mn-lt"/>
              <a:ea typeface="+mn-ea"/>
              <a:cs typeface="+mn-cs"/>
            </a:rPr>
            <a:t>新型コロナウイル感染症対応地方創生臨時交付金事業の一般財源部分に</a:t>
          </a:r>
          <a:r>
            <a:rPr kumimoji="1" lang="ja-JP" altLang="ja-JP" sz="1100" b="0" i="0" u="none" strike="noStrike" kern="0" cap="none" spc="0" normalizeH="0" baseline="0" noProof="0">
              <a:ln>
                <a:noFill/>
              </a:ln>
              <a:solidFill>
                <a:prstClr val="black"/>
              </a:solidFill>
              <a:effectLst/>
              <a:uLnTx/>
              <a:uFillTx/>
              <a:latin typeface="+mn-lt"/>
              <a:ea typeface="+mn-ea"/>
              <a:cs typeface="+mn-cs"/>
            </a:rPr>
            <a:t>取り崩</a:t>
          </a:r>
          <a:r>
            <a:rPr kumimoji="1" lang="ja-JP" altLang="en-US" sz="1100" b="0" i="0" u="none" strike="noStrike" kern="0" cap="none" spc="0" normalizeH="0" baseline="0" noProof="0">
              <a:ln>
                <a:noFill/>
              </a:ln>
              <a:solidFill>
                <a:prstClr val="black"/>
              </a:solidFill>
              <a:effectLst/>
              <a:uLnTx/>
              <a:uFillTx/>
              <a:latin typeface="+mn-lt"/>
              <a:ea typeface="+mn-ea"/>
              <a:cs typeface="+mn-cs"/>
            </a:rPr>
            <a:t>しを実施したため</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２９</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８３４</a:t>
          </a:r>
          <a:r>
            <a:rPr kumimoji="1" lang="ja-JP" altLang="ja-JP" sz="1100" b="0" i="0" u="none" strike="noStrike" kern="0" cap="none" spc="0" normalizeH="0" baseline="0" noProof="0">
              <a:ln>
                <a:noFill/>
              </a:ln>
              <a:solidFill>
                <a:prstClr val="black"/>
              </a:solidFill>
              <a:effectLst/>
              <a:uLnTx/>
              <a:uFillTx/>
              <a:latin typeface="+mn-lt"/>
              <a:ea typeface="+mn-ea"/>
              <a:cs typeface="+mn-cs"/>
            </a:rPr>
            <a:t>千円</a:t>
          </a:r>
          <a:r>
            <a:rPr kumimoji="1" lang="ja-JP" altLang="en-US" sz="1100" b="0" i="0" u="none" strike="noStrike" kern="0" cap="none" spc="0" normalizeH="0" baseline="0" noProof="0">
              <a:ln>
                <a:noFill/>
              </a:ln>
              <a:solidFill>
                <a:prstClr val="black"/>
              </a:solidFill>
              <a:effectLst/>
              <a:uLnTx/>
              <a:uFillTx/>
              <a:latin typeface="+mn-lt"/>
              <a:ea typeface="+mn-ea"/>
              <a:cs typeface="+mn-cs"/>
            </a:rPr>
            <a:t>減少</a:t>
          </a:r>
          <a:r>
            <a:rPr kumimoji="1" lang="ja-JP" altLang="ja-JP" sz="1100" b="0" i="0" u="none" strike="noStrike" kern="0" cap="none" spc="0" normalizeH="0" baseline="0" noProof="0">
              <a:ln>
                <a:noFill/>
              </a:ln>
              <a:solidFill>
                <a:prstClr val="black"/>
              </a:solidFill>
              <a:effectLst/>
              <a:uLnTx/>
              <a:uFillTx/>
              <a:latin typeface="+mn-lt"/>
              <a:ea typeface="+mn-ea"/>
              <a:cs typeface="+mn-cs"/>
            </a:rPr>
            <a:t>している。</a:t>
          </a:r>
          <a:endParaRPr kumimoji="0" lang="en-US" altLang="ja-JP" sz="1400" b="0" i="0" u="none" strike="noStrike" kern="0" cap="none" spc="0" normalizeH="0" baseline="0" noProof="0">
            <a:ln>
              <a:noFill/>
            </a:ln>
            <a:solidFill>
              <a:prstClr val="black"/>
            </a:solidFill>
            <a:effectLst/>
            <a:uLnTx/>
            <a:uFillTx/>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基金の使途明確化を図り、予算編成の段階で積極的に特定目的基金を取り崩していくことを予定している。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平成２９年度より一般財源の確保（交付税の減少等）が厳しくなり、取り崩しに転じていたが、令和２年度以降は取り崩しが発生していないことと</a:t>
          </a:r>
          <a:r>
            <a:rPr kumimoji="0" lang="ja-JP"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基金運用利息</a:t>
          </a:r>
          <a:r>
            <a:rPr kumimoji="1" lang="ja-JP" altLang="en-US" sz="1100" b="0" i="0" u="none" strike="noStrike" kern="0" cap="none" spc="0" normalizeH="0" baseline="0" noProof="0">
              <a:ln>
                <a:noFill/>
              </a:ln>
              <a:solidFill>
                <a:prstClr val="black"/>
              </a:solidFill>
              <a:effectLst/>
              <a:uLnTx/>
              <a:uFillTx/>
              <a:latin typeface="+mn-lt"/>
              <a:ea typeface="+mn-ea"/>
              <a:cs typeface="+mn-cs"/>
            </a:rPr>
            <a:t>２</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９０６</a:t>
          </a:r>
          <a:r>
            <a:rPr kumimoji="1" lang="ja-JP" altLang="ja-JP" sz="1100" b="0" i="0" u="none" strike="noStrike" kern="0" cap="none" spc="0" normalizeH="0" baseline="0" noProof="0">
              <a:ln>
                <a:noFill/>
              </a:ln>
              <a:solidFill>
                <a:prstClr val="black"/>
              </a:solidFill>
              <a:effectLst/>
              <a:uLnTx/>
              <a:uFillTx/>
              <a:latin typeface="+mn-lt"/>
              <a:ea typeface="+mn-ea"/>
              <a:cs typeface="+mn-cs"/>
            </a:rPr>
            <a:t>千円</a:t>
          </a:r>
          <a:r>
            <a:rPr kumimoji="1" lang="ja-JP" altLang="en-US" sz="1100" b="0" i="0" u="none" strike="noStrike" kern="0" cap="none" spc="0" normalizeH="0" baseline="0" noProof="0">
              <a:ln>
                <a:noFill/>
              </a:ln>
              <a:solidFill>
                <a:prstClr val="black"/>
              </a:solidFill>
              <a:effectLst/>
              <a:uLnTx/>
              <a:uFillTx/>
              <a:latin typeface="+mn-lt"/>
              <a:ea typeface="+mn-ea"/>
              <a:cs typeface="+mn-cs"/>
            </a:rPr>
            <a:t>を</a:t>
          </a:r>
          <a:r>
            <a:rPr kumimoji="1" lang="ja-JP" altLang="ja-JP" sz="1100" b="0" i="0" u="none" strike="noStrike" kern="0" cap="none" spc="0" normalizeH="0" baseline="0" noProof="0">
              <a:ln>
                <a:noFill/>
              </a:ln>
              <a:solidFill>
                <a:prstClr val="black"/>
              </a:solidFill>
              <a:effectLst/>
              <a:uLnTx/>
              <a:uFillTx/>
              <a:latin typeface="+mn-lt"/>
              <a:ea typeface="+mn-ea"/>
              <a:cs typeface="+mn-cs"/>
            </a:rPr>
            <a:t>積み立てたため。</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令和４年度</a:t>
          </a:r>
          <a:r>
            <a:rPr kumimoji="0" lang="ja-JP" altLang="en-US" sz="1100" b="0" i="0" u="none" strike="noStrike" kern="0" cap="none" spc="0" normalizeH="0" baseline="0" noProof="0">
              <a:ln>
                <a:noFill/>
              </a:ln>
              <a:solidFill>
                <a:prstClr val="black"/>
              </a:solidFill>
              <a:effectLst/>
              <a:uLnTx/>
              <a:uFillTx/>
              <a:latin typeface="+mn-lt"/>
              <a:ea typeface="+mn-ea"/>
              <a:cs typeface="+mn-cs"/>
            </a:rPr>
            <a:t>で合併特例債の</a:t>
          </a:r>
          <a:r>
            <a:rPr kumimoji="0" lang="ja-JP" altLang="ja-JP" sz="1100" b="0" i="0" u="none" strike="noStrike" kern="0" cap="none" spc="0" normalizeH="0" baseline="0" noProof="0">
              <a:ln>
                <a:noFill/>
              </a:ln>
              <a:solidFill>
                <a:prstClr val="black"/>
              </a:solidFill>
              <a:effectLst/>
              <a:uLnTx/>
              <a:uFillTx/>
              <a:latin typeface="+mn-lt"/>
              <a:ea typeface="+mn-ea"/>
              <a:cs typeface="+mn-cs"/>
            </a:rPr>
            <a:t>元利償還金返済のピー</a:t>
          </a:r>
          <a:r>
            <a:rPr kumimoji="0" lang="ja-JP" altLang="en-US" sz="1100" b="0" i="0" u="none" strike="noStrike" kern="0" cap="none" spc="0" normalizeH="0" baseline="0" noProof="0">
              <a:ln>
                <a:noFill/>
              </a:ln>
              <a:solidFill>
                <a:prstClr val="black"/>
              </a:solidFill>
              <a:effectLst/>
              <a:uLnTx/>
              <a:uFillTx/>
              <a:latin typeface="+mn-lt"/>
              <a:ea typeface="+mn-ea"/>
              <a:cs typeface="+mn-cs"/>
            </a:rPr>
            <a:t>クも終了することや、</a:t>
          </a:r>
          <a:r>
            <a:rPr kumimoji="0" lang="ja-JP" altLang="ja-JP" sz="1100" b="0" i="0" u="none" strike="noStrike" kern="0" cap="none" spc="0" normalizeH="0" baseline="0" noProof="0">
              <a:ln>
                <a:noFill/>
              </a:ln>
              <a:solidFill>
                <a:prstClr val="black"/>
              </a:solidFill>
              <a:effectLst/>
              <a:uLnTx/>
              <a:uFillTx/>
              <a:latin typeface="+mn-lt"/>
              <a:ea typeface="+mn-ea"/>
              <a:cs typeface="+mn-cs"/>
            </a:rPr>
            <a:t>地方債発行の抑制</a:t>
          </a:r>
          <a:r>
            <a:rPr kumimoji="0" lang="ja-JP" altLang="en-US" sz="1100" b="0" i="0" u="none" strike="noStrike" kern="0" cap="none" spc="0" normalizeH="0" baseline="0" noProof="0">
              <a:ln>
                <a:noFill/>
              </a:ln>
              <a:solidFill>
                <a:prstClr val="black"/>
              </a:solidFill>
              <a:effectLst/>
              <a:uLnTx/>
              <a:uFillTx/>
              <a:latin typeface="+mn-lt"/>
              <a:ea typeface="+mn-ea"/>
              <a:cs typeface="+mn-cs"/>
            </a:rPr>
            <a:t>が</a:t>
          </a:r>
          <a:r>
            <a:rPr kumimoji="0" lang="ja-JP" altLang="ja-JP" sz="1100" b="0" i="0" u="none" strike="noStrike" kern="0" cap="none" spc="0" normalizeH="0" baseline="0" noProof="0">
              <a:ln>
                <a:noFill/>
              </a:ln>
              <a:solidFill>
                <a:prstClr val="black"/>
              </a:solidFill>
              <a:effectLst/>
              <a:uLnTx/>
              <a:uFillTx/>
              <a:latin typeface="+mn-lt"/>
              <a:ea typeface="+mn-ea"/>
              <a:cs typeface="+mn-cs"/>
            </a:rPr>
            <a:t>継続的にできており、現状では、大きな基金の取り崩しは発生しない見込みである。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しかし、普通交付税の動向に大きく左右される状況に変わりはないため、歳出全体の抑制を図り、予算規模の縮小と財政基盤の強化に努める。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平成２９年度より一般財源の確保（交付税の減少等）が厳しくなり、取り崩しに転じていたが、令和２年度以降は取り崩しが発生していないことと</a:t>
          </a:r>
          <a:r>
            <a:rPr kumimoji="0" lang="ja-JP" altLang="ja-JP" sz="1100" b="0" i="0" u="none" strike="noStrike" kern="0" cap="none" spc="0" normalizeH="0" baseline="0" noProof="0">
              <a:ln>
                <a:noFill/>
              </a:ln>
              <a:solidFill>
                <a:prstClr val="black"/>
              </a:solidFill>
              <a:effectLst/>
              <a:uLnTx/>
              <a:uFillTx/>
              <a:latin typeface="+mn-lt"/>
              <a:ea typeface="+mn-ea"/>
              <a:cs typeface="+mn-cs"/>
            </a:rPr>
            <a:t>、</a:t>
          </a:r>
          <a:r>
            <a:rPr kumimoji="0" lang="ja-JP" altLang="en-US" sz="1100" b="0" i="0" u="none" strike="noStrike" kern="0" cap="none" spc="0" normalizeH="0" baseline="0" noProof="0">
              <a:ln>
                <a:noFill/>
              </a:ln>
              <a:solidFill>
                <a:prstClr val="black"/>
              </a:solidFill>
              <a:effectLst/>
              <a:uLnTx/>
              <a:uFillTx/>
              <a:latin typeface="+mn-lt"/>
              <a:ea typeface="+mn-ea"/>
              <a:cs typeface="+mn-cs"/>
            </a:rPr>
            <a:t>令和３年度に引き続き</a:t>
          </a:r>
          <a:r>
            <a:rPr kumimoji="1" lang="ja-JP" altLang="en-US" sz="1100" b="0" i="0" u="none" strike="noStrike" kern="0" cap="none" spc="0" normalizeH="0" baseline="0" noProof="0">
              <a:ln>
                <a:noFill/>
              </a:ln>
              <a:solidFill>
                <a:prstClr val="black"/>
              </a:solidFill>
              <a:effectLst/>
              <a:uLnTx/>
              <a:uFillTx/>
              <a:latin typeface="+mn-lt"/>
              <a:ea typeface="+mn-ea"/>
              <a:cs typeface="+mn-cs"/>
            </a:rPr>
            <a:t>１８０，０００千円の積み増しを行った</a:t>
          </a:r>
          <a:r>
            <a:rPr kumimoji="1" lang="ja-JP" altLang="ja-JP" sz="1100" b="0" i="0" u="none" strike="noStrike" kern="0" cap="none" spc="0" normalizeH="0" baseline="0" noProof="0">
              <a:ln>
                <a:noFill/>
              </a:ln>
              <a:solidFill>
                <a:prstClr val="black"/>
              </a:solidFill>
              <a:effectLst/>
              <a:uLnTx/>
              <a:uFillTx/>
              <a:latin typeface="+mn-lt"/>
              <a:ea typeface="+mn-ea"/>
              <a:cs typeface="+mn-cs"/>
            </a:rPr>
            <a:t>ため。</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令和４年度</a:t>
          </a:r>
          <a:r>
            <a:rPr kumimoji="0" lang="ja-JP" altLang="en-US" sz="1100" b="0" i="0" u="none" strike="noStrike" kern="0" cap="none" spc="0" normalizeH="0" baseline="0" noProof="0">
              <a:ln>
                <a:noFill/>
              </a:ln>
              <a:solidFill>
                <a:prstClr val="black"/>
              </a:solidFill>
              <a:effectLst/>
              <a:uLnTx/>
              <a:uFillTx/>
              <a:latin typeface="+mn-lt"/>
              <a:ea typeface="+mn-ea"/>
              <a:cs typeface="+mn-cs"/>
            </a:rPr>
            <a:t>で合併特例債の</a:t>
          </a:r>
          <a:r>
            <a:rPr kumimoji="0" lang="ja-JP" altLang="ja-JP" sz="1100" b="0" i="0" u="none" strike="noStrike" kern="0" cap="none" spc="0" normalizeH="0" baseline="0" noProof="0">
              <a:ln>
                <a:noFill/>
              </a:ln>
              <a:solidFill>
                <a:prstClr val="black"/>
              </a:solidFill>
              <a:effectLst/>
              <a:uLnTx/>
              <a:uFillTx/>
              <a:latin typeface="+mn-lt"/>
              <a:ea typeface="+mn-ea"/>
              <a:cs typeface="+mn-cs"/>
            </a:rPr>
            <a:t>元利償還金返済のピー</a:t>
          </a:r>
          <a:r>
            <a:rPr kumimoji="0" lang="ja-JP" altLang="en-US" sz="1100" b="0" i="0" u="none" strike="noStrike" kern="0" cap="none" spc="0" normalizeH="0" baseline="0" noProof="0">
              <a:ln>
                <a:noFill/>
              </a:ln>
              <a:solidFill>
                <a:prstClr val="black"/>
              </a:solidFill>
              <a:effectLst/>
              <a:uLnTx/>
              <a:uFillTx/>
              <a:latin typeface="+mn-lt"/>
              <a:ea typeface="+mn-ea"/>
              <a:cs typeface="+mn-cs"/>
            </a:rPr>
            <a:t>クも終了することや、</a:t>
          </a:r>
          <a:r>
            <a:rPr kumimoji="0" lang="ja-JP" altLang="ja-JP" sz="1100" b="0" i="0" u="none" strike="noStrike" kern="0" cap="none" spc="0" normalizeH="0" baseline="0" noProof="0">
              <a:ln>
                <a:noFill/>
              </a:ln>
              <a:solidFill>
                <a:prstClr val="black"/>
              </a:solidFill>
              <a:effectLst/>
              <a:uLnTx/>
              <a:uFillTx/>
              <a:latin typeface="+mn-lt"/>
              <a:ea typeface="+mn-ea"/>
              <a:cs typeface="+mn-cs"/>
            </a:rPr>
            <a:t>地方債発行の抑制</a:t>
          </a:r>
          <a:r>
            <a:rPr kumimoji="0" lang="ja-JP" altLang="en-US" sz="1100" b="0" i="0" u="none" strike="noStrike" kern="0" cap="none" spc="0" normalizeH="0" baseline="0" noProof="0">
              <a:ln>
                <a:noFill/>
              </a:ln>
              <a:solidFill>
                <a:prstClr val="black"/>
              </a:solidFill>
              <a:effectLst/>
              <a:uLnTx/>
              <a:uFillTx/>
              <a:latin typeface="+mn-lt"/>
              <a:ea typeface="+mn-ea"/>
              <a:cs typeface="+mn-cs"/>
            </a:rPr>
            <a:t>が</a:t>
          </a:r>
          <a:r>
            <a:rPr kumimoji="0" lang="ja-JP" altLang="ja-JP" sz="1100" b="0" i="0" u="none" strike="noStrike" kern="0" cap="none" spc="0" normalizeH="0" baseline="0" noProof="0">
              <a:ln>
                <a:noFill/>
              </a:ln>
              <a:solidFill>
                <a:prstClr val="black"/>
              </a:solidFill>
              <a:effectLst/>
              <a:uLnTx/>
              <a:uFillTx/>
              <a:latin typeface="+mn-lt"/>
              <a:ea typeface="+mn-ea"/>
              <a:cs typeface="+mn-cs"/>
            </a:rPr>
            <a:t>継続的にできており、</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現状では、大きな基金の取り崩しは発生しない見込みである。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しかし、普通交付税の動向に大きく左右される状況に変わりはないため、歳出全体の抑制を図り、予算規模の縮小と財政基盤の強化に努める。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C1B19FE2-5CF9-43DB-A501-EB63626AC0D3}"/>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3CF5634A-34E5-44D3-924B-66949C67F8DF}"/>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FF3E658A-F8C5-40F5-A342-1B1131443121}"/>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70EF1C46-0CEC-4300-B6D3-0BD4C9A2F094}"/>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徳島県つるぎ町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21363486-3BB3-4E45-9543-81651EFA94AE}"/>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B6920BDF-3228-445A-BA62-10D731F08F28}"/>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F6FCD16F-B891-444C-9ADD-AEDD5B1B3F57}"/>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478E3BF1-D338-41C6-982F-A6F3ABE662FB}"/>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4AEC9B-D4F2-4C9F-A3E8-BC81C4A28E8B}"/>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F992EA99-B0F9-4ECB-967B-F295A69999E3}"/>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7,893
7,860
194.84
8,359,650
8,183,530
169,864
5,206,144
9,112,867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3402FF97-BE1F-42BC-AC12-EFF55A43595B}"/>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F43C910A-59E6-4E9B-A439-CCCCF1E6C1D4}"/>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4A23D529-19E4-4F22-A12F-1012E42F6172}"/>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5950D43D-B565-401B-B063-8046822CFE2E}"/>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E72C1B8B-8CF1-481B-9540-7FD9E5E25F41}"/>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E94E5A6A-A6F0-4D78-8EB4-FDE807FEACC5}"/>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1A5E40D4-DD9D-4D0A-9F68-D780BAA0D932}"/>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80715F8B-C2BE-4155-86D4-3BD7CC52DE63}"/>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627564FF-87DF-4A96-8EA0-B2C3F8D245A1}"/>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81833DDA-80B6-4BD9-BA5F-ED2B56E6119C}"/>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92E3F2BC-13C1-4F03-8578-40F584FCF5E2}"/>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175C02CD-E87E-47B7-9B80-00DE1F5D460E}"/>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32C8D328-DE02-4A4C-A620-CC27756806D7}"/>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8006D7C6-D075-4AE0-9E55-04B20D714217}"/>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9C80EC61-879E-4D49-B850-359155213DAF}"/>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D9F4A540-8DDE-4BAD-A919-A09C3332D113}"/>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B67D4277-C895-449C-9AF9-154BAFD1EDF1}"/>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5A120D15-DBE6-4390-81EC-BFD6050E1B16}"/>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499F7722-C4FB-4326-AE3E-D201ADA17169}"/>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E256DD02-24FC-47C2-8B2A-DBD5E12D523D}"/>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F9A6AA7D-C01F-4306-9AE9-DECB799F2DD1}"/>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A477F4E-10E8-41EF-9BE4-4F6B75E4AECF}"/>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53457830-F4EF-44ED-B080-A2144DBBF786}"/>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E2E5C46F-4748-481A-860D-C9AA80B9D558}"/>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1E45C322-0C1C-4ED2-B932-80341D81D2FC}"/>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B7E94196-F195-4AA0-A6DF-2FADBE2B3F8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E82EB7A8-43B9-42FC-9B02-16EDD03DDD23}"/>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D42E1EC7-ED92-403C-90CE-D566D6EEFBD2}"/>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4C6D7A4-995E-4FDB-999B-12A995E1BCC7}"/>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94D5B2CF-B295-4F71-9A17-1512BEF6E69B}"/>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A5E22FC2-2F43-4EA3-8FA5-486C9424A95D}"/>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AE3FB10F-2B5F-4082-BA3C-5122F2D8F0FE}"/>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DF7A5F26-35CF-462A-A4B6-5D1F43202A53}"/>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B5DE6FC-FA3C-4707-81F5-E6950360E393}"/>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D3CDE5C4-5DEF-4DFD-AE4C-E366251C329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295B13A3-33BD-4F7C-A79B-E14200475747}"/>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8401A8A7-9732-4DB3-B6C2-83C77C2B3845}"/>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本町では過疎化等の影響により全国平均を大幅に上回り高齢化が進んでいる。（全国高齢化比率２９．０％・つるぎ町４７．８％</a:t>
          </a:r>
          <a:r>
            <a:rPr kumimoji="1" lang="en-US"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令和５年３月末現在</a:t>
          </a:r>
          <a:r>
            <a:rPr kumimoji="1" lang="en-US"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）町税の徴収率については、令和４年度で９６．</a:t>
          </a:r>
          <a:r>
            <a:rPr kumimoji="1" lang="en-US"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8</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で長引く不況等の影響により年々減少傾向にある。今後も納税義務者が減少していくと予測され、徴収率の向上は見込めず、増収も考えにくい。よって、歳出全体の抑制が必要であり、定員管理の徹底や地方債の借入を伴う投資的経費の抑制に、より一層努めなければならな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72A0251F-E57C-4BB1-9855-DB42CA20D165}"/>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44B643D5-A78B-4350-B4F1-10EB651FBCC4}"/>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6B0F3241-797B-44A8-ACE6-14CD61CFC343}"/>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595E4B2D-82F5-4EEC-BF6B-ED5D9DCB26B1}"/>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200D5681-CCA4-48C6-BF51-979C47CECBA1}"/>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6770E7DA-49D1-40F8-AC84-990D2B7112FD}"/>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A9B32670-CEF0-4DD1-9AE6-5830496DCD02}"/>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2D7C7D7C-BAB7-4C76-B45A-CB7BCDC17B0E}"/>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C235113A-A25C-407D-8181-A43572985BBF}"/>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9F8A02F3-B56B-4604-A5E9-B514DD4322D7}"/>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93E2E614-4135-411E-BC1B-8247815967F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7BA593BF-5CFB-4D61-A7DE-C3E3C777A87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BC4E7BBE-7B87-4F5F-8AB0-4E0A9F33A361}"/>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CB99AD9A-BD6E-4284-991B-4E6B1EFE45CB}"/>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A8260FBE-E039-4108-973E-C43EDDDCBB3E}"/>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7C8B448C-58C7-4BCC-B261-8C2476C40869}"/>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9199A30D-55AB-4310-89BC-7F7725032B98}"/>
            </a:ext>
          </a:extLst>
        </xdr:cNvPr>
        <xdr:cNvCxnSpPr/>
      </xdr:nvCxnSpPr>
      <xdr:spPr>
        <a:xfrm flipV="1">
          <a:off x="4953000" y="6353024"/>
          <a:ext cx="0" cy="13099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B0FF21C6-126A-4FC6-9456-A239CA471C1B}"/>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C5D5F9F0-15DC-4065-BD29-0EEA929B0D1C}"/>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a:extLst>
            <a:ext uri="{FF2B5EF4-FFF2-40B4-BE49-F238E27FC236}">
              <a16:creationId xmlns:a16="http://schemas.microsoft.com/office/drawing/2014/main" id="{E3DEFCD1-D107-4763-9788-19DEB4A86D60}"/>
            </a:ext>
          </a:extLst>
        </xdr:cNvPr>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a:extLst>
            <a:ext uri="{FF2B5EF4-FFF2-40B4-BE49-F238E27FC236}">
              <a16:creationId xmlns:a16="http://schemas.microsoft.com/office/drawing/2014/main" id="{32EB3DD9-0997-43C1-A6C8-DE72769F7132}"/>
            </a:ext>
          </a:extLst>
        </xdr:cNvPr>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96157</xdr:rowOff>
    </xdr:from>
    <xdr:to>
      <xdr:col>23</xdr:col>
      <xdr:colOff>133350</xdr:colOff>
      <xdr:row>44</xdr:row>
      <xdr:rowOff>96157</xdr:rowOff>
    </xdr:to>
    <xdr:cxnSp macro="">
      <xdr:nvCxnSpPr>
        <xdr:cNvPr id="70" name="直線コネクタ 69">
          <a:extLst>
            <a:ext uri="{FF2B5EF4-FFF2-40B4-BE49-F238E27FC236}">
              <a16:creationId xmlns:a16="http://schemas.microsoft.com/office/drawing/2014/main" id="{AD40F5D1-CB19-4D42-A9B7-0B1773DDC719}"/>
            </a:ext>
          </a:extLst>
        </xdr:cNvPr>
        <xdr:cNvCxnSpPr/>
      </xdr:nvCxnSpPr>
      <xdr:spPr>
        <a:xfrm>
          <a:off x="4114800" y="76399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3525</xdr:rowOff>
    </xdr:from>
    <xdr:ext cx="762000" cy="259045"/>
    <xdr:sp macro="" textlink="">
      <xdr:nvSpPr>
        <xdr:cNvPr id="71" name="財政力平均値テキスト">
          <a:extLst>
            <a:ext uri="{FF2B5EF4-FFF2-40B4-BE49-F238E27FC236}">
              <a16:creationId xmlns:a16="http://schemas.microsoft.com/office/drawing/2014/main" id="{5A913571-F581-46BA-A6DB-ADBD5817E674}"/>
            </a:ext>
          </a:extLst>
        </xdr:cNvPr>
        <xdr:cNvSpPr txBox="1"/>
      </xdr:nvSpPr>
      <xdr:spPr>
        <a:xfrm>
          <a:off x="5041900" y="7204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a:extLst>
            <a:ext uri="{FF2B5EF4-FFF2-40B4-BE49-F238E27FC236}">
              <a16:creationId xmlns:a16="http://schemas.microsoft.com/office/drawing/2014/main" id="{F49CEC6B-0C5B-4756-857E-7781BA98AFB5}"/>
            </a:ext>
          </a:extLst>
        </xdr:cNvPr>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96157</xdr:rowOff>
    </xdr:from>
    <xdr:to>
      <xdr:col>19</xdr:col>
      <xdr:colOff>133350</xdr:colOff>
      <xdr:row>44</xdr:row>
      <xdr:rowOff>96157</xdr:rowOff>
    </xdr:to>
    <xdr:cxnSp macro="">
      <xdr:nvCxnSpPr>
        <xdr:cNvPr id="73" name="直線コネクタ 72">
          <a:extLst>
            <a:ext uri="{FF2B5EF4-FFF2-40B4-BE49-F238E27FC236}">
              <a16:creationId xmlns:a16="http://schemas.microsoft.com/office/drawing/2014/main" id="{D83ED8A3-2D9F-472F-9ADB-3949281F1233}"/>
            </a:ext>
          </a:extLst>
        </xdr:cNvPr>
        <xdr:cNvCxnSpPr/>
      </xdr:nvCxnSpPr>
      <xdr:spPr>
        <a:xfrm>
          <a:off x="3225800" y="763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a:extLst>
            <a:ext uri="{FF2B5EF4-FFF2-40B4-BE49-F238E27FC236}">
              <a16:creationId xmlns:a16="http://schemas.microsoft.com/office/drawing/2014/main" id="{53CA6E68-23BD-4A2A-9B3D-EBBB030D5AFB}"/>
            </a:ext>
          </a:extLst>
        </xdr:cNvPr>
        <xdr:cNvSpPr/>
      </xdr:nvSpPr>
      <xdr:spPr>
        <a:xfrm>
          <a:off x="4064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98775</xdr:rowOff>
    </xdr:from>
    <xdr:ext cx="736600" cy="259045"/>
    <xdr:sp macro="" textlink="">
      <xdr:nvSpPr>
        <xdr:cNvPr id="75" name="テキスト ボックス 74">
          <a:extLst>
            <a:ext uri="{FF2B5EF4-FFF2-40B4-BE49-F238E27FC236}">
              <a16:creationId xmlns:a16="http://schemas.microsoft.com/office/drawing/2014/main" id="{BBB00F94-55A5-4D25-B0CC-FA39EF81CD48}"/>
            </a:ext>
          </a:extLst>
        </xdr:cNvPr>
        <xdr:cNvSpPr txBox="1"/>
      </xdr:nvSpPr>
      <xdr:spPr>
        <a:xfrm>
          <a:off x="3733800" y="712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84667</xdr:rowOff>
    </xdr:from>
    <xdr:to>
      <xdr:col>15</xdr:col>
      <xdr:colOff>82550</xdr:colOff>
      <xdr:row>44</xdr:row>
      <xdr:rowOff>96157</xdr:rowOff>
    </xdr:to>
    <xdr:cxnSp macro="">
      <xdr:nvCxnSpPr>
        <xdr:cNvPr id="76" name="直線コネクタ 75">
          <a:extLst>
            <a:ext uri="{FF2B5EF4-FFF2-40B4-BE49-F238E27FC236}">
              <a16:creationId xmlns:a16="http://schemas.microsoft.com/office/drawing/2014/main" id="{AB271158-B5B1-49E3-B097-5BF77AF6C42B}"/>
            </a:ext>
          </a:extLst>
        </xdr:cNvPr>
        <xdr:cNvCxnSpPr/>
      </xdr:nvCxnSpPr>
      <xdr:spPr>
        <a:xfrm>
          <a:off x="2336800" y="7628467"/>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123976</xdr:rowOff>
    </xdr:from>
    <xdr:to>
      <xdr:col>15</xdr:col>
      <xdr:colOff>133350</xdr:colOff>
      <xdr:row>43</xdr:row>
      <xdr:rowOff>54126</xdr:rowOff>
    </xdr:to>
    <xdr:sp macro="" textlink="">
      <xdr:nvSpPr>
        <xdr:cNvPr id="77" name="フローチャート: 判断 76">
          <a:extLst>
            <a:ext uri="{FF2B5EF4-FFF2-40B4-BE49-F238E27FC236}">
              <a16:creationId xmlns:a16="http://schemas.microsoft.com/office/drawing/2014/main" id="{42D35902-7FCD-49D2-9AAF-064543CAE46A}"/>
            </a:ext>
          </a:extLst>
        </xdr:cNvPr>
        <xdr:cNvSpPr/>
      </xdr:nvSpPr>
      <xdr:spPr>
        <a:xfrm>
          <a:off x="3175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64303</xdr:rowOff>
    </xdr:from>
    <xdr:ext cx="762000" cy="259045"/>
    <xdr:sp macro="" textlink="">
      <xdr:nvSpPr>
        <xdr:cNvPr id="78" name="テキスト ボックス 77">
          <a:extLst>
            <a:ext uri="{FF2B5EF4-FFF2-40B4-BE49-F238E27FC236}">
              <a16:creationId xmlns:a16="http://schemas.microsoft.com/office/drawing/2014/main" id="{0EE225A4-B5DF-4244-8DAC-AEAEFF9CE0DB}"/>
            </a:ext>
          </a:extLst>
        </xdr:cNvPr>
        <xdr:cNvSpPr txBox="1"/>
      </xdr:nvSpPr>
      <xdr:spPr>
        <a:xfrm>
          <a:off x="2844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84667</xdr:rowOff>
    </xdr:from>
    <xdr:to>
      <xdr:col>11</xdr:col>
      <xdr:colOff>31750</xdr:colOff>
      <xdr:row>44</xdr:row>
      <xdr:rowOff>84667</xdr:rowOff>
    </xdr:to>
    <xdr:cxnSp macro="">
      <xdr:nvCxnSpPr>
        <xdr:cNvPr id="79" name="直線コネクタ 78">
          <a:extLst>
            <a:ext uri="{FF2B5EF4-FFF2-40B4-BE49-F238E27FC236}">
              <a16:creationId xmlns:a16="http://schemas.microsoft.com/office/drawing/2014/main" id="{8C85956B-1710-4230-907C-431F847B2384}"/>
            </a:ext>
          </a:extLst>
        </xdr:cNvPr>
        <xdr:cNvCxnSpPr/>
      </xdr:nvCxnSpPr>
      <xdr:spPr>
        <a:xfrm>
          <a:off x="1447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123976</xdr:rowOff>
    </xdr:from>
    <xdr:to>
      <xdr:col>11</xdr:col>
      <xdr:colOff>82550</xdr:colOff>
      <xdr:row>43</xdr:row>
      <xdr:rowOff>54126</xdr:rowOff>
    </xdr:to>
    <xdr:sp macro="" textlink="">
      <xdr:nvSpPr>
        <xdr:cNvPr id="80" name="フローチャート: 判断 79">
          <a:extLst>
            <a:ext uri="{FF2B5EF4-FFF2-40B4-BE49-F238E27FC236}">
              <a16:creationId xmlns:a16="http://schemas.microsoft.com/office/drawing/2014/main" id="{852D61F1-DBEC-4279-B234-85A932534F21}"/>
            </a:ext>
          </a:extLst>
        </xdr:cNvPr>
        <xdr:cNvSpPr/>
      </xdr:nvSpPr>
      <xdr:spPr>
        <a:xfrm>
          <a:off x="2286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64303</xdr:rowOff>
    </xdr:from>
    <xdr:ext cx="762000" cy="259045"/>
    <xdr:sp macro="" textlink="">
      <xdr:nvSpPr>
        <xdr:cNvPr id="81" name="テキスト ボックス 80">
          <a:extLst>
            <a:ext uri="{FF2B5EF4-FFF2-40B4-BE49-F238E27FC236}">
              <a16:creationId xmlns:a16="http://schemas.microsoft.com/office/drawing/2014/main" id="{2705CE98-B305-473B-B05A-D1A51D253D07}"/>
            </a:ext>
          </a:extLst>
        </xdr:cNvPr>
        <xdr:cNvSpPr txBox="1"/>
      </xdr:nvSpPr>
      <xdr:spPr>
        <a:xfrm>
          <a:off x="1955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a16="http://schemas.microsoft.com/office/drawing/2014/main" id="{DB1A0662-BCF0-4B3D-9DAC-FF5E213295B4}"/>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a:extLst>
            <a:ext uri="{FF2B5EF4-FFF2-40B4-BE49-F238E27FC236}">
              <a16:creationId xmlns:a16="http://schemas.microsoft.com/office/drawing/2014/main" id="{ED559D99-F1A1-4B4B-9D17-CB801AC202A2}"/>
            </a:ext>
          </a:extLst>
        </xdr:cNvPr>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DD199380-23B0-477B-8DD7-38C5E590B9C3}"/>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DA74CF1F-F99B-4B23-A470-659CA5A9499B}"/>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7A4915E1-9C7C-4074-A497-5DC5E85741FA}"/>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6E9B7BBC-8ABD-4360-9200-2CBF4BDF7D9B}"/>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5DA4F357-1197-42B0-BF75-DCE8CB412018}"/>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45357</xdr:rowOff>
    </xdr:from>
    <xdr:to>
      <xdr:col>23</xdr:col>
      <xdr:colOff>184150</xdr:colOff>
      <xdr:row>44</xdr:row>
      <xdr:rowOff>146957</xdr:rowOff>
    </xdr:to>
    <xdr:sp macro="" textlink="">
      <xdr:nvSpPr>
        <xdr:cNvPr id="89" name="楕円 88">
          <a:extLst>
            <a:ext uri="{FF2B5EF4-FFF2-40B4-BE49-F238E27FC236}">
              <a16:creationId xmlns:a16="http://schemas.microsoft.com/office/drawing/2014/main" id="{EE638DB6-993B-4103-8638-129E85AF35D8}"/>
            </a:ext>
          </a:extLst>
        </xdr:cNvPr>
        <xdr:cNvSpPr/>
      </xdr:nvSpPr>
      <xdr:spPr>
        <a:xfrm>
          <a:off x="49022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112684</xdr:rowOff>
    </xdr:from>
    <xdr:ext cx="762000" cy="259045"/>
    <xdr:sp macro="" textlink="">
      <xdr:nvSpPr>
        <xdr:cNvPr id="90" name="財政力該当値テキスト">
          <a:extLst>
            <a:ext uri="{FF2B5EF4-FFF2-40B4-BE49-F238E27FC236}">
              <a16:creationId xmlns:a16="http://schemas.microsoft.com/office/drawing/2014/main" id="{9E9C8876-70D9-4784-B1CE-80E9B0FA53BA}"/>
            </a:ext>
          </a:extLst>
        </xdr:cNvPr>
        <xdr:cNvSpPr txBox="1"/>
      </xdr:nvSpPr>
      <xdr:spPr>
        <a:xfrm>
          <a:off x="5041900" y="748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45357</xdr:rowOff>
    </xdr:from>
    <xdr:to>
      <xdr:col>19</xdr:col>
      <xdr:colOff>184150</xdr:colOff>
      <xdr:row>44</xdr:row>
      <xdr:rowOff>146957</xdr:rowOff>
    </xdr:to>
    <xdr:sp macro="" textlink="">
      <xdr:nvSpPr>
        <xdr:cNvPr id="91" name="楕円 90">
          <a:extLst>
            <a:ext uri="{FF2B5EF4-FFF2-40B4-BE49-F238E27FC236}">
              <a16:creationId xmlns:a16="http://schemas.microsoft.com/office/drawing/2014/main" id="{0387C25E-CE26-47C5-9E17-98D563CF4A5F}"/>
            </a:ext>
          </a:extLst>
        </xdr:cNvPr>
        <xdr:cNvSpPr/>
      </xdr:nvSpPr>
      <xdr:spPr>
        <a:xfrm>
          <a:off x="4064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131734</xdr:rowOff>
    </xdr:from>
    <xdr:ext cx="736600" cy="259045"/>
    <xdr:sp macro="" textlink="">
      <xdr:nvSpPr>
        <xdr:cNvPr id="92" name="テキスト ボックス 91">
          <a:extLst>
            <a:ext uri="{FF2B5EF4-FFF2-40B4-BE49-F238E27FC236}">
              <a16:creationId xmlns:a16="http://schemas.microsoft.com/office/drawing/2014/main" id="{A007893E-DA16-4C32-A3EF-4E40846AF5B1}"/>
            </a:ext>
          </a:extLst>
        </xdr:cNvPr>
        <xdr:cNvSpPr txBox="1"/>
      </xdr:nvSpPr>
      <xdr:spPr>
        <a:xfrm>
          <a:off x="3733800" y="767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45357</xdr:rowOff>
    </xdr:from>
    <xdr:to>
      <xdr:col>15</xdr:col>
      <xdr:colOff>133350</xdr:colOff>
      <xdr:row>44</xdr:row>
      <xdr:rowOff>146957</xdr:rowOff>
    </xdr:to>
    <xdr:sp macro="" textlink="">
      <xdr:nvSpPr>
        <xdr:cNvPr id="93" name="楕円 92">
          <a:extLst>
            <a:ext uri="{FF2B5EF4-FFF2-40B4-BE49-F238E27FC236}">
              <a16:creationId xmlns:a16="http://schemas.microsoft.com/office/drawing/2014/main" id="{869C1872-4E40-418C-B93A-D684E20D8FBA}"/>
            </a:ext>
          </a:extLst>
        </xdr:cNvPr>
        <xdr:cNvSpPr/>
      </xdr:nvSpPr>
      <xdr:spPr>
        <a:xfrm>
          <a:off x="3175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131734</xdr:rowOff>
    </xdr:from>
    <xdr:ext cx="762000" cy="259045"/>
    <xdr:sp macro="" textlink="">
      <xdr:nvSpPr>
        <xdr:cNvPr id="94" name="テキスト ボックス 93">
          <a:extLst>
            <a:ext uri="{FF2B5EF4-FFF2-40B4-BE49-F238E27FC236}">
              <a16:creationId xmlns:a16="http://schemas.microsoft.com/office/drawing/2014/main" id="{1C23EFCC-A8C2-4B77-AC2F-8F801BD96889}"/>
            </a:ext>
          </a:extLst>
        </xdr:cNvPr>
        <xdr:cNvSpPr txBox="1"/>
      </xdr:nvSpPr>
      <xdr:spPr>
        <a:xfrm>
          <a:off x="2844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33867</xdr:rowOff>
    </xdr:from>
    <xdr:to>
      <xdr:col>11</xdr:col>
      <xdr:colOff>82550</xdr:colOff>
      <xdr:row>44</xdr:row>
      <xdr:rowOff>135467</xdr:rowOff>
    </xdr:to>
    <xdr:sp macro="" textlink="">
      <xdr:nvSpPr>
        <xdr:cNvPr id="95" name="楕円 94">
          <a:extLst>
            <a:ext uri="{FF2B5EF4-FFF2-40B4-BE49-F238E27FC236}">
              <a16:creationId xmlns:a16="http://schemas.microsoft.com/office/drawing/2014/main" id="{21E3B999-FDD0-454F-BE44-FC56C23F3DA8}"/>
            </a:ext>
          </a:extLst>
        </xdr:cNvPr>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120244</xdr:rowOff>
    </xdr:from>
    <xdr:ext cx="762000" cy="259045"/>
    <xdr:sp macro="" textlink="">
      <xdr:nvSpPr>
        <xdr:cNvPr id="96" name="テキスト ボックス 95">
          <a:extLst>
            <a:ext uri="{FF2B5EF4-FFF2-40B4-BE49-F238E27FC236}">
              <a16:creationId xmlns:a16="http://schemas.microsoft.com/office/drawing/2014/main" id="{5BDCE543-F52D-4639-9587-44F69A656A0A}"/>
            </a:ext>
          </a:extLst>
        </xdr:cNvPr>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33867</xdr:rowOff>
    </xdr:from>
    <xdr:to>
      <xdr:col>7</xdr:col>
      <xdr:colOff>31750</xdr:colOff>
      <xdr:row>44</xdr:row>
      <xdr:rowOff>135467</xdr:rowOff>
    </xdr:to>
    <xdr:sp macro="" textlink="">
      <xdr:nvSpPr>
        <xdr:cNvPr id="97" name="楕円 96">
          <a:extLst>
            <a:ext uri="{FF2B5EF4-FFF2-40B4-BE49-F238E27FC236}">
              <a16:creationId xmlns:a16="http://schemas.microsoft.com/office/drawing/2014/main" id="{4B279D5D-1821-4310-A8FB-8BBCE3B2155C}"/>
            </a:ext>
          </a:extLst>
        </xdr:cNvPr>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120244</xdr:rowOff>
    </xdr:from>
    <xdr:ext cx="762000" cy="259045"/>
    <xdr:sp macro="" textlink="">
      <xdr:nvSpPr>
        <xdr:cNvPr id="98" name="テキスト ボックス 97">
          <a:extLst>
            <a:ext uri="{FF2B5EF4-FFF2-40B4-BE49-F238E27FC236}">
              <a16:creationId xmlns:a16="http://schemas.microsoft.com/office/drawing/2014/main" id="{DECB3442-695F-4929-9315-7E3322AEB686}"/>
            </a:ext>
          </a:extLst>
        </xdr:cNvPr>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41D5ED98-4702-4975-BC7A-3563C8EBA666}"/>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6B5CD7FD-A7C1-43CE-B946-5A6FBAF9E067}"/>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14404463-25AB-4C69-A8A3-899CA71A1F8D}"/>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6B1CA0DA-CC8C-4EEA-95AC-E55980DB72B8}"/>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467A52F4-92A5-4F6B-95CA-2DEDC8215DB4}"/>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D5A604B6-44C3-4D9E-9B71-4A4C88C1C5E7}"/>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8BBF65D-4CD9-4799-A5CB-C761884B7504}"/>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6ECEDEF4-C8D6-47C6-863A-4322C742B88C}"/>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CE8D9FFA-7D9B-4A61-97C8-F9BDA52AB637}"/>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382A02A0-86C1-4804-924C-0F88657314D1}"/>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26E95573-645F-4085-949C-7AE4C678A67A}"/>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E78F2FD4-7C77-4EB3-9D54-6837326B6AB2}"/>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C3860152-DBE0-4F80-A4ED-6DE5A7A699CB}"/>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町村合併時（平成１７年度１０４，３％）と比較すると改善しているが、依然として類似団体を上回る状況である。人件費カット（平成１８年～平成２１年度）や交付税の増額で平成２２年度は８６．４％まで改善したが、それ以降は、年々悪化傾向であった。</a:t>
          </a:r>
          <a:r>
            <a:rPr kumimoji="0" lang="ja-JP" altLang="en-US" sz="1100" b="0" i="0" u="none" strike="noStrike" kern="0" cap="none" spc="0" normalizeH="0" baseline="0" noProof="0">
              <a:ln>
                <a:noFill/>
              </a:ln>
              <a:solidFill>
                <a:prstClr val="black"/>
              </a:solidFill>
              <a:effectLst/>
              <a:uLnTx/>
              <a:uFillTx/>
              <a:latin typeface="+mn-lt"/>
              <a:ea typeface="+mn-ea"/>
              <a:cs typeface="+mn-cs"/>
            </a:rPr>
            <a:t>令和３年度には、国の補正予算第１号による普通交付税の追加交付が実施されたが、</a:t>
          </a:r>
          <a:r>
            <a:rPr kumimoji="0" lang="ja-JP" altLang="ja-JP" sz="1100" b="0" i="0" u="none" strike="noStrike" kern="0" cap="none" spc="0" normalizeH="0" baseline="0" noProof="0">
              <a:ln>
                <a:noFill/>
              </a:ln>
              <a:solidFill>
                <a:prstClr val="black"/>
              </a:solidFill>
              <a:effectLst/>
              <a:uLnTx/>
              <a:uFillTx/>
              <a:latin typeface="+mn-lt"/>
              <a:ea typeface="+mn-ea"/>
              <a:cs typeface="+mn-cs"/>
            </a:rPr>
            <a:t>令和</a:t>
          </a:r>
          <a:r>
            <a:rPr kumimoji="0" lang="ja-JP" altLang="en-US" sz="1100" b="0" i="0" u="none" strike="noStrike" kern="0" cap="none" spc="0" normalizeH="0" baseline="0" noProof="0">
              <a:ln>
                <a:noFill/>
              </a:ln>
              <a:solidFill>
                <a:prstClr val="black"/>
              </a:solidFill>
              <a:effectLst/>
              <a:uLnTx/>
              <a:uFillTx/>
              <a:latin typeface="+mn-lt"/>
              <a:ea typeface="+mn-ea"/>
              <a:cs typeface="+mn-cs"/>
            </a:rPr>
            <a:t>４</a:t>
          </a:r>
          <a:r>
            <a:rPr kumimoji="0" lang="ja-JP" altLang="ja-JP" sz="1100" b="0" i="0" u="none" strike="noStrike" kern="0" cap="none" spc="0" normalizeH="0" baseline="0" noProof="0">
              <a:ln>
                <a:noFill/>
              </a:ln>
              <a:solidFill>
                <a:prstClr val="black"/>
              </a:solidFill>
              <a:effectLst/>
              <a:uLnTx/>
              <a:uFillTx/>
              <a:latin typeface="+mn-lt"/>
              <a:ea typeface="+mn-ea"/>
              <a:cs typeface="+mn-cs"/>
            </a:rPr>
            <a:t>年度は</a:t>
          </a:r>
          <a:r>
            <a:rPr kumimoji="0" lang="ja-JP" altLang="en-US" sz="1100" b="0" i="0" u="none" strike="noStrike" kern="0" cap="none" spc="0" normalizeH="0" baseline="0" noProof="0">
              <a:ln>
                <a:noFill/>
              </a:ln>
              <a:solidFill>
                <a:prstClr val="black"/>
              </a:solidFill>
              <a:effectLst/>
              <a:uLnTx/>
              <a:uFillTx/>
              <a:latin typeface="+mn-lt"/>
              <a:ea typeface="+mn-ea"/>
              <a:cs typeface="+mn-cs"/>
            </a:rPr>
            <a:t>、平常時に戻ったため９７</a:t>
          </a:r>
          <a:r>
            <a:rPr kumimoji="0" lang="ja-JP" altLang="ja-JP" sz="1100" b="0" i="0" u="none" strike="noStrike" kern="0" cap="none" spc="0" normalizeH="0" baseline="0" noProof="0">
              <a:ln>
                <a:noFill/>
              </a:ln>
              <a:solidFill>
                <a:prstClr val="black"/>
              </a:solidFill>
              <a:effectLst/>
              <a:uLnTx/>
              <a:uFillTx/>
              <a:latin typeface="+mn-lt"/>
              <a:ea typeface="+mn-ea"/>
              <a:cs typeface="+mn-cs"/>
            </a:rPr>
            <a:t>．</a:t>
          </a:r>
          <a:r>
            <a:rPr kumimoji="0" lang="ja-JP" altLang="en-US" sz="1100" b="0" i="0" u="none" strike="noStrike" kern="0" cap="none" spc="0" normalizeH="0" baseline="0" noProof="0">
              <a:ln>
                <a:noFill/>
              </a:ln>
              <a:solidFill>
                <a:prstClr val="black"/>
              </a:solidFill>
              <a:effectLst/>
              <a:uLnTx/>
              <a:uFillTx/>
              <a:latin typeface="+mn-lt"/>
              <a:ea typeface="+mn-ea"/>
              <a:cs typeface="+mn-cs"/>
            </a:rPr>
            <a:t>４</a:t>
          </a:r>
          <a:r>
            <a:rPr kumimoji="0" lang="en-US" altLang="ja-JP" sz="1100" b="0" i="0" u="none" strike="noStrike" kern="0" cap="none" spc="0" normalizeH="0" baseline="0" noProof="0">
              <a:ln>
                <a:noFill/>
              </a:ln>
              <a:solidFill>
                <a:prstClr val="black"/>
              </a:solidFill>
              <a:effectLst/>
              <a:uLnTx/>
              <a:uFillTx/>
              <a:latin typeface="+mn-lt"/>
              <a:ea typeface="+mn-ea"/>
              <a:cs typeface="+mn-cs"/>
            </a:rPr>
            <a:t>%</a:t>
          </a:r>
          <a:r>
            <a:rPr kumimoji="0" lang="ja-JP" altLang="ja-JP" sz="1100" b="0" i="0" u="none" strike="noStrike" kern="0" cap="none" spc="0" normalizeH="0" baseline="0" noProof="0">
              <a:ln>
                <a:noFill/>
              </a:ln>
              <a:solidFill>
                <a:prstClr val="black"/>
              </a:solidFill>
              <a:effectLst/>
              <a:uLnTx/>
              <a:uFillTx/>
              <a:latin typeface="+mn-lt"/>
              <a:ea typeface="+mn-ea"/>
              <a:cs typeface="+mn-cs"/>
            </a:rPr>
            <a:t>となり、</a:t>
          </a:r>
          <a:r>
            <a:rPr kumimoji="0" lang="ja-JP" altLang="en-US" sz="1100" b="0" i="0" u="none" strike="noStrike" kern="0" cap="none" spc="0" normalizeH="0" baseline="0" noProof="0">
              <a:ln>
                <a:noFill/>
              </a:ln>
              <a:solidFill>
                <a:prstClr val="black"/>
              </a:solidFill>
              <a:effectLst/>
              <a:uLnTx/>
              <a:uFillTx/>
              <a:latin typeface="+mn-lt"/>
              <a:ea typeface="+mn-ea"/>
              <a:cs typeface="+mn-cs"/>
            </a:rPr>
            <a:t>４</a:t>
          </a:r>
          <a:r>
            <a:rPr kumimoji="0" lang="ja-JP" altLang="ja-JP" sz="1100" b="0" i="0" u="none" strike="noStrike" kern="0" cap="none" spc="0" normalizeH="0" baseline="0" noProof="0">
              <a:ln>
                <a:noFill/>
              </a:ln>
              <a:solidFill>
                <a:prstClr val="black"/>
              </a:solidFill>
              <a:effectLst/>
              <a:uLnTx/>
              <a:uFillTx/>
              <a:latin typeface="+mn-lt"/>
              <a:ea typeface="+mn-ea"/>
              <a:cs typeface="+mn-cs"/>
            </a:rPr>
            <a:t>年</a:t>
          </a:r>
          <a:r>
            <a:rPr kumimoji="0" lang="ja-JP" altLang="en-US" sz="1100" b="0" i="0" u="none" strike="noStrike" kern="0" cap="none" spc="0" normalizeH="0" baseline="0" noProof="0">
              <a:ln>
                <a:noFill/>
              </a:ln>
              <a:solidFill>
                <a:prstClr val="black"/>
              </a:solidFill>
              <a:effectLst/>
              <a:uLnTx/>
              <a:uFillTx/>
              <a:latin typeface="+mn-lt"/>
              <a:ea typeface="+mn-ea"/>
              <a:cs typeface="+mn-cs"/>
            </a:rPr>
            <a:t>ぶりに</a:t>
          </a:r>
          <a:r>
            <a:rPr kumimoji="0" lang="ja-JP" altLang="ja-JP" sz="1100" b="0" i="0" u="none" strike="noStrike" kern="0" cap="none" spc="0" normalizeH="0" baseline="0" noProof="0">
              <a:ln>
                <a:noFill/>
              </a:ln>
              <a:solidFill>
                <a:prstClr val="black"/>
              </a:solidFill>
              <a:effectLst/>
              <a:uLnTx/>
              <a:uFillTx/>
              <a:latin typeface="+mn-lt"/>
              <a:ea typeface="+mn-ea"/>
              <a:cs typeface="+mn-cs"/>
            </a:rPr>
            <a:t>数値</a:t>
          </a:r>
          <a:r>
            <a:rPr kumimoji="0" lang="ja-JP" altLang="en-US" sz="1100" b="0" i="0" u="none" strike="noStrike" kern="0" cap="none" spc="0" normalizeH="0" baseline="0" noProof="0">
              <a:ln>
                <a:noFill/>
              </a:ln>
              <a:solidFill>
                <a:prstClr val="black"/>
              </a:solidFill>
              <a:effectLst/>
              <a:uLnTx/>
              <a:uFillTx/>
              <a:latin typeface="+mn-lt"/>
              <a:ea typeface="+mn-ea"/>
              <a:cs typeface="+mn-cs"/>
            </a:rPr>
            <a:t>が悪化</a:t>
          </a:r>
          <a:r>
            <a:rPr kumimoji="0" lang="ja-JP" altLang="ja-JP" sz="1100" b="0" i="0" u="none" strike="noStrike" kern="0" cap="none" spc="0" normalizeH="0" baseline="0" noProof="0">
              <a:ln>
                <a:noFill/>
              </a:ln>
              <a:solidFill>
                <a:prstClr val="black"/>
              </a:solidFill>
              <a:effectLst/>
              <a:uLnTx/>
              <a:uFillTx/>
              <a:latin typeface="+mn-lt"/>
              <a:ea typeface="+mn-ea"/>
              <a:cs typeface="+mn-cs"/>
            </a:rPr>
            <a:t>し</a:t>
          </a:r>
          <a:r>
            <a:rPr kumimoji="0" lang="ja-JP" altLang="en-US" sz="1100" b="0" i="0" u="none" strike="noStrike" kern="0" cap="none" spc="0" normalizeH="0" baseline="0" noProof="0">
              <a:ln>
                <a:noFill/>
              </a:ln>
              <a:solidFill>
                <a:prstClr val="black"/>
              </a:solidFill>
              <a:effectLst/>
              <a:uLnTx/>
              <a:uFillTx/>
              <a:latin typeface="+mn-lt"/>
              <a:ea typeface="+mn-ea"/>
              <a:cs typeface="+mn-cs"/>
            </a:rPr>
            <a:t>たが、経常的経費は削減できている。</a:t>
          </a:r>
          <a:r>
            <a:rPr kumimoji="0" lang="ja-JP" altLang="ja-JP" sz="1100" b="0" i="0" u="none" strike="noStrike" kern="0" cap="none" spc="0" normalizeH="0" baseline="0" noProof="0">
              <a:ln>
                <a:noFill/>
              </a:ln>
              <a:solidFill>
                <a:prstClr val="black"/>
              </a:solidFill>
              <a:effectLst/>
              <a:uLnTx/>
              <a:uFillTx/>
              <a:latin typeface="+mn-lt"/>
              <a:ea typeface="+mn-ea"/>
              <a:cs typeface="+mn-cs"/>
            </a:rPr>
            <a:t>しかし、依然として高い水準</a:t>
          </a:r>
          <a:r>
            <a:rPr kumimoji="0" lang="ja-JP" altLang="en-US" sz="1100" b="0" i="0" u="none" strike="noStrike" kern="0" cap="none" spc="0" normalizeH="0" baseline="0" noProof="0">
              <a:ln>
                <a:noFill/>
              </a:ln>
              <a:solidFill>
                <a:prstClr val="black"/>
              </a:solidFill>
              <a:effectLst/>
              <a:uLnTx/>
              <a:uFillTx/>
              <a:latin typeface="+mn-lt"/>
              <a:ea typeface="+mn-ea"/>
              <a:cs typeface="+mn-cs"/>
            </a:rPr>
            <a:t>であり</a:t>
          </a:r>
          <a:r>
            <a:rPr kumimoji="0" lang="ja-JP" altLang="ja-JP" sz="1100" b="0" i="0" u="none" strike="noStrike" kern="0" cap="none" spc="0" normalizeH="0" baseline="0" noProof="0">
              <a:ln>
                <a:noFill/>
              </a:ln>
              <a:solidFill>
                <a:prstClr val="black"/>
              </a:solidFill>
              <a:effectLst/>
              <a:uLnTx/>
              <a:uFillTx/>
              <a:latin typeface="+mn-lt"/>
              <a:ea typeface="+mn-ea"/>
              <a:cs typeface="+mn-cs"/>
            </a:rPr>
            <a:t>、引き続き経常的経費の抑制に努めなければならない。</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5D186262-F811-4945-813F-0F673A852BD4}"/>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7D69A636-CEDB-4C2D-ABD9-4DC81907318D}"/>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640F051-199F-4FC1-8437-8B91B6EEA15D}"/>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C8357B61-589E-456A-B436-F45459B1BAD2}"/>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D57444A3-BA62-4DD9-8718-8D7757BBC903}"/>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C7C07ADB-31D5-4B17-9332-0ED56FB217FD}"/>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3CC9A77A-3AF8-49F3-A4FB-E7C998382E06}"/>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5579E258-C9FE-4C2A-98EA-1A7C20F58B9A}"/>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E3A3451B-8DA2-4F66-894A-1D4EC12E929E}"/>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F17DB8BB-A8F9-44BF-8AA8-75FF938FFC71}"/>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A209C4C9-C96A-4F76-85EC-F008D2ABCCBC}"/>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DCC938E9-E02E-4952-8FC7-49A55AFDF5DD}"/>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FAB5C492-FC7B-4B0B-A793-2B2CD77C6208}"/>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966CD66B-0BF6-4889-AE1C-06AB192C0AAD}"/>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42418</xdr:rowOff>
    </xdr:from>
    <xdr:to>
      <xdr:col>23</xdr:col>
      <xdr:colOff>133350</xdr:colOff>
      <xdr:row>66</xdr:row>
      <xdr:rowOff>97028</xdr:rowOff>
    </xdr:to>
    <xdr:cxnSp macro="">
      <xdr:nvCxnSpPr>
        <xdr:cNvPr id="126" name="直線コネクタ 125">
          <a:extLst>
            <a:ext uri="{FF2B5EF4-FFF2-40B4-BE49-F238E27FC236}">
              <a16:creationId xmlns:a16="http://schemas.microsoft.com/office/drawing/2014/main" id="{65149A86-6867-472D-A761-31FB57FC283F}"/>
            </a:ext>
          </a:extLst>
        </xdr:cNvPr>
        <xdr:cNvCxnSpPr/>
      </xdr:nvCxnSpPr>
      <xdr:spPr>
        <a:xfrm flipV="1">
          <a:off x="4953000" y="10157968"/>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69105</xdr:rowOff>
    </xdr:from>
    <xdr:ext cx="762000" cy="259045"/>
    <xdr:sp macro="" textlink="">
      <xdr:nvSpPr>
        <xdr:cNvPr id="127" name="財政構造の弾力性最小値テキスト">
          <a:extLst>
            <a:ext uri="{FF2B5EF4-FFF2-40B4-BE49-F238E27FC236}">
              <a16:creationId xmlns:a16="http://schemas.microsoft.com/office/drawing/2014/main" id="{51A81BA2-9728-412B-9E94-9E0054B29FA1}"/>
            </a:ext>
          </a:extLst>
        </xdr:cNvPr>
        <xdr:cNvSpPr txBox="1"/>
      </xdr:nvSpPr>
      <xdr:spPr>
        <a:xfrm>
          <a:off x="5041900" y="1138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97028</xdr:rowOff>
    </xdr:from>
    <xdr:to>
      <xdr:col>24</xdr:col>
      <xdr:colOff>12700</xdr:colOff>
      <xdr:row>66</xdr:row>
      <xdr:rowOff>97028</xdr:rowOff>
    </xdr:to>
    <xdr:cxnSp macro="">
      <xdr:nvCxnSpPr>
        <xdr:cNvPr id="128" name="直線コネクタ 127">
          <a:extLst>
            <a:ext uri="{FF2B5EF4-FFF2-40B4-BE49-F238E27FC236}">
              <a16:creationId xmlns:a16="http://schemas.microsoft.com/office/drawing/2014/main" id="{0FDFDAA5-926A-405C-A351-FDF57299EAF3}"/>
            </a:ext>
          </a:extLst>
        </xdr:cNvPr>
        <xdr:cNvCxnSpPr/>
      </xdr:nvCxnSpPr>
      <xdr:spPr>
        <a:xfrm>
          <a:off x="4864100" y="1141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128795</xdr:rowOff>
    </xdr:from>
    <xdr:ext cx="762000" cy="259045"/>
    <xdr:sp macro="" textlink="">
      <xdr:nvSpPr>
        <xdr:cNvPr id="129" name="財政構造の弾力性最大値テキスト">
          <a:extLst>
            <a:ext uri="{FF2B5EF4-FFF2-40B4-BE49-F238E27FC236}">
              <a16:creationId xmlns:a16="http://schemas.microsoft.com/office/drawing/2014/main" id="{9ABA50B3-19EC-4769-A4B6-C7435A254420}"/>
            </a:ext>
          </a:extLst>
        </xdr:cNvPr>
        <xdr:cNvSpPr txBox="1"/>
      </xdr:nvSpPr>
      <xdr:spPr>
        <a:xfrm>
          <a:off x="5041900" y="990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42418</xdr:rowOff>
    </xdr:from>
    <xdr:to>
      <xdr:col>24</xdr:col>
      <xdr:colOff>12700</xdr:colOff>
      <xdr:row>59</xdr:row>
      <xdr:rowOff>42418</xdr:rowOff>
    </xdr:to>
    <xdr:cxnSp macro="">
      <xdr:nvCxnSpPr>
        <xdr:cNvPr id="130" name="直線コネクタ 129">
          <a:extLst>
            <a:ext uri="{FF2B5EF4-FFF2-40B4-BE49-F238E27FC236}">
              <a16:creationId xmlns:a16="http://schemas.microsoft.com/office/drawing/2014/main" id="{66A4869F-1BF0-41F2-85A6-D0CC710A447A}"/>
            </a:ext>
          </a:extLst>
        </xdr:cNvPr>
        <xdr:cNvCxnSpPr/>
      </xdr:nvCxnSpPr>
      <xdr:spPr>
        <a:xfrm>
          <a:off x="4864100" y="1015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65786</xdr:rowOff>
    </xdr:from>
    <xdr:to>
      <xdr:col>23</xdr:col>
      <xdr:colOff>133350</xdr:colOff>
      <xdr:row>66</xdr:row>
      <xdr:rowOff>77724</xdr:rowOff>
    </xdr:to>
    <xdr:cxnSp macro="">
      <xdr:nvCxnSpPr>
        <xdr:cNvPr id="131" name="直線コネクタ 130">
          <a:extLst>
            <a:ext uri="{FF2B5EF4-FFF2-40B4-BE49-F238E27FC236}">
              <a16:creationId xmlns:a16="http://schemas.microsoft.com/office/drawing/2014/main" id="{E825912B-5DA9-4ADD-B48A-7B3F858A9B8A}"/>
            </a:ext>
          </a:extLst>
        </xdr:cNvPr>
        <xdr:cNvCxnSpPr/>
      </xdr:nvCxnSpPr>
      <xdr:spPr>
        <a:xfrm>
          <a:off x="4114800" y="11210036"/>
          <a:ext cx="8382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51071</xdr:rowOff>
    </xdr:from>
    <xdr:ext cx="762000" cy="259045"/>
    <xdr:sp macro="" textlink="">
      <xdr:nvSpPr>
        <xdr:cNvPr id="132" name="財政構造の弾力性平均値テキスト">
          <a:extLst>
            <a:ext uri="{FF2B5EF4-FFF2-40B4-BE49-F238E27FC236}">
              <a16:creationId xmlns:a16="http://schemas.microsoft.com/office/drawing/2014/main" id="{2B01EA05-80DC-47E5-A863-0444C7F964AB}"/>
            </a:ext>
          </a:extLst>
        </xdr:cNvPr>
        <xdr:cNvSpPr txBox="1"/>
      </xdr:nvSpPr>
      <xdr:spPr>
        <a:xfrm>
          <a:off x="5041900" y="10680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34544</xdr:rowOff>
    </xdr:from>
    <xdr:to>
      <xdr:col>23</xdr:col>
      <xdr:colOff>184150</xdr:colOff>
      <xdr:row>63</xdr:row>
      <xdr:rowOff>136144</xdr:rowOff>
    </xdr:to>
    <xdr:sp macro="" textlink="">
      <xdr:nvSpPr>
        <xdr:cNvPr id="133" name="フローチャート: 判断 132">
          <a:extLst>
            <a:ext uri="{FF2B5EF4-FFF2-40B4-BE49-F238E27FC236}">
              <a16:creationId xmlns:a16="http://schemas.microsoft.com/office/drawing/2014/main" id="{F53439E8-877F-4354-83D8-BC3EED5B55FA}"/>
            </a:ext>
          </a:extLst>
        </xdr:cNvPr>
        <xdr:cNvSpPr/>
      </xdr:nvSpPr>
      <xdr:spPr>
        <a:xfrm>
          <a:off x="49022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65786</xdr:rowOff>
    </xdr:from>
    <xdr:to>
      <xdr:col>19</xdr:col>
      <xdr:colOff>133350</xdr:colOff>
      <xdr:row>66</xdr:row>
      <xdr:rowOff>164592</xdr:rowOff>
    </xdr:to>
    <xdr:cxnSp macro="">
      <xdr:nvCxnSpPr>
        <xdr:cNvPr id="134" name="直線コネクタ 133">
          <a:extLst>
            <a:ext uri="{FF2B5EF4-FFF2-40B4-BE49-F238E27FC236}">
              <a16:creationId xmlns:a16="http://schemas.microsoft.com/office/drawing/2014/main" id="{0EF2C7F4-A3EA-4F3B-BE47-AFA485C7DA91}"/>
            </a:ext>
          </a:extLst>
        </xdr:cNvPr>
        <xdr:cNvCxnSpPr/>
      </xdr:nvCxnSpPr>
      <xdr:spPr>
        <a:xfrm flipV="1">
          <a:off x="3225800" y="11210036"/>
          <a:ext cx="889000" cy="27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46736</xdr:rowOff>
    </xdr:from>
    <xdr:to>
      <xdr:col>19</xdr:col>
      <xdr:colOff>184150</xdr:colOff>
      <xdr:row>62</xdr:row>
      <xdr:rowOff>148336</xdr:rowOff>
    </xdr:to>
    <xdr:sp macro="" textlink="">
      <xdr:nvSpPr>
        <xdr:cNvPr id="135" name="フローチャート: 判断 134">
          <a:extLst>
            <a:ext uri="{FF2B5EF4-FFF2-40B4-BE49-F238E27FC236}">
              <a16:creationId xmlns:a16="http://schemas.microsoft.com/office/drawing/2014/main" id="{2DBA7174-39BC-4AB8-95F3-2164584F5DF7}"/>
            </a:ext>
          </a:extLst>
        </xdr:cNvPr>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158513</xdr:rowOff>
    </xdr:from>
    <xdr:ext cx="736600" cy="259045"/>
    <xdr:sp macro="" textlink="">
      <xdr:nvSpPr>
        <xdr:cNvPr id="136" name="テキスト ボックス 135">
          <a:extLst>
            <a:ext uri="{FF2B5EF4-FFF2-40B4-BE49-F238E27FC236}">
              <a16:creationId xmlns:a16="http://schemas.microsoft.com/office/drawing/2014/main" id="{3B8D233D-54C8-4F3E-A1F9-CA67BA976EEA}"/>
            </a:ext>
          </a:extLst>
        </xdr:cNvPr>
        <xdr:cNvSpPr txBox="1"/>
      </xdr:nvSpPr>
      <xdr:spPr>
        <a:xfrm>
          <a:off x="3733800" y="1044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164592</xdr:rowOff>
    </xdr:from>
    <xdr:to>
      <xdr:col>15</xdr:col>
      <xdr:colOff>82550</xdr:colOff>
      <xdr:row>67</xdr:row>
      <xdr:rowOff>94488</xdr:rowOff>
    </xdr:to>
    <xdr:cxnSp macro="">
      <xdr:nvCxnSpPr>
        <xdr:cNvPr id="137" name="直線コネクタ 136">
          <a:extLst>
            <a:ext uri="{FF2B5EF4-FFF2-40B4-BE49-F238E27FC236}">
              <a16:creationId xmlns:a16="http://schemas.microsoft.com/office/drawing/2014/main" id="{27A8B40B-DF4F-424F-B477-6C8BE9349967}"/>
            </a:ext>
          </a:extLst>
        </xdr:cNvPr>
        <xdr:cNvCxnSpPr/>
      </xdr:nvCxnSpPr>
      <xdr:spPr>
        <a:xfrm flipV="1">
          <a:off x="2336800" y="11480292"/>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22352</xdr:rowOff>
    </xdr:from>
    <xdr:to>
      <xdr:col>15</xdr:col>
      <xdr:colOff>133350</xdr:colOff>
      <xdr:row>64</xdr:row>
      <xdr:rowOff>123952</xdr:rowOff>
    </xdr:to>
    <xdr:sp macro="" textlink="">
      <xdr:nvSpPr>
        <xdr:cNvPr id="138" name="フローチャート: 判断 137">
          <a:extLst>
            <a:ext uri="{FF2B5EF4-FFF2-40B4-BE49-F238E27FC236}">
              <a16:creationId xmlns:a16="http://schemas.microsoft.com/office/drawing/2014/main" id="{D5EC81E8-6672-4D2C-A771-ADE31C53AC6E}"/>
            </a:ext>
          </a:extLst>
        </xdr:cNvPr>
        <xdr:cNvSpPr/>
      </xdr:nvSpPr>
      <xdr:spPr>
        <a:xfrm>
          <a:off x="3175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134129</xdr:rowOff>
    </xdr:from>
    <xdr:ext cx="762000" cy="259045"/>
    <xdr:sp macro="" textlink="">
      <xdr:nvSpPr>
        <xdr:cNvPr id="139" name="テキスト ボックス 138">
          <a:extLst>
            <a:ext uri="{FF2B5EF4-FFF2-40B4-BE49-F238E27FC236}">
              <a16:creationId xmlns:a16="http://schemas.microsoft.com/office/drawing/2014/main" id="{5FEEBACA-4BF6-42A1-9EDA-CA0145E63236}"/>
            </a:ext>
          </a:extLst>
        </xdr:cNvPr>
        <xdr:cNvSpPr txBox="1"/>
      </xdr:nvSpPr>
      <xdr:spPr>
        <a:xfrm>
          <a:off x="2844800" y="1076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67</xdr:row>
      <xdr:rowOff>94488</xdr:rowOff>
    </xdr:from>
    <xdr:to>
      <xdr:col>11</xdr:col>
      <xdr:colOff>31750</xdr:colOff>
      <xdr:row>67</xdr:row>
      <xdr:rowOff>113792</xdr:rowOff>
    </xdr:to>
    <xdr:cxnSp macro="">
      <xdr:nvCxnSpPr>
        <xdr:cNvPr id="140" name="直線コネクタ 139">
          <a:extLst>
            <a:ext uri="{FF2B5EF4-FFF2-40B4-BE49-F238E27FC236}">
              <a16:creationId xmlns:a16="http://schemas.microsoft.com/office/drawing/2014/main" id="{680FC87E-C70E-44AC-BF83-A9D44DDD69DA}"/>
            </a:ext>
          </a:extLst>
        </xdr:cNvPr>
        <xdr:cNvCxnSpPr/>
      </xdr:nvCxnSpPr>
      <xdr:spPr>
        <a:xfrm flipV="1">
          <a:off x="1447800" y="1158163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70612</xdr:rowOff>
    </xdr:from>
    <xdr:to>
      <xdr:col>11</xdr:col>
      <xdr:colOff>82550</xdr:colOff>
      <xdr:row>65</xdr:row>
      <xdr:rowOff>762</xdr:rowOff>
    </xdr:to>
    <xdr:sp macro="" textlink="">
      <xdr:nvSpPr>
        <xdr:cNvPr id="141" name="フローチャート: 判断 140">
          <a:extLst>
            <a:ext uri="{FF2B5EF4-FFF2-40B4-BE49-F238E27FC236}">
              <a16:creationId xmlns:a16="http://schemas.microsoft.com/office/drawing/2014/main" id="{779EA896-B5CE-46E0-8706-14C5D11EC74B}"/>
            </a:ext>
          </a:extLst>
        </xdr:cNvPr>
        <xdr:cNvSpPr/>
      </xdr:nvSpPr>
      <xdr:spPr>
        <a:xfrm>
          <a:off x="2286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10939</xdr:rowOff>
    </xdr:from>
    <xdr:ext cx="762000" cy="259045"/>
    <xdr:sp macro="" textlink="">
      <xdr:nvSpPr>
        <xdr:cNvPr id="142" name="テキスト ボックス 141">
          <a:extLst>
            <a:ext uri="{FF2B5EF4-FFF2-40B4-BE49-F238E27FC236}">
              <a16:creationId xmlns:a16="http://schemas.microsoft.com/office/drawing/2014/main" id="{4FDC629F-5D71-45DB-8BE4-3FC1B4943A14}"/>
            </a:ext>
          </a:extLst>
        </xdr:cNvPr>
        <xdr:cNvSpPr txBox="1"/>
      </xdr:nvSpPr>
      <xdr:spPr>
        <a:xfrm>
          <a:off x="1955800" y="108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51308</xdr:rowOff>
    </xdr:from>
    <xdr:to>
      <xdr:col>7</xdr:col>
      <xdr:colOff>31750</xdr:colOff>
      <xdr:row>64</xdr:row>
      <xdr:rowOff>152908</xdr:rowOff>
    </xdr:to>
    <xdr:sp macro="" textlink="">
      <xdr:nvSpPr>
        <xdr:cNvPr id="143" name="フローチャート: 判断 142">
          <a:extLst>
            <a:ext uri="{FF2B5EF4-FFF2-40B4-BE49-F238E27FC236}">
              <a16:creationId xmlns:a16="http://schemas.microsoft.com/office/drawing/2014/main" id="{2B126329-3BCE-47A2-930B-4532D109A9D2}"/>
            </a:ext>
          </a:extLst>
        </xdr:cNvPr>
        <xdr:cNvSpPr/>
      </xdr:nvSpPr>
      <xdr:spPr>
        <a:xfrm>
          <a:off x="1397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163085</xdr:rowOff>
    </xdr:from>
    <xdr:ext cx="762000" cy="259045"/>
    <xdr:sp macro="" textlink="">
      <xdr:nvSpPr>
        <xdr:cNvPr id="144" name="テキスト ボックス 143">
          <a:extLst>
            <a:ext uri="{FF2B5EF4-FFF2-40B4-BE49-F238E27FC236}">
              <a16:creationId xmlns:a16="http://schemas.microsoft.com/office/drawing/2014/main" id="{099BC442-D8DB-4AC4-8E24-68A2301D750A}"/>
            </a:ext>
          </a:extLst>
        </xdr:cNvPr>
        <xdr:cNvSpPr txBox="1"/>
      </xdr:nvSpPr>
      <xdr:spPr>
        <a:xfrm>
          <a:off x="1066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4ED2FF70-D93D-42B4-8BA8-16B5450AB672}"/>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7FB50B0C-6B5C-4A71-AC04-305C35DD7B58}"/>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F3259A1E-25F6-4522-934C-533CF01253A3}"/>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7C04E89C-3013-4FAF-8C55-DDCBC14F60AC}"/>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9949454D-35EA-4032-BC83-06E919FE45BA}"/>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26924</xdr:rowOff>
    </xdr:from>
    <xdr:to>
      <xdr:col>23</xdr:col>
      <xdr:colOff>184150</xdr:colOff>
      <xdr:row>66</xdr:row>
      <xdr:rowOff>128524</xdr:rowOff>
    </xdr:to>
    <xdr:sp macro="" textlink="">
      <xdr:nvSpPr>
        <xdr:cNvPr id="150" name="楕円 149">
          <a:extLst>
            <a:ext uri="{FF2B5EF4-FFF2-40B4-BE49-F238E27FC236}">
              <a16:creationId xmlns:a16="http://schemas.microsoft.com/office/drawing/2014/main" id="{428C8E6C-7B33-42F1-9A8F-AFEA22178BD5}"/>
            </a:ext>
          </a:extLst>
        </xdr:cNvPr>
        <xdr:cNvSpPr/>
      </xdr:nvSpPr>
      <xdr:spPr>
        <a:xfrm>
          <a:off x="4902200" y="1134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94251</xdr:rowOff>
    </xdr:from>
    <xdr:ext cx="762000" cy="259045"/>
    <xdr:sp macro="" textlink="">
      <xdr:nvSpPr>
        <xdr:cNvPr id="151" name="財政構造の弾力性該当値テキスト">
          <a:extLst>
            <a:ext uri="{FF2B5EF4-FFF2-40B4-BE49-F238E27FC236}">
              <a16:creationId xmlns:a16="http://schemas.microsoft.com/office/drawing/2014/main" id="{01755C67-79DD-4295-8504-7D95C675E41E}"/>
            </a:ext>
          </a:extLst>
        </xdr:cNvPr>
        <xdr:cNvSpPr txBox="1"/>
      </xdr:nvSpPr>
      <xdr:spPr>
        <a:xfrm>
          <a:off x="5041900" y="1123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14986</xdr:rowOff>
    </xdr:from>
    <xdr:to>
      <xdr:col>19</xdr:col>
      <xdr:colOff>184150</xdr:colOff>
      <xdr:row>65</xdr:row>
      <xdr:rowOff>116586</xdr:rowOff>
    </xdr:to>
    <xdr:sp macro="" textlink="">
      <xdr:nvSpPr>
        <xdr:cNvPr id="152" name="楕円 151">
          <a:extLst>
            <a:ext uri="{FF2B5EF4-FFF2-40B4-BE49-F238E27FC236}">
              <a16:creationId xmlns:a16="http://schemas.microsoft.com/office/drawing/2014/main" id="{4E1E654B-2411-483D-92C7-1A9DE73D5794}"/>
            </a:ext>
          </a:extLst>
        </xdr:cNvPr>
        <xdr:cNvSpPr/>
      </xdr:nvSpPr>
      <xdr:spPr>
        <a:xfrm>
          <a:off x="4064000" y="111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101363</xdr:rowOff>
    </xdr:from>
    <xdr:ext cx="736600" cy="259045"/>
    <xdr:sp macro="" textlink="">
      <xdr:nvSpPr>
        <xdr:cNvPr id="153" name="テキスト ボックス 152">
          <a:extLst>
            <a:ext uri="{FF2B5EF4-FFF2-40B4-BE49-F238E27FC236}">
              <a16:creationId xmlns:a16="http://schemas.microsoft.com/office/drawing/2014/main" id="{6AB3A1C2-85D7-4EB4-8AEA-34DB57EA7FF8}"/>
            </a:ext>
          </a:extLst>
        </xdr:cNvPr>
        <xdr:cNvSpPr txBox="1"/>
      </xdr:nvSpPr>
      <xdr:spPr>
        <a:xfrm>
          <a:off x="3733800" y="11245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113792</xdr:rowOff>
    </xdr:from>
    <xdr:to>
      <xdr:col>15</xdr:col>
      <xdr:colOff>133350</xdr:colOff>
      <xdr:row>67</xdr:row>
      <xdr:rowOff>43942</xdr:rowOff>
    </xdr:to>
    <xdr:sp macro="" textlink="">
      <xdr:nvSpPr>
        <xdr:cNvPr id="154" name="楕円 153">
          <a:extLst>
            <a:ext uri="{FF2B5EF4-FFF2-40B4-BE49-F238E27FC236}">
              <a16:creationId xmlns:a16="http://schemas.microsoft.com/office/drawing/2014/main" id="{F04DAE3F-CC26-4A3D-8022-CC5154EE19F7}"/>
            </a:ext>
          </a:extLst>
        </xdr:cNvPr>
        <xdr:cNvSpPr/>
      </xdr:nvSpPr>
      <xdr:spPr>
        <a:xfrm>
          <a:off x="3175000" y="1142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28719</xdr:rowOff>
    </xdr:from>
    <xdr:ext cx="762000" cy="259045"/>
    <xdr:sp macro="" textlink="">
      <xdr:nvSpPr>
        <xdr:cNvPr id="155" name="テキスト ボックス 154">
          <a:extLst>
            <a:ext uri="{FF2B5EF4-FFF2-40B4-BE49-F238E27FC236}">
              <a16:creationId xmlns:a16="http://schemas.microsoft.com/office/drawing/2014/main" id="{1A274C0A-FCF3-429A-B117-200A6240D8CA}"/>
            </a:ext>
          </a:extLst>
        </xdr:cNvPr>
        <xdr:cNvSpPr txBox="1"/>
      </xdr:nvSpPr>
      <xdr:spPr>
        <a:xfrm>
          <a:off x="2844800" y="1151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67</xdr:row>
      <xdr:rowOff>43688</xdr:rowOff>
    </xdr:from>
    <xdr:to>
      <xdr:col>11</xdr:col>
      <xdr:colOff>82550</xdr:colOff>
      <xdr:row>67</xdr:row>
      <xdr:rowOff>145288</xdr:rowOff>
    </xdr:to>
    <xdr:sp macro="" textlink="">
      <xdr:nvSpPr>
        <xdr:cNvPr id="156" name="楕円 155">
          <a:extLst>
            <a:ext uri="{FF2B5EF4-FFF2-40B4-BE49-F238E27FC236}">
              <a16:creationId xmlns:a16="http://schemas.microsoft.com/office/drawing/2014/main" id="{9ECA0258-8081-4523-A28C-BF2097CDC10D}"/>
            </a:ext>
          </a:extLst>
        </xdr:cNvPr>
        <xdr:cNvSpPr/>
      </xdr:nvSpPr>
      <xdr:spPr>
        <a:xfrm>
          <a:off x="2286000" y="1153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130065</xdr:rowOff>
    </xdr:from>
    <xdr:ext cx="762000" cy="259045"/>
    <xdr:sp macro="" textlink="">
      <xdr:nvSpPr>
        <xdr:cNvPr id="157" name="テキスト ボックス 156">
          <a:extLst>
            <a:ext uri="{FF2B5EF4-FFF2-40B4-BE49-F238E27FC236}">
              <a16:creationId xmlns:a16="http://schemas.microsoft.com/office/drawing/2014/main" id="{D3659043-185F-44DB-8567-6F0EDFCF12E2}"/>
            </a:ext>
          </a:extLst>
        </xdr:cNvPr>
        <xdr:cNvSpPr txBox="1"/>
      </xdr:nvSpPr>
      <xdr:spPr>
        <a:xfrm>
          <a:off x="1955800" y="1161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67</xdr:row>
      <xdr:rowOff>62992</xdr:rowOff>
    </xdr:from>
    <xdr:to>
      <xdr:col>7</xdr:col>
      <xdr:colOff>31750</xdr:colOff>
      <xdr:row>67</xdr:row>
      <xdr:rowOff>164592</xdr:rowOff>
    </xdr:to>
    <xdr:sp macro="" textlink="">
      <xdr:nvSpPr>
        <xdr:cNvPr id="158" name="楕円 157">
          <a:extLst>
            <a:ext uri="{FF2B5EF4-FFF2-40B4-BE49-F238E27FC236}">
              <a16:creationId xmlns:a16="http://schemas.microsoft.com/office/drawing/2014/main" id="{9C2ADB47-4C88-4899-B4A3-E5F568E97AF7}"/>
            </a:ext>
          </a:extLst>
        </xdr:cNvPr>
        <xdr:cNvSpPr/>
      </xdr:nvSpPr>
      <xdr:spPr>
        <a:xfrm>
          <a:off x="1397000" y="1155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149369</xdr:rowOff>
    </xdr:from>
    <xdr:ext cx="762000" cy="259045"/>
    <xdr:sp macro="" textlink="">
      <xdr:nvSpPr>
        <xdr:cNvPr id="159" name="テキスト ボックス 158">
          <a:extLst>
            <a:ext uri="{FF2B5EF4-FFF2-40B4-BE49-F238E27FC236}">
              <a16:creationId xmlns:a16="http://schemas.microsoft.com/office/drawing/2014/main" id="{3F521953-3664-4DD7-B694-B28F546967F8}"/>
            </a:ext>
          </a:extLst>
        </xdr:cNvPr>
        <xdr:cNvSpPr txBox="1"/>
      </xdr:nvSpPr>
      <xdr:spPr>
        <a:xfrm>
          <a:off x="1066800" y="1163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30C29BCA-A82B-4ED5-A886-E015B021927A}"/>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D3AD6F8B-7712-4F4B-B3AC-F98D39D54CF7}"/>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ABA04FDC-E6B4-46B2-AEC1-847E83C533AA}"/>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[303,752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726B39D7-B256-43D7-B503-DFEF2258A1F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B17FBC0A-0F32-461F-8132-7F23548B4325}"/>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7C2007B-1DD5-425C-B33C-3AC8B14C1E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3AA0586B-8A51-4E51-99D8-BDFA1238246D}"/>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E3D56BDD-0737-42F4-8E85-D4CCF33F5469}"/>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6AAA533C-4B6B-4345-9342-4FD3C47D1056}"/>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750B72-4BEE-4F3E-9EB7-CED4B8FC466E}"/>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153FCFCC-C773-4AAC-AE47-1B7E95241658}"/>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2144C19F-3060-4799-A4DF-A9A7E60AB6A5}"/>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5F0DDAAD-CE43-40E2-A932-772AEBCA21CE}"/>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人件費、物件費等の合計額の人口１人あたりの金額が類似団体平均を上回っているのは、人件費が主な要因となっている。定員管理の状況からみても職員数が類似団体を大きく上回っているため、令和２年度策定の「第４次つるぎ町集中改革プラン」に沿った定員管理の適正化を進める必要が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ED8D4130-F109-48B3-BD8A-E1517BCB6F9A}"/>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A94A60A9-B081-415A-AB1D-C12573E574F5}"/>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69CDA2F2-CFAF-4A45-98A1-320C4F08B669}"/>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622FE3A8-05FF-4F04-954E-B29C0CE9337B}"/>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1C7069F2-9AAB-4379-9131-AB0B789F4D7F}"/>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F870A1F7-D499-4A19-895B-41E34644491A}"/>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B8E377E7-28CF-4EFC-BE63-8E30E004E82E}"/>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51A0AAFC-1231-4AC2-A905-BE17EBC626F7}"/>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52EACBD7-774C-4AA3-AA67-F21F9FABDB7B}"/>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704E006A-4780-4821-891B-05B1D4270DFF}"/>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1E521C51-6066-4AFD-832A-CA12F4F3FC1E}"/>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C46A97C9-3ACB-43EF-A3FB-F081FE64098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D6D38145-D7BC-42C2-9497-475061165651}"/>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EE1E4E99-E92D-4CCC-8793-0EB9FAC232FE}"/>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D1561AB6-5890-417A-821B-A87F05199A41}"/>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AD486C91-5022-4A42-A989-5286BC976F6A}"/>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162399</xdr:rowOff>
    </xdr:from>
    <xdr:to>
      <xdr:col>23</xdr:col>
      <xdr:colOff>133350</xdr:colOff>
      <xdr:row>89</xdr:row>
      <xdr:rowOff>90757</xdr:rowOff>
    </xdr:to>
    <xdr:cxnSp macro="">
      <xdr:nvCxnSpPr>
        <xdr:cNvPr id="189" name="直線コネクタ 188">
          <a:extLst>
            <a:ext uri="{FF2B5EF4-FFF2-40B4-BE49-F238E27FC236}">
              <a16:creationId xmlns:a16="http://schemas.microsoft.com/office/drawing/2014/main" id="{CF2937BA-D93E-44A4-AC58-402B93D2F415}"/>
            </a:ext>
          </a:extLst>
        </xdr:cNvPr>
        <xdr:cNvCxnSpPr/>
      </xdr:nvCxnSpPr>
      <xdr:spPr>
        <a:xfrm flipV="1">
          <a:off x="4953000" y="13706949"/>
          <a:ext cx="0" cy="1642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62834</xdr:rowOff>
    </xdr:from>
    <xdr:ext cx="762000" cy="259045"/>
    <xdr:sp macro="" textlink="">
      <xdr:nvSpPr>
        <xdr:cNvPr id="190" name="人件費・物件費等の状況最小値テキスト">
          <a:extLst>
            <a:ext uri="{FF2B5EF4-FFF2-40B4-BE49-F238E27FC236}">
              <a16:creationId xmlns:a16="http://schemas.microsoft.com/office/drawing/2014/main" id="{A086C575-F735-4067-9B12-04D35A13B1EA}"/>
            </a:ext>
          </a:extLst>
        </xdr:cNvPr>
        <xdr:cNvSpPr txBox="1"/>
      </xdr:nvSpPr>
      <xdr:spPr>
        <a:xfrm>
          <a:off x="5041900" y="1532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90757</xdr:rowOff>
    </xdr:from>
    <xdr:to>
      <xdr:col>24</xdr:col>
      <xdr:colOff>12700</xdr:colOff>
      <xdr:row>89</xdr:row>
      <xdr:rowOff>90757</xdr:rowOff>
    </xdr:to>
    <xdr:cxnSp macro="">
      <xdr:nvCxnSpPr>
        <xdr:cNvPr id="191" name="直線コネクタ 190">
          <a:extLst>
            <a:ext uri="{FF2B5EF4-FFF2-40B4-BE49-F238E27FC236}">
              <a16:creationId xmlns:a16="http://schemas.microsoft.com/office/drawing/2014/main" id="{1DFDCB9A-DDB6-4A95-B967-E6586038B509}"/>
            </a:ext>
          </a:extLst>
        </xdr:cNvPr>
        <xdr:cNvCxnSpPr/>
      </xdr:nvCxnSpPr>
      <xdr:spPr>
        <a:xfrm>
          <a:off x="4864100" y="153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77326</xdr:rowOff>
    </xdr:from>
    <xdr:ext cx="762000" cy="259045"/>
    <xdr:sp macro="" textlink="">
      <xdr:nvSpPr>
        <xdr:cNvPr id="192" name="人件費・物件費等の状況最大値テキスト">
          <a:extLst>
            <a:ext uri="{FF2B5EF4-FFF2-40B4-BE49-F238E27FC236}">
              <a16:creationId xmlns:a16="http://schemas.microsoft.com/office/drawing/2014/main" id="{7F6B8788-97BA-4ADF-B56D-AFAEA4389116}"/>
            </a:ext>
          </a:extLst>
        </xdr:cNvPr>
        <xdr:cNvSpPr txBox="1"/>
      </xdr:nvSpPr>
      <xdr:spPr>
        <a:xfrm>
          <a:off x="5041900" y="13450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162399</xdr:rowOff>
    </xdr:from>
    <xdr:to>
      <xdr:col>24</xdr:col>
      <xdr:colOff>12700</xdr:colOff>
      <xdr:row>79</xdr:row>
      <xdr:rowOff>162399</xdr:rowOff>
    </xdr:to>
    <xdr:cxnSp macro="">
      <xdr:nvCxnSpPr>
        <xdr:cNvPr id="193" name="直線コネクタ 192">
          <a:extLst>
            <a:ext uri="{FF2B5EF4-FFF2-40B4-BE49-F238E27FC236}">
              <a16:creationId xmlns:a16="http://schemas.microsoft.com/office/drawing/2014/main" id="{0305CF4A-2CA6-4871-9C25-11C00708569E}"/>
            </a:ext>
          </a:extLst>
        </xdr:cNvPr>
        <xdr:cNvCxnSpPr/>
      </xdr:nvCxnSpPr>
      <xdr:spPr>
        <a:xfrm>
          <a:off x="4864100" y="13706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86331</xdr:rowOff>
    </xdr:from>
    <xdr:to>
      <xdr:col>23</xdr:col>
      <xdr:colOff>133350</xdr:colOff>
      <xdr:row>81</xdr:row>
      <xdr:rowOff>121845</xdr:rowOff>
    </xdr:to>
    <xdr:cxnSp macro="">
      <xdr:nvCxnSpPr>
        <xdr:cNvPr id="194" name="直線コネクタ 193">
          <a:extLst>
            <a:ext uri="{FF2B5EF4-FFF2-40B4-BE49-F238E27FC236}">
              <a16:creationId xmlns:a16="http://schemas.microsoft.com/office/drawing/2014/main" id="{75C02551-CF9A-44DC-B944-9A5D1F5FADFA}"/>
            </a:ext>
          </a:extLst>
        </xdr:cNvPr>
        <xdr:cNvCxnSpPr/>
      </xdr:nvCxnSpPr>
      <xdr:spPr>
        <a:xfrm>
          <a:off x="4114800" y="13973781"/>
          <a:ext cx="838200" cy="35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63657</xdr:rowOff>
    </xdr:from>
    <xdr:ext cx="762000" cy="259045"/>
    <xdr:sp macro="" textlink="">
      <xdr:nvSpPr>
        <xdr:cNvPr id="195" name="人件費・物件費等の状況平均値テキスト">
          <a:extLst>
            <a:ext uri="{FF2B5EF4-FFF2-40B4-BE49-F238E27FC236}">
              <a16:creationId xmlns:a16="http://schemas.microsoft.com/office/drawing/2014/main" id="{5DA2BD50-6AFD-485F-8D56-6E0A6230801E}"/>
            </a:ext>
          </a:extLst>
        </xdr:cNvPr>
        <xdr:cNvSpPr txBox="1"/>
      </xdr:nvSpPr>
      <xdr:spPr>
        <a:xfrm>
          <a:off x="5041900" y="13779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47130</xdr:rowOff>
    </xdr:from>
    <xdr:to>
      <xdr:col>23</xdr:col>
      <xdr:colOff>184150</xdr:colOff>
      <xdr:row>81</xdr:row>
      <xdr:rowOff>148730</xdr:rowOff>
    </xdr:to>
    <xdr:sp macro="" textlink="">
      <xdr:nvSpPr>
        <xdr:cNvPr id="196" name="フローチャート: 判断 195">
          <a:extLst>
            <a:ext uri="{FF2B5EF4-FFF2-40B4-BE49-F238E27FC236}">
              <a16:creationId xmlns:a16="http://schemas.microsoft.com/office/drawing/2014/main" id="{36CFC77D-106F-4BD1-9A46-682991ADE5F3}"/>
            </a:ext>
          </a:extLst>
        </xdr:cNvPr>
        <xdr:cNvSpPr/>
      </xdr:nvSpPr>
      <xdr:spPr>
        <a:xfrm>
          <a:off x="4902200" y="1393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80625</xdr:rowOff>
    </xdr:from>
    <xdr:to>
      <xdr:col>19</xdr:col>
      <xdr:colOff>133350</xdr:colOff>
      <xdr:row>81</xdr:row>
      <xdr:rowOff>86331</xdr:rowOff>
    </xdr:to>
    <xdr:cxnSp macro="">
      <xdr:nvCxnSpPr>
        <xdr:cNvPr id="197" name="直線コネクタ 196">
          <a:extLst>
            <a:ext uri="{FF2B5EF4-FFF2-40B4-BE49-F238E27FC236}">
              <a16:creationId xmlns:a16="http://schemas.microsoft.com/office/drawing/2014/main" id="{18143D89-AC14-4C96-90D6-65662778B7D6}"/>
            </a:ext>
          </a:extLst>
        </xdr:cNvPr>
        <xdr:cNvCxnSpPr/>
      </xdr:nvCxnSpPr>
      <xdr:spPr>
        <a:xfrm>
          <a:off x="3225800" y="13968075"/>
          <a:ext cx="889000" cy="5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12767</xdr:rowOff>
    </xdr:from>
    <xdr:to>
      <xdr:col>19</xdr:col>
      <xdr:colOff>184150</xdr:colOff>
      <xdr:row>81</xdr:row>
      <xdr:rowOff>114367</xdr:rowOff>
    </xdr:to>
    <xdr:sp macro="" textlink="">
      <xdr:nvSpPr>
        <xdr:cNvPr id="198" name="フローチャート: 判断 197">
          <a:extLst>
            <a:ext uri="{FF2B5EF4-FFF2-40B4-BE49-F238E27FC236}">
              <a16:creationId xmlns:a16="http://schemas.microsoft.com/office/drawing/2014/main" id="{1288F8B0-2D4C-4297-BDAD-5901A4A82DD4}"/>
            </a:ext>
          </a:extLst>
        </xdr:cNvPr>
        <xdr:cNvSpPr/>
      </xdr:nvSpPr>
      <xdr:spPr>
        <a:xfrm>
          <a:off x="4064000" y="139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124544</xdr:rowOff>
    </xdr:from>
    <xdr:ext cx="736600" cy="259045"/>
    <xdr:sp macro="" textlink="">
      <xdr:nvSpPr>
        <xdr:cNvPr id="199" name="テキスト ボックス 198">
          <a:extLst>
            <a:ext uri="{FF2B5EF4-FFF2-40B4-BE49-F238E27FC236}">
              <a16:creationId xmlns:a16="http://schemas.microsoft.com/office/drawing/2014/main" id="{A983C066-869B-4D51-BD40-1A866EF90997}"/>
            </a:ext>
          </a:extLst>
        </xdr:cNvPr>
        <xdr:cNvSpPr txBox="1"/>
      </xdr:nvSpPr>
      <xdr:spPr>
        <a:xfrm>
          <a:off x="3733800" y="13669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80625</xdr:rowOff>
    </xdr:from>
    <xdr:to>
      <xdr:col>15</xdr:col>
      <xdr:colOff>82550</xdr:colOff>
      <xdr:row>81</xdr:row>
      <xdr:rowOff>90528</xdr:rowOff>
    </xdr:to>
    <xdr:cxnSp macro="">
      <xdr:nvCxnSpPr>
        <xdr:cNvPr id="200" name="直線コネクタ 199">
          <a:extLst>
            <a:ext uri="{FF2B5EF4-FFF2-40B4-BE49-F238E27FC236}">
              <a16:creationId xmlns:a16="http://schemas.microsoft.com/office/drawing/2014/main" id="{97914153-49F4-48B9-B988-0ACD14A08DC6}"/>
            </a:ext>
          </a:extLst>
        </xdr:cNvPr>
        <xdr:cNvCxnSpPr/>
      </xdr:nvCxnSpPr>
      <xdr:spPr>
        <a:xfrm flipV="1">
          <a:off x="2336800" y="13968075"/>
          <a:ext cx="889000" cy="9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163063</xdr:rowOff>
    </xdr:from>
    <xdr:to>
      <xdr:col>15</xdr:col>
      <xdr:colOff>133350</xdr:colOff>
      <xdr:row>81</xdr:row>
      <xdr:rowOff>93213</xdr:rowOff>
    </xdr:to>
    <xdr:sp macro="" textlink="">
      <xdr:nvSpPr>
        <xdr:cNvPr id="201" name="フローチャート: 判断 200">
          <a:extLst>
            <a:ext uri="{FF2B5EF4-FFF2-40B4-BE49-F238E27FC236}">
              <a16:creationId xmlns:a16="http://schemas.microsoft.com/office/drawing/2014/main" id="{B833FAA6-FE16-4B2F-9BBA-55E54B9F20C1}"/>
            </a:ext>
          </a:extLst>
        </xdr:cNvPr>
        <xdr:cNvSpPr/>
      </xdr:nvSpPr>
      <xdr:spPr>
        <a:xfrm>
          <a:off x="3175000" y="1387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103390</xdr:rowOff>
    </xdr:from>
    <xdr:ext cx="762000" cy="259045"/>
    <xdr:sp macro="" textlink="">
      <xdr:nvSpPr>
        <xdr:cNvPr id="202" name="テキスト ボックス 201">
          <a:extLst>
            <a:ext uri="{FF2B5EF4-FFF2-40B4-BE49-F238E27FC236}">
              <a16:creationId xmlns:a16="http://schemas.microsoft.com/office/drawing/2014/main" id="{51E21592-4D3E-4468-B8ED-ADAF0244F5ED}"/>
            </a:ext>
          </a:extLst>
        </xdr:cNvPr>
        <xdr:cNvSpPr txBox="1"/>
      </xdr:nvSpPr>
      <xdr:spPr>
        <a:xfrm>
          <a:off x="2844800" y="13647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33460</xdr:rowOff>
    </xdr:from>
    <xdr:to>
      <xdr:col>11</xdr:col>
      <xdr:colOff>31750</xdr:colOff>
      <xdr:row>81</xdr:row>
      <xdr:rowOff>90528</xdr:rowOff>
    </xdr:to>
    <xdr:cxnSp macro="">
      <xdr:nvCxnSpPr>
        <xdr:cNvPr id="203" name="直線コネクタ 202">
          <a:extLst>
            <a:ext uri="{FF2B5EF4-FFF2-40B4-BE49-F238E27FC236}">
              <a16:creationId xmlns:a16="http://schemas.microsoft.com/office/drawing/2014/main" id="{1A4B668B-80DD-429C-903E-15B94925F2CB}"/>
            </a:ext>
          </a:extLst>
        </xdr:cNvPr>
        <xdr:cNvCxnSpPr/>
      </xdr:nvCxnSpPr>
      <xdr:spPr>
        <a:xfrm>
          <a:off x="1447800" y="13920910"/>
          <a:ext cx="889000" cy="5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128608</xdr:rowOff>
    </xdr:from>
    <xdr:to>
      <xdr:col>11</xdr:col>
      <xdr:colOff>82550</xdr:colOff>
      <xdr:row>81</xdr:row>
      <xdr:rowOff>58758</xdr:rowOff>
    </xdr:to>
    <xdr:sp macro="" textlink="">
      <xdr:nvSpPr>
        <xdr:cNvPr id="204" name="フローチャート: 判断 203">
          <a:extLst>
            <a:ext uri="{FF2B5EF4-FFF2-40B4-BE49-F238E27FC236}">
              <a16:creationId xmlns:a16="http://schemas.microsoft.com/office/drawing/2014/main" id="{E7F16E65-6E99-4732-BC6B-94307B09DE79}"/>
            </a:ext>
          </a:extLst>
        </xdr:cNvPr>
        <xdr:cNvSpPr/>
      </xdr:nvSpPr>
      <xdr:spPr>
        <a:xfrm>
          <a:off x="2286000" y="1384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68935</xdr:rowOff>
    </xdr:from>
    <xdr:ext cx="762000" cy="259045"/>
    <xdr:sp macro="" textlink="">
      <xdr:nvSpPr>
        <xdr:cNvPr id="205" name="テキスト ボックス 204">
          <a:extLst>
            <a:ext uri="{FF2B5EF4-FFF2-40B4-BE49-F238E27FC236}">
              <a16:creationId xmlns:a16="http://schemas.microsoft.com/office/drawing/2014/main" id="{AE9E2E05-D85D-4D83-BE0E-A2AFCA59C378}"/>
            </a:ext>
          </a:extLst>
        </xdr:cNvPr>
        <xdr:cNvSpPr txBox="1"/>
      </xdr:nvSpPr>
      <xdr:spPr>
        <a:xfrm>
          <a:off x="1955800" y="136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113649</xdr:rowOff>
    </xdr:from>
    <xdr:to>
      <xdr:col>7</xdr:col>
      <xdr:colOff>31750</xdr:colOff>
      <xdr:row>81</xdr:row>
      <xdr:rowOff>43799</xdr:rowOff>
    </xdr:to>
    <xdr:sp macro="" textlink="">
      <xdr:nvSpPr>
        <xdr:cNvPr id="206" name="フローチャート: 判断 205">
          <a:extLst>
            <a:ext uri="{FF2B5EF4-FFF2-40B4-BE49-F238E27FC236}">
              <a16:creationId xmlns:a16="http://schemas.microsoft.com/office/drawing/2014/main" id="{A8A86B16-8D68-407B-9D1A-94983CB15476}"/>
            </a:ext>
          </a:extLst>
        </xdr:cNvPr>
        <xdr:cNvSpPr/>
      </xdr:nvSpPr>
      <xdr:spPr>
        <a:xfrm>
          <a:off x="1397000" y="1382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53976</xdr:rowOff>
    </xdr:from>
    <xdr:ext cx="762000" cy="259045"/>
    <xdr:sp macro="" textlink="">
      <xdr:nvSpPr>
        <xdr:cNvPr id="207" name="テキスト ボックス 206">
          <a:extLst>
            <a:ext uri="{FF2B5EF4-FFF2-40B4-BE49-F238E27FC236}">
              <a16:creationId xmlns:a16="http://schemas.microsoft.com/office/drawing/2014/main" id="{A5E13FA5-3BBD-451F-9C23-8915AFF5AEB7}"/>
            </a:ext>
          </a:extLst>
        </xdr:cNvPr>
        <xdr:cNvSpPr txBox="1"/>
      </xdr:nvSpPr>
      <xdr:spPr>
        <a:xfrm>
          <a:off x="1066800" y="13598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CC4B3A3A-C92B-4DB2-9CA0-06167A1756D7}"/>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F93C995B-35E9-4A94-8FE9-CC80151C8C1A}"/>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C69E968-5488-449C-B7AC-134071676EA5}"/>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4866CB44-5D39-4EBD-A42F-9E5F573551D5}"/>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593BAC86-E747-408D-9758-990701BFE8F9}"/>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71045</xdr:rowOff>
    </xdr:from>
    <xdr:to>
      <xdr:col>23</xdr:col>
      <xdr:colOff>184150</xdr:colOff>
      <xdr:row>82</xdr:row>
      <xdr:rowOff>1195</xdr:rowOff>
    </xdr:to>
    <xdr:sp macro="" textlink="">
      <xdr:nvSpPr>
        <xdr:cNvPr id="213" name="楕円 212">
          <a:extLst>
            <a:ext uri="{FF2B5EF4-FFF2-40B4-BE49-F238E27FC236}">
              <a16:creationId xmlns:a16="http://schemas.microsoft.com/office/drawing/2014/main" id="{16951976-3A1A-47A9-99E6-DE4958658A05}"/>
            </a:ext>
          </a:extLst>
        </xdr:cNvPr>
        <xdr:cNvSpPr/>
      </xdr:nvSpPr>
      <xdr:spPr>
        <a:xfrm>
          <a:off x="4902200" y="1395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43122</xdr:rowOff>
    </xdr:from>
    <xdr:ext cx="762000" cy="259045"/>
    <xdr:sp macro="" textlink="">
      <xdr:nvSpPr>
        <xdr:cNvPr id="214" name="人件費・物件費等の状況該当値テキスト">
          <a:extLst>
            <a:ext uri="{FF2B5EF4-FFF2-40B4-BE49-F238E27FC236}">
              <a16:creationId xmlns:a16="http://schemas.microsoft.com/office/drawing/2014/main" id="{65D8C6EA-8CDE-4EC9-83EC-D933FC29596E}"/>
            </a:ext>
          </a:extLst>
        </xdr:cNvPr>
        <xdr:cNvSpPr txBox="1"/>
      </xdr:nvSpPr>
      <xdr:spPr>
        <a:xfrm>
          <a:off x="5041900" y="1393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35531</xdr:rowOff>
    </xdr:from>
    <xdr:to>
      <xdr:col>19</xdr:col>
      <xdr:colOff>184150</xdr:colOff>
      <xdr:row>81</xdr:row>
      <xdr:rowOff>137131</xdr:rowOff>
    </xdr:to>
    <xdr:sp macro="" textlink="">
      <xdr:nvSpPr>
        <xdr:cNvPr id="215" name="楕円 214">
          <a:extLst>
            <a:ext uri="{FF2B5EF4-FFF2-40B4-BE49-F238E27FC236}">
              <a16:creationId xmlns:a16="http://schemas.microsoft.com/office/drawing/2014/main" id="{905DE584-9C5E-40FC-B23F-CB971C1E3475}"/>
            </a:ext>
          </a:extLst>
        </xdr:cNvPr>
        <xdr:cNvSpPr/>
      </xdr:nvSpPr>
      <xdr:spPr>
        <a:xfrm>
          <a:off x="4064000" y="1392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121908</xdr:rowOff>
    </xdr:from>
    <xdr:ext cx="736600" cy="259045"/>
    <xdr:sp macro="" textlink="">
      <xdr:nvSpPr>
        <xdr:cNvPr id="216" name="テキスト ボックス 215">
          <a:extLst>
            <a:ext uri="{FF2B5EF4-FFF2-40B4-BE49-F238E27FC236}">
              <a16:creationId xmlns:a16="http://schemas.microsoft.com/office/drawing/2014/main" id="{588E0CA8-6B9F-42B5-886A-4666F2961FE2}"/>
            </a:ext>
          </a:extLst>
        </xdr:cNvPr>
        <xdr:cNvSpPr txBox="1"/>
      </xdr:nvSpPr>
      <xdr:spPr>
        <a:xfrm>
          <a:off x="3733800" y="14009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29825</xdr:rowOff>
    </xdr:from>
    <xdr:to>
      <xdr:col>15</xdr:col>
      <xdr:colOff>133350</xdr:colOff>
      <xdr:row>81</xdr:row>
      <xdr:rowOff>131425</xdr:rowOff>
    </xdr:to>
    <xdr:sp macro="" textlink="">
      <xdr:nvSpPr>
        <xdr:cNvPr id="217" name="楕円 216">
          <a:extLst>
            <a:ext uri="{FF2B5EF4-FFF2-40B4-BE49-F238E27FC236}">
              <a16:creationId xmlns:a16="http://schemas.microsoft.com/office/drawing/2014/main" id="{90121951-C2B7-44E6-9805-177C8EB702E8}"/>
            </a:ext>
          </a:extLst>
        </xdr:cNvPr>
        <xdr:cNvSpPr/>
      </xdr:nvSpPr>
      <xdr:spPr>
        <a:xfrm>
          <a:off x="3175000" y="1391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116202</xdr:rowOff>
    </xdr:from>
    <xdr:ext cx="762000" cy="259045"/>
    <xdr:sp macro="" textlink="">
      <xdr:nvSpPr>
        <xdr:cNvPr id="218" name="テキスト ボックス 217">
          <a:extLst>
            <a:ext uri="{FF2B5EF4-FFF2-40B4-BE49-F238E27FC236}">
              <a16:creationId xmlns:a16="http://schemas.microsoft.com/office/drawing/2014/main" id="{1A5CEEA8-B792-4721-A6A2-4040FAEE5A61}"/>
            </a:ext>
          </a:extLst>
        </xdr:cNvPr>
        <xdr:cNvSpPr txBox="1"/>
      </xdr:nvSpPr>
      <xdr:spPr>
        <a:xfrm>
          <a:off x="2844800" y="14003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39728</xdr:rowOff>
    </xdr:from>
    <xdr:to>
      <xdr:col>11</xdr:col>
      <xdr:colOff>82550</xdr:colOff>
      <xdr:row>81</xdr:row>
      <xdr:rowOff>141328</xdr:rowOff>
    </xdr:to>
    <xdr:sp macro="" textlink="">
      <xdr:nvSpPr>
        <xdr:cNvPr id="219" name="楕円 218">
          <a:extLst>
            <a:ext uri="{FF2B5EF4-FFF2-40B4-BE49-F238E27FC236}">
              <a16:creationId xmlns:a16="http://schemas.microsoft.com/office/drawing/2014/main" id="{203C8876-899A-4B01-A1E0-309AEC21A863}"/>
            </a:ext>
          </a:extLst>
        </xdr:cNvPr>
        <xdr:cNvSpPr/>
      </xdr:nvSpPr>
      <xdr:spPr>
        <a:xfrm>
          <a:off x="2286000" y="1392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126105</xdr:rowOff>
    </xdr:from>
    <xdr:ext cx="762000" cy="259045"/>
    <xdr:sp macro="" textlink="">
      <xdr:nvSpPr>
        <xdr:cNvPr id="220" name="テキスト ボックス 219">
          <a:extLst>
            <a:ext uri="{FF2B5EF4-FFF2-40B4-BE49-F238E27FC236}">
              <a16:creationId xmlns:a16="http://schemas.microsoft.com/office/drawing/2014/main" id="{10732C75-CB53-41E0-A5B7-7EBEBA08AA89}"/>
            </a:ext>
          </a:extLst>
        </xdr:cNvPr>
        <xdr:cNvSpPr txBox="1"/>
      </xdr:nvSpPr>
      <xdr:spPr>
        <a:xfrm>
          <a:off x="1955800" y="14013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154110</xdr:rowOff>
    </xdr:from>
    <xdr:to>
      <xdr:col>7</xdr:col>
      <xdr:colOff>31750</xdr:colOff>
      <xdr:row>81</xdr:row>
      <xdr:rowOff>84260</xdr:rowOff>
    </xdr:to>
    <xdr:sp macro="" textlink="">
      <xdr:nvSpPr>
        <xdr:cNvPr id="221" name="楕円 220">
          <a:extLst>
            <a:ext uri="{FF2B5EF4-FFF2-40B4-BE49-F238E27FC236}">
              <a16:creationId xmlns:a16="http://schemas.microsoft.com/office/drawing/2014/main" id="{68CE1244-BCBB-4552-BD6D-C4DB1330C69B}"/>
            </a:ext>
          </a:extLst>
        </xdr:cNvPr>
        <xdr:cNvSpPr/>
      </xdr:nvSpPr>
      <xdr:spPr>
        <a:xfrm>
          <a:off x="1397000" y="1387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69037</xdr:rowOff>
    </xdr:from>
    <xdr:ext cx="762000" cy="259045"/>
    <xdr:sp macro="" textlink="">
      <xdr:nvSpPr>
        <xdr:cNvPr id="222" name="テキスト ボックス 221">
          <a:extLst>
            <a:ext uri="{FF2B5EF4-FFF2-40B4-BE49-F238E27FC236}">
              <a16:creationId xmlns:a16="http://schemas.microsoft.com/office/drawing/2014/main" id="{D787E024-21EA-4C68-99E1-7676EB502B78}"/>
            </a:ext>
          </a:extLst>
        </xdr:cNvPr>
        <xdr:cNvSpPr txBox="1"/>
      </xdr:nvSpPr>
      <xdr:spPr>
        <a:xfrm>
          <a:off x="1066800" y="13956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60D79D69-D5E5-476F-A7D7-BE3C0F886A19}"/>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FADA99F7-DE7E-4164-83D1-DB8DB8928CA8}"/>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8746E60C-6977-4A17-8593-76FA27E468A2}"/>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4E8B94B0-0B99-4210-A9D4-D43630FED954}"/>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C39A2A2F-0F93-45B5-846A-ACF9A571AC28}"/>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DB8C3CBC-AE24-46C5-B561-9404A6649366}"/>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181125C1-542A-470C-8E28-6B4DF6C64BDE}"/>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584A438-3681-43E9-8581-8FDE16098E18}"/>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40EA4512-66EA-48A5-BBB3-42F12AC09823}"/>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CFF8283-D3BC-4BB2-86B4-A900DC25E86B}"/>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C1BB3779-678B-4CDA-8E0C-051538541E82}"/>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E54AB939-0EB5-4AF6-92A8-ECD4C6C172B2}"/>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E27529F6-5FA3-48D5-83FF-D9DD10FEB2E1}"/>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平成２３年度、２４年度は国家公務員の一時的な減額措置により基準を上回っていたが、平成２５年度より減額措置がなくなっているので数値が基準を下回っている。また、類似団体よりも数値が下回っているので健全であるといえる。今後も「第４次つるぎ町集中改革プラン」において給与の適正化に関する方針を定め、数値が悪化しないよう適正化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9BDB72AB-34A5-437E-B34B-EC6F90224B41}"/>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69D7BF36-6110-4059-8237-6DAC90BC4DFE}"/>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E48F96B7-C748-4119-B895-1590AB67E73F}"/>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F9657B72-0663-4A26-80EC-EE387CC8E3AF}"/>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D669A56F-7FF4-4C4D-9BA2-A880168F2326}"/>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72B53E30-69D1-4522-9C8F-BB7A1273760E}"/>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E7CE9B30-B641-4967-B1BB-82BCAE9E2EC9}"/>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DEC3DFFB-5DD3-494B-A73A-BC2948F4EB3F}"/>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893E1273-FF32-497D-B3F2-BF10E9D64C39}"/>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E2CB31EC-DEA8-478C-BDE4-D15C0D6039B6}"/>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B92DCF76-A763-4C7D-B1A5-A71B55FB82FD}"/>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48960671-95C0-482B-9BC6-E5DA815914A2}"/>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FFEFD018-4E6F-4141-9230-0ED7B5B48A74}"/>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85EF00D1-E06F-49AC-A0D2-37FE0E51BC14}"/>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79B063B7-036C-4B57-AF3A-94A85C888DD9}"/>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8E769C23-BE76-42C4-A951-4AEE469535BF}"/>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31C5D693-83B5-4E21-93FB-C833E99BF472}"/>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36286</xdr:rowOff>
    </xdr:to>
    <xdr:cxnSp macro="">
      <xdr:nvCxnSpPr>
        <xdr:cNvPr id="253" name="直線コネクタ 252">
          <a:extLst>
            <a:ext uri="{FF2B5EF4-FFF2-40B4-BE49-F238E27FC236}">
              <a16:creationId xmlns:a16="http://schemas.microsoft.com/office/drawing/2014/main" id="{8D32EC2F-AA37-454E-8656-63CEDEE5E7F7}"/>
            </a:ext>
          </a:extLst>
        </xdr:cNvPr>
        <xdr:cNvCxnSpPr/>
      </xdr:nvCxnSpPr>
      <xdr:spPr>
        <a:xfrm flipV="1">
          <a:off x="17018000" y="1395004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4" name="給与水準   （国との比較）最小値テキスト">
          <a:extLst>
            <a:ext uri="{FF2B5EF4-FFF2-40B4-BE49-F238E27FC236}">
              <a16:creationId xmlns:a16="http://schemas.microsoft.com/office/drawing/2014/main" id="{48D30BE4-88D6-4777-97CA-BAFACD729D3F}"/>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5" name="直線コネクタ 254">
          <a:extLst>
            <a:ext uri="{FF2B5EF4-FFF2-40B4-BE49-F238E27FC236}">
              <a16:creationId xmlns:a16="http://schemas.microsoft.com/office/drawing/2014/main" id="{8BCE2D66-7B17-423F-9463-1C25D8D4AA7F}"/>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6" name="給与水準   （国との比較）最大値テキスト">
          <a:extLst>
            <a:ext uri="{FF2B5EF4-FFF2-40B4-BE49-F238E27FC236}">
              <a16:creationId xmlns:a16="http://schemas.microsoft.com/office/drawing/2014/main" id="{8D38E94E-C7E7-4494-AB75-460E17753191}"/>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7" name="直線コネクタ 256">
          <a:extLst>
            <a:ext uri="{FF2B5EF4-FFF2-40B4-BE49-F238E27FC236}">
              <a16:creationId xmlns:a16="http://schemas.microsoft.com/office/drawing/2014/main" id="{F9937979-30ED-4ED4-9930-356A22FD6C22}"/>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42334</xdr:rowOff>
    </xdr:from>
    <xdr:to>
      <xdr:col>81</xdr:col>
      <xdr:colOff>44450</xdr:colOff>
      <xdr:row>84</xdr:row>
      <xdr:rowOff>65314</xdr:rowOff>
    </xdr:to>
    <xdr:cxnSp macro="">
      <xdr:nvCxnSpPr>
        <xdr:cNvPr id="258" name="直線コネクタ 257">
          <a:extLst>
            <a:ext uri="{FF2B5EF4-FFF2-40B4-BE49-F238E27FC236}">
              <a16:creationId xmlns:a16="http://schemas.microsoft.com/office/drawing/2014/main" id="{A02CF928-902B-4076-BC1D-360404726762}"/>
            </a:ext>
          </a:extLst>
        </xdr:cNvPr>
        <xdr:cNvCxnSpPr/>
      </xdr:nvCxnSpPr>
      <xdr:spPr>
        <a:xfrm flipV="1">
          <a:off x="16179800" y="14444134"/>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67932</xdr:rowOff>
    </xdr:from>
    <xdr:ext cx="762000" cy="259045"/>
    <xdr:sp macro="" textlink="">
      <xdr:nvSpPr>
        <xdr:cNvPr id="259" name="給与水準   （国との比較）平均値テキスト">
          <a:extLst>
            <a:ext uri="{FF2B5EF4-FFF2-40B4-BE49-F238E27FC236}">
              <a16:creationId xmlns:a16="http://schemas.microsoft.com/office/drawing/2014/main" id="{F2ABE5DD-BBA9-453C-AF4A-F385A0CFB366}"/>
            </a:ext>
          </a:extLst>
        </xdr:cNvPr>
        <xdr:cNvSpPr txBox="1"/>
      </xdr:nvSpPr>
      <xdr:spPr>
        <a:xfrm>
          <a:off x="17106900" y="146411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95855</xdr:rowOff>
    </xdr:from>
    <xdr:to>
      <xdr:col>81</xdr:col>
      <xdr:colOff>95250</xdr:colOff>
      <xdr:row>86</xdr:row>
      <xdr:rowOff>26005</xdr:rowOff>
    </xdr:to>
    <xdr:sp macro="" textlink="">
      <xdr:nvSpPr>
        <xdr:cNvPr id="260" name="フローチャート: 判断 259">
          <a:extLst>
            <a:ext uri="{FF2B5EF4-FFF2-40B4-BE49-F238E27FC236}">
              <a16:creationId xmlns:a16="http://schemas.microsoft.com/office/drawing/2014/main" id="{9A52A5A0-6E94-4172-9C68-FA6694595CF6}"/>
            </a:ext>
          </a:extLst>
        </xdr:cNvPr>
        <xdr:cNvSpPr/>
      </xdr:nvSpPr>
      <xdr:spPr>
        <a:xfrm>
          <a:off x="16967200" y="14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65314</xdr:rowOff>
    </xdr:from>
    <xdr:to>
      <xdr:col>77</xdr:col>
      <xdr:colOff>44450</xdr:colOff>
      <xdr:row>84</xdr:row>
      <xdr:rowOff>76805</xdr:rowOff>
    </xdr:to>
    <xdr:cxnSp macro="">
      <xdr:nvCxnSpPr>
        <xdr:cNvPr id="261" name="直線コネクタ 260">
          <a:extLst>
            <a:ext uri="{FF2B5EF4-FFF2-40B4-BE49-F238E27FC236}">
              <a16:creationId xmlns:a16="http://schemas.microsoft.com/office/drawing/2014/main" id="{537D2861-0E03-4C0E-87A0-F3A5F3CBC39B}"/>
            </a:ext>
          </a:extLst>
        </xdr:cNvPr>
        <xdr:cNvCxnSpPr/>
      </xdr:nvCxnSpPr>
      <xdr:spPr>
        <a:xfrm flipV="1">
          <a:off x="15290800" y="1446711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95855</xdr:rowOff>
    </xdr:from>
    <xdr:to>
      <xdr:col>77</xdr:col>
      <xdr:colOff>95250</xdr:colOff>
      <xdr:row>86</xdr:row>
      <xdr:rowOff>26005</xdr:rowOff>
    </xdr:to>
    <xdr:sp macro="" textlink="">
      <xdr:nvSpPr>
        <xdr:cNvPr id="262" name="フローチャート: 判断 261">
          <a:extLst>
            <a:ext uri="{FF2B5EF4-FFF2-40B4-BE49-F238E27FC236}">
              <a16:creationId xmlns:a16="http://schemas.microsoft.com/office/drawing/2014/main" id="{2DCE82D3-5873-4CC9-98DD-3ABCBDF02478}"/>
            </a:ext>
          </a:extLst>
        </xdr:cNvPr>
        <xdr:cNvSpPr/>
      </xdr:nvSpPr>
      <xdr:spPr>
        <a:xfrm>
          <a:off x="16129000" y="14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10782</xdr:rowOff>
    </xdr:from>
    <xdr:ext cx="736600" cy="259045"/>
    <xdr:sp macro="" textlink="">
      <xdr:nvSpPr>
        <xdr:cNvPr id="263" name="テキスト ボックス 262">
          <a:extLst>
            <a:ext uri="{FF2B5EF4-FFF2-40B4-BE49-F238E27FC236}">
              <a16:creationId xmlns:a16="http://schemas.microsoft.com/office/drawing/2014/main" id="{86B68AFE-EC33-459E-947D-4F3A5B0B83B0}"/>
            </a:ext>
          </a:extLst>
        </xdr:cNvPr>
        <xdr:cNvSpPr txBox="1"/>
      </xdr:nvSpPr>
      <xdr:spPr>
        <a:xfrm>
          <a:off x="15798800" y="14755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30843</xdr:rowOff>
    </xdr:from>
    <xdr:to>
      <xdr:col>72</xdr:col>
      <xdr:colOff>203200</xdr:colOff>
      <xdr:row>84</xdr:row>
      <xdr:rowOff>76805</xdr:rowOff>
    </xdr:to>
    <xdr:cxnSp macro="">
      <xdr:nvCxnSpPr>
        <xdr:cNvPr id="264" name="直線コネクタ 263">
          <a:extLst>
            <a:ext uri="{FF2B5EF4-FFF2-40B4-BE49-F238E27FC236}">
              <a16:creationId xmlns:a16="http://schemas.microsoft.com/office/drawing/2014/main" id="{5B443131-8688-49C8-A6DA-E3417DDDEFC6}"/>
            </a:ext>
          </a:extLst>
        </xdr:cNvPr>
        <xdr:cNvCxnSpPr/>
      </xdr:nvCxnSpPr>
      <xdr:spPr>
        <a:xfrm>
          <a:off x="14401800" y="14432643"/>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5" name="フローチャート: 判断 264">
          <a:extLst>
            <a:ext uri="{FF2B5EF4-FFF2-40B4-BE49-F238E27FC236}">
              <a16:creationId xmlns:a16="http://schemas.microsoft.com/office/drawing/2014/main" id="{B31846F4-CAC8-41EC-858F-700A81C6990A}"/>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66" name="テキスト ボックス 265">
          <a:extLst>
            <a:ext uri="{FF2B5EF4-FFF2-40B4-BE49-F238E27FC236}">
              <a16:creationId xmlns:a16="http://schemas.microsoft.com/office/drawing/2014/main" id="{4E3687CC-318E-4567-99F9-9B87C8E60F87}"/>
            </a:ext>
          </a:extLst>
        </xdr:cNvPr>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30843</xdr:rowOff>
    </xdr:from>
    <xdr:to>
      <xdr:col>68</xdr:col>
      <xdr:colOff>152400</xdr:colOff>
      <xdr:row>84</xdr:row>
      <xdr:rowOff>30843</xdr:rowOff>
    </xdr:to>
    <xdr:cxnSp macro="">
      <xdr:nvCxnSpPr>
        <xdr:cNvPr id="267" name="直線コネクタ 266">
          <a:extLst>
            <a:ext uri="{FF2B5EF4-FFF2-40B4-BE49-F238E27FC236}">
              <a16:creationId xmlns:a16="http://schemas.microsoft.com/office/drawing/2014/main" id="{0A816941-28B4-4C11-A2E2-CC4C2166D74E}"/>
            </a:ext>
          </a:extLst>
        </xdr:cNvPr>
        <xdr:cNvCxnSpPr/>
      </xdr:nvCxnSpPr>
      <xdr:spPr>
        <a:xfrm>
          <a:off x="13512800" y="144326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26912</xdr:rowOff>
    </xdr:from>
    <xdr:to>
      <xdr:col>68</xdr:col>
      <xdr:colOff>203200</xdr:colOff>
      <xdr:row>85</xdr:row>
      <xdr:rowOff>128512</xdr:rowOff>
    </xdr:to>
    <xdr:sp macro="" textlink="">
      <xdr:nvSpPr>
        <xdr:cNvPr id="268" name="フローチャート: 判断 267">
          <a:extLst>
            <a:ext uri="{FF2B5EF4-FFF2-40B4-BE49-F238E27FC236}">
              <a16:creationId xmlns:a16="http://schemas.microsoft.com/office/drawing/2014/main" id="{B8A563AD-835F-4361-B3DD-FC9937C1DA1D}"/>
            </a:ext>
          </a:extLst>
        </xdr:cNvPr>
        <xdr:cNvSpPr/>
      </xdr:nvSpPr>
      <xdr:spPr>
        <a:xfrm>
          <a:off x="14351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113289</xdr:rowOff>
    </xdr:from>
    <xdr:ext cx="762000" cy="259045"/>
    <xdr:sp macro="" textlink="">
      <xdr:nvSpPr>
        <xdr:cNvPr id="269" name="テキスト ボックス 268">
          <a:extLst>
            <a:ext uri="{FF2B5EF4-FFF2-40B4-BE49-F238E27FC236}">
              <a16:creationId xmlns:a16="http://schemas.microsoft.com/office/drawing/2014/main" id="{3BBFC5F3-1A94-40B9-B157-7CC9BBF9FC3A}"/>
            </a:ext>
          </a:extLst>
        </xdr:cNvPr>
        <xdr:cNvSpPr txBox="1"/>
      </xdr:nvSpPr>
      <xdr:spPr>
        <a:xfrm>
          <a:off x="14020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26912</xdr:rowOff>
    </xdr:from>
    <xdr:to>
      <xdr:col>64</xdr:col>
      <xdr:colOff>152400</xdr:colOff>
      <xdr:row>85</xdr:row>
      <xdr:rowOff>128512</xdr:rowOff>
    </xdr:to>
    <xdr:sp macro="" textlink="">
      <xdr:nvSpPr>
        <xdr:cNvPr id="270" name="フローチャート: 判断 269">
          <a:extLst>
            <a:ext uri="{FF2B5EF4-FFF2-40B4-BE49-F238E27FC236}">
              <a16:creationId xmlns:a16="http://schemas.microsoft.com/office/drawing/2014/main" id="{76AC176F-E373-4AFC-8B47-DDFD2D8776DF}"/>
            </a:ext>
          </a:extLst>
        </xdr:cNvPr>
        <xdr:cNvSpPr/>
      </xdr:nvSpPr>
      <xdr:spPr>
        <a:xfrm>
          <a:off x="13462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113289</xdr:rowOff>
    </xdr:from>
    <xdr:ext cx="762000" cy="259045"/>
    <xdr:sp macro="" textlink="">
      <xdr:nvSpPr>
        <xdr:cNvPr id="271" name="テキスト ボックス 270">
          <a:extLst>
            <a:ext uri="{FF2B5EF4-FFF2-40B4-BE49-F238E27FC236}">
              <a16:creationId xmlns:a16="http://schemas.microsoft.com/office/drawing/2014/main" id="{1EE8B96A-8A18-4864-8208-37D98C06B655}"/>
            </a:ext>
          </a:extLst>
        </xdr:cNvPr>
        <xdr:cNvSpPr txBox="1"/>
      </xdr:nvSpPr>
      <xdr:spPr>
        <a:xfrm>
          <a:off x="13131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55F39219-DE0F-41C7-8537-F557F38D1723}"/>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69A9D507-0629-40BA-827C-B7C5CA786AFC}"/>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49960659-943D-4F33-A850-6F903506BF2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73FB1878-A8B8-4D7A-A415-8AF8D3D38AE2}"/>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8B5978A-1612-4474-89E2-80F1D9943477}"/>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162984</xdr:rowOff>
    </xdr:from>
    <xdr:to>
      <xdr:col>81</xdr:col>
      <xdr:colOff>95250</xdr:colOff>
      <xdr:row>84</xdr:row>
      <xdr:rowOff>93134</xdr:rowOff>
    </xdr:to>
    <xdr:sp macro="" textlink="">
      <xdr:nvSpPr>
        <xdr:cNvPr id="277" name="楕円 276">
          <a:extLst>
            <a:ext uri="{FF2B5EF4-FFF2-40B4-BE49-F238E27FC236}">
              <a16:creationId xmlns:a16="http://schemas.microsoft.com/office/drawing/2014/main" id="{EC26AC6D-4A6F-4733-8FCD-15554590BA6B}"/>
            </a:ext>
          </a:extLst>
        </xdr:cNvPr>
        <xdr:cNvSpPr/>
      </xdr:nvSpPr>
      <xdr:spPr>
        <a:xfrm>
          <a:off x="169672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8061</xdr:rowOff>
    </xdr:from>
    <xdr:ext cx="762000" cy="259045"/>
    <xdr:sp macro="" textlink="">
      <xdr:nvSpPr>
        <xdr:cNvPr id="278" name="給与水準   （国との比較）該当値テキスト">
          <a:extLst>
            <a:ext uri="{FF2B5EF4-FFF2-40B4-BE49-F238E27FC236}">
              <a16:creationId xmlns:a16="http://schemas.microsoft.com/office/drawing/2014/main" id="{AFCFF818-BFAA-4B82-9C81-9C0E013E6D16}"/>
            </a:ext>
          </a:extLst>
        </xdr:cNvPr>
        <xdr:cNvSpPr txBox="1"/>
      </xdr:nvSpPr>
      <xdr:spPr>
        <a:xfrm>
          <a:off x="17106900" y="1423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14514</xdr:rowOff>
    </xdr:from>
    <xdr:to>
      <xdr:col>77</xdr:col>
      <xdr:colOff>95250</xdr:colOff>
      <xdr:row>84</xdr:row>
      <xdr:rowOff>116114</xdr:rowOff>
    </xdr:to>
    <xdr:sp macro="" textlink="">
      <xdr:nvSpPr>
        <xdr:cNvPr id="279" name="楕円 278">
          <a:extLst>
            <a:ext uri="{FF2B5EF4-FFF2-40B4-BE49-F238E27FC236}">
              <a16:creationId xmlns:a16="http://schemas.microsoft.com/office/drawing/2014/main" id="{268917BF-1675-4CCC-B6A5-8995F9A9374D}"/>
            </a:ext>
          </a:extLst>
        </xdr:cNvPr>
        <xdr:cNvSpPr/>
      </xdr:nvSpPr>
      <xdr:spPr>
        <a:xfrm>
          <a:off x="16129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126291</xdr:rowOff>
    </xdr:from>
    <xdr:ext cx="736600" cy="259045"/>
    <xdr:sp macro="" textlink="">
      <xdr:nvSpPr>
        <xdr:cNvPr id="280" name="テキスト ボックス 279">
          <a:extLst>
            <a:ext uri="{FF2B5EF4-FFF2-40B4-BE49-F238E27FC236}">
              <a16:creationId xmlns:a16="http://schemas.microsoft.com/office/drawing/2014/main" id="{61CB99A3-D6B3-4D93-9B91-96493F71BAAE}"/>
            </a:ext>
          </a:extLst>
        </xdr:cNvPr>
        <xdr:cNvSpPr txBox="1"/>
      </xdr:nvSpPr>
      <xdr:spPr>
        <a:xfrm>
          <a:off x="15798800" y="14185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26005</xdr:rowOff>
    </xdr:from>
    <xdr:to>
      <xdr:col>73</xdr:col>
      <xdr:colOff>44450</xdr:colOff>
      <xdr:row>84</xdr:row>
      <xdr:rowOff>127605</xdr:rowOff>
    </xdr:to>
    <xdr:sp macro="" textlink="">
      <xdr:nvSpPr>
        <xdr:cNvPr id="281" name="楕円 280">
          <a:extLst>
            <a:ext uri="{FF2B5EF4-FFF2-40B4-BE49-F238E27FC236}">
              <a16:creationId xmlns:a16="http://schemas.microsoft.com/office/drawing/2014/main" id="{E42BC564-0E73-4103-BF74-A20C4B0E7A7B}"/>
            </a:ext>
          </a:extLst>
        </xdr:cNvPr>
        <xdr:cNvSpPr/>
      </xdr:nvSpPr>
      <xdr:spPr>
        <a:xfrm>
          <a:off x="15240000" y="1442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137782</xdr:rowOff>
    </xdr:from>
    <xdr:ext cx="762000" cy="259045"/>
    <xdr:sp macro="" textlink="">
      <xdr:nvSpPr>
        <xdr:cNvPr id="282" name="テキスト ボックス 281">
          <a:extLst>
            <a:ext uri="{FF2B5EF4-FFF2-40B4-BE49-F238E27FC236}">
              <a16:creationId xmlns:a16="http://schemas.microsoft.com/office/drawing/2014/main" id="{96A70D9B-B1DD-4279-96D0-2E2D09944FA5}"/>
            </a:ext>
          </a:extLst>
        </xdr:cNvPr>
        <xdr:cNvSpPr txBox="1"/>
      </xdr:nvSpPr>
      <xdr:spPr>
        <a:xfrm>
          <a:off x="14909800" y="1419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151493</xdr:rowOff>
    </xdr:from>
    <xdr:to>
      <xdr:col>68</xdr:col>
      <xdr:colOff>203200</xdr:colOff>
      <xdr:row>84</xdr:row>
      <xdr:rowOff>81643</xdr:rowOff>
    </xdr:to>
    <xdr:sp macro="" textlink="">
      <xdr:nvSpPr>
        <xdr:cNvPr id="283" name="楕円 282">
          <a:extLst>
            <a:ext uri="{FF2B5EF4-FFF2-40B4-BE49-F238E27FC236}">
              <a16:creationId xmlns:a16="http://schemas.microsoft.com/office/drawing/2014/main" id="{714A8A00-DA23-466A-A221-B88D9885713D}"/>
            </a:ext>
          </a:extLst>
        </xdr:cNvPr>
        <xdr:cNvSpPr/>
      </xdr:nvSpPr>
      <xdr:spPr>
        <a:xfrm>
          <a:off x="14351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91820</xdr:rowOff>
    </xdr:from>
    <xdr:ext cx="762000" cy="259045"/>
    <xdr:sp macro="" textlink="">
      <xdr:nvSpPr>
        <xdr:cNvPr id="284" name="テキスト ボックス 283">
          <a:extLst>
            <a:ext uri="{FF2B5EF4-FFF2-40B4-BE49-F238E27FC236}">
              <a16:creationId xmlns:a16="http://schemas.microsoft.com/office/drawing/2014/main" id="{05E41A7B-49C6-480E-A55C-C4789582E242}"/>
            </a:ext>
          </a:extLst>
        </xdr:cNvPr>
        <xdr:cNvSpPr txBox="1"/>
      </xdr:nvSpPr>
      <xdr:spPr>
        <a:xfrm>
          <a:off x="14020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151493</xdr:rowOff>
    </xdr:from>
    <xdr:to>
      <xdr:col>64</xdr:col>
      <xdr:colOff>152400</xdr:colOff>
      <xdr:row>84</xdr:row>
      <xdr:rowOff>81643</xdr:rowOff>
    </xdr:to>
    <xdr:sp macro="" textlink="">
      <xdr:nvSpPr>
        <xdr:cNvPr id="285" name="楕円 284">
          <a:extLst>
            <a:ext uri="{FF2B5EF4-FFF2-40B4-BE49-F238E27FC236}">
              <a16:creationId xmlns:a16="http://schemas.microsoft.com/office/drawing/2014/main" id="{20B31A5F-E8C5-477B-B682-BF05071A4150}"/>
            </a:ext>
          </a:extLst>
        </xdr:cNvPr>
        <xdr:cNvSpPr/>
      </xdr:nvSpPr>
      <xdr:spPr>
        <a:xfrm>
          <a:off x="13462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91820</xdr:rowOff>
    </xdr:from>
    <xdr:ext cx="762000" cy="259045"/>
    <xdr:sp macro="" textlink="">
      <xdr:nvSpPr>
        <xdr:cNvPr id="286" name="テキスト ボックス 285">
          <a:extLst>
            <a:ext uri="{FF2B5EF4-FFF2-40B4-BE49-F238E27FC236}">
              <a16:creationId xmlns:a16="http://schemas.microsoft.com/office/drawing/2014/main" id="{001FD7BA-2EC1-44BB-BAAE-07D461E3DFBF}"/>
            </a:ext>
          </a:extLst>
        </xdr:cNvPr>
        <xdr:cNvSpPr txBox="1"/>
      </xdr:nvSpPr>
      <xdr:spPr>
        <a:xfrm>
          <a:off x="13131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737BF208-4319-40B1-BCCC-BA6710675518}"/>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3D40EF5C-16A6-4CB1-83B6-70E7EFC0B34E}"/>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F0A42C2F-AE0E-4274-B634-3FEDA599492C}"/>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6479E59C-039F-4010-A96A-F7FE84CAD8BA}"/>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37C10228-FA53-43A9-B754-CCB481970928}"/>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4461FE93-F7CD-47A1-A260-73957D223A72}"/>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83EAE9A9-E9FB-4579-BB82-E48FDB1E7162}"/>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5697E2E3-1F28-4296-A2F0-E0330BAA00D8}"/>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D4507FA1-0393-44A8-8109-14FDBBBD1283}"/>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C296C65F-631B-465F-A2DC-489995609262}"/>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1714EB0F-8EDC-435B-8EDE-8CF747D8D0B4}"/>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CA8DE6DB-7446-4990-98A3-05AF7E662685}"/>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F469AC4-CAC6-4249-8E9F-7F6AB620A90A}"/>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町村合併等の影響もあり人口千人あたりの職員数が類似団体平均を大きく上回る状況となっている。そのため「第３次つるぎ町集中改革プラン」において職員の新規採用の抑制に努めてきたが、地理的問題もあり実行出来ていないのが現状である。令和２年度策定の「第４次つるぎ町集中改革プラン」に沿った定員管理の適正化を図る必要が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E476CE15-AD13-4791-A8CD-23461EADA1DC}"/>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4F750E04-E354-4894-BF59-D04299B0F452}"/>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9346DEAC-3868-427E-9D08-E6296415ECEF}"/>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4FDD159F-4EDC-418B-A9EB-4690463A2741}"/>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C022016C-F0E5-4CAC-8106-B4F0B44C24A2}"/>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F4E660CD-4A1F-4334-8758-67FF7FCFA61C}"/>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C9F221D2-6D4D-444F-8057-CB6840BAF33B}"/>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1C1B16DE-147A-46BC-826B-0BC9B1B93412}"/>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6FCCBE99-7278-4464-AF50-7D45512EB31B}"/>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5841E77B-56B9-4660-8211-1ADDEA8D99AC}"/>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51C7D3E8-A995-4229-877F-F6FDE9F3DFDE}"/>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59A0706E-1277-4B29-BCB4-5F87DDB85ECA}"/>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64654B9F-845B-4B31-8512-5D7F41FCB58A}"/>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814AC272-D86C-4DA6-95E2-1CBB9ADC7E97}"/>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5B3A79A7-9BD4-4D57-80E8-0015E8C973F6}"/>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D33BF7A5-F705-4EFB-B5D6-F3F2615EAFF1}"/>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143764</xdr:rowOff>
    </xdr:from>
    <xdr:to>
      <xdr:col>81</xdr:col>
      <xdr:colOff>44450</xdr:colOff>
      <xdr:row>67</xdr:row>
      <xdr:rowOff>63119</xdr:rowOff>
    </xdr:to>
    <xdr:cxnSp macro="">
      <xdr:nvCxnSpPr>
        <xdr:cNvPr id="316" name="直線コネクタ 315">
          <a:extLst>
            <a:ext uri="{FF2B5EF4-FFF2-40B4-BE49-F238E27FC236}">
              <a16:creationId xmlns:a16="http://schemas.microsoft.com/office/drawing/2014/main" id="{1FA2FC39-2B2D-4323-BD82-ADFC17C94CC6}"/>
            </a:ext>
          </a:extLst>
        </xdr:cNvPr>
        <xdr:cNvCxnSpPr/>
      </xdr:nvCxnSpPr>
      <xdr:spPr>
        <a:xfrm flipV="1">
          <a:off x="17018000" y="10259314"/>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35196</xdr:rowOff>
    </xdr:from>
    <xdr:ext cx="762000" cy="259045"/>
    <xdr:sp macro="" textlink="">
      <xdr:nvSpPr>
        <xdr:cNvPr id="317" name="定員管理の状況最小値テキスト">
          <a:extLst>
            <a:ext uri="{FF2B5EF4-FFF2-40B4-BE49-F238E27FC236}">
              <a16:creationId xmlns:a16="http://schemas.microsoft.com/office/drawing/2014/main" id="{F207CE38-807C-460E-976E-955EE7799278}"/>
            </a:ext>
          </a:extLst>
        </xdr:cNvPr>
        <xdr:cNvSpPr txBox="1"/>
      </xdr:nvSpPr>
      <xdr:spPr>
        <a:xfrm>
          <a:off x="17106900" y="11522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63119</xdr:rowOff>
    </xdr:from>
    <xdr:to>
      <xdr:col>81</xdr:col>
      <xdr:colOff>133350</xdr:colOff>
      <xdr:row>67</xdr:row>
      <xdr:rowOff>63119</xdr:rowOff>
    </xdr:to>
    <xdr:cxnSp macro="">
      <xdr:nvCxnSpPr>
        <xdr:cNvPr id="318" name="直線コネクタ 317">
          <a:extLst>
            <a:ext uri="{FF2B5EF4-FFF2-40B4-BE49-F238E27FC236}">
              <a16:creationId xmlns:a16="http://schemas.microsoft.com/office/drawing/2014/main" id="{CE5B7268-EA9A-41E5-B6D4-C5CBF9F01126}"/>
            </a:ext>
          </a:extLst>
        </xdr:cNvPr>
        <xdr:cNvCxnSpPr/>
      </xdr:nvCxnSpPr>
      <xdr:spPr>
        <a:xfrm>
          <a:off x="16929100" y="115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58691</xdr:rowOff>
    </xdr:from>
    <xdr:ext cx="762000" cy="259045"/>
    <xdr:sp macro="" textlink="">
      <xdr:nvSpPr>
        <xdr:cNvPr id="319" name="定員管理の状況最大値テキスト">
          <a:extLst>
            <a:ext uri="{FF2B5EF4-FFF2-40B4-BE49-F238E27FC236}">
              <a16:creationId xmlns:a16="http://schemas.microsoft.com/office/drawing/2014/main" id="{9053FD23-83D7-4610-8389-5D013968F540}"/>
            </a:ext>
          </a:extLst>
        </xdr:cNvPr>
        <xdr:cNvSpPr txBox="1"/>
      </xdr:nvSpPr>
      <xdr:spPr>
        <a:xfrm>
          <a:off x="17106900" y="1000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143764</xdr:rowOff>
    </xdr:from>
    <xdr:to>
      <xdr:col>81</xdr:col>
      <xdr:colOff>133350</xdr:colOff>
      <xdr:row>59</xdr:row>
      <xdr:rowOff>143764</xdr:rowOff>
    </xdr:to>
    <xdr:cxnSp macro="">
      <xdr:nvCxnSpPr>
        <xdr:cNvPr id="320" name="直線コネクタ 319">
          <a:extLst>
            <a:ext uri="{FF2B5EF4-FFF2-40B4-BE49-F238E27FC236}">
              <a16:creationId xmlns:a16="http://schemas.microsoft.com/office/drawing/2014/main" id="{31E06091-397D-4EBD-BC27-F6110778FF79}"/>
            </a:ext>
          </a:extLst>
        </xdr:cNvPr>
        <xdr:cNvCxnSpPr/>
      </xdr:nvCxnSpPr>
      <xdr:spPr>
        <a:xfrm>
          <a:off x="16929100" y="1025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86571</xdr:rowOff>
    </xdr:from>
    <xdr:to>
      <xdr:col>81</xdr:col>
      <xdr:colOff>44450</xdr:colOff>
      <xdr:row>66</xdr:row>
      <xdr:rowOff>96224</xdr:rowOff>
    </xdr:to>
    <xdr:cxnSp macro="">
      <xdr:nvCxnSpPr>
        <xdr:cNvPr id="321" name="直線コネクタ 320">
          <a:extLst>
            <a:ext uri="{FF2B5EF4-FFF2-40B4-BE49-F238E27FC236}">
              <a16:creationId xmlns:a16="http://schemas.microsoft.com/office/drawing/2014/main" id="{7C45644C-0636-43E0-9EDA-ECD96A22928F}"/>
            </a:ext>
          </a:extLst>
        </xdr:cNvPr>
        <xdr:cNvCxnSpPr/>
      </xdr:nvCxnSpPr>
      <xdr:spPr>
        <a:xfrm flipV="1">
          <a:off x="16179800" y="11402271"/>
          <a:ext cx="838200" cy="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38329</xdr:rowOff>
    </xdr:from>
    <xdr:ext cx="762000" cy="259045"/>
    <xdr:sp macro="" textlink="">
      <xdr:nvSpPr>
        <xdr:cNvPr id="322" name="定員管理の状況平均値テキスト">
          <a:extLst>
            <a:ext uri="{FF2B5EF4-FFF2-40B4-BE49-F238E27FC236}">
              <a16:creationId xmlns:a16="http://schemas.microsoft.com/office/drawing/2014/main" id="{957C7132-06BC-441D-B589-C777B7072632}"/>
            </a:ext>
          </a:extLst>
        </xdr:cNvPr>
        <xdr:cNvSpPr txBox="1"/>
      </xdr:nvSpPr>
      <xdr:spPr>
        <a:xfrm>
          <a:off x="17106900" y="104967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21802</xdr:rowOff>
    </xdr:from>
    <xdr:to>
      <xdr:col>81</xdr:col>
      <xdr:colOff>95250</xdr:colOff>
      <xdr:row>62</xdr:row>
      <xdr:rowOff>123402</xdr:rowOff>
    </xdr:to>
    <xdr:sp macro="" textlink="">
      <xdr:nvSpPr>
        <xdr:cNvPr id="323" name="フローチャート: 判断 322">
          <a:extLst>
            <a:ext uri="{FF2B5EF4-FFF2-40B4-BE49-F238E27FC236}">
              <a16:creationId xmlns:a16="http://schemas.microsoft.com/office/drawing/2014/main" id="{0C177E41-5C2E-41E2-BFE7-263AFAFD35E6}"/>
            </a:ext>
          </a:extLst>
        </xdr:cNvPr>
        <xdr:cNvSpPr/>
      </xdr:nvSpPr>
      <xdr:spPr>
        <a:xfrm>
          <a:off x="169672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31877</xdr:rowOff>
    </xdr:from>
    <xdr:to>
      <xdr:col>77</xdr:col>
      <xdr:colOff>44450</xdr:colOff>
      <xdr:row>66</xdr:row>
      <xdr:rowOff>96224</xdr:rowOff>
    </xdr:to>
    <xdr:cxnSp macro="">
      <xdr:nvCxnSpPr>
        <xdr:cNvPr id="324" name="直線コネクタ 323">
          <a:extLst>
            <a:ext uri="{FF2B5EF4-FFF2-40B4-BE49-F238E27FC236}">
              <a16:creationId xmlns:a16="http://schemas.microsoft.com/office/drawing/2014/main" id="{6041D692-13B4-4B35-AC19-EA1C26833DE8}"/>
            </a:ext>
          </a:extLst>
        </xdr:cNvPr>
        <xdr:cNvCxnSpPr/>
      </xdr:nvCxnSpPr>
      <xdr:spPr>
        <a:xfrm>
          <a:off x="15290800" y="11347577"/>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18584</xdr:rowOff>
    </xdr:from>
    <xdr:to>
      <xdr:col>77</xdr:col>
      <xdr:colOff>95250</xdr:colOff>
      <xdr:row>62</xdr:row>
      <xdr:rowOff>120184</xdr:rowOff>
    </xdr:to>
    <xdr:sp macro="" textlink="">
      <xdr:nvSpPr>
        <xdr:cNvPr id="325" name="フローチャート: 判断 324">
          <a:extLst>
            <a:ext uri="{FF2B5EF4-FFF2-40B4-BE49-F238E27FC236}">
              <a16:creationId xmlns:a16="http://schemas.microsoft.com/office/drawing/2014/main" id="{EC117859-32D5-4186-AE55-8F692B370579}"/>
            </a:ext>
          </a:extLst>
        </xdr:cNvPr>
        <xdr:cNvSpPr/>
      </xdr:nvSpPr>
      <xdr:spPr>
        <a:xfrm>
          <a:off x="161290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130361</xdr:rowOff>
    </xdr:from>
    <xdr:ext cx="736600" cy="259045"/>
    <xdr:sp macro="" textlink="">
      <xdr:nvSpPr>
        <xdr:cNvPr id="326" name="テキスト ボックス 325">
          <a:extLst>
            <a:ext uri="{FF2B5EF4-FFF2-40B4-BE49-F238E27FC236}">
              <a16:creationId xmlns:a16="http://schemas.microsoft.com/office/drawing/2014/main" id="{B4A3F206-1E64-4863-8DF3-4457B9BE0D5D}"/>
            </a:ext>
          </a:extLst>
        </xdr:cNvPr>
        <xdr:cNvSpPr txBox="1"/>
      </xdr:nvSpPr>
      <xdr:spPr>
        <a:xfrm>
          <a:off x="15798800" y="10417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31877</xdr:rowOff>
    </xdr:from>
    <xdr:to>
      <xdr:col>72</xdr:col>
      <xdr:colOff>203200</xdr:colOff>
      <xdr:row>66</xdr:row>
      <xdr:rowOff>76116</xdr:rowOff>
    </xdr:to>
    <xdr:cxnSp macro="">
      <xdr:nvCxnSpPr>
        <xdr:cNvPr id="327" name="直線コネクタ 326">
          <a:extLst>
            <a:ext uri="{FF2B5EF4-FFF2-40B4-BE49-F238E27FC236}">
              <a16:creationId xmlns:a16="http://schemas.microsoft.com/office/drawing/2014/main" id="{3E654C33-ADC2-4153-99AC-49D0CD578C32}"/>
            </a:ext>
          </a:extLst>
        </xdr:cNvPr>
        <xdr:cNvCxnSpPr/>
      </xdr:nvCxnSpPr>
      <xdr:spPr>
        <a:xfrm flipV="1">
          <a:off x="14401800" y="11347577"/>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14563</xdr:rowOff>
    </xdr:from>
    <xdr:to>
      <xdr:col>73</xdr:col>
      <xdr:colOff>44450</xdr:colOff>
      <xdr:row>62</xdr:row>
      <xdr:rowOff>116163</xdr:rowOff>
    </xdr:to>
    <xdr:sp macro="" textlink="">
      <xdr:nvSpPr>
        <xdr:cNvPr id="328" name="フローチャート: 判断 327">
          <a:extLst>
            <a:ext uri="{FF2B5EF4-FFF2-40B4-BE49-F238E27FC236}">
              <a16:creationId xmlns:a16="http://schemas.microsoft.com/office/drawing/2014/main" id="{8756C339-0627-4D54-A1D2-6A4CB35DC345}"/>
            </a:ext>
          </a:extLst>
        </xdr:cNvPr>
        <xdr:cNvSpPr/>
      </xdr:nvSpPr>
      <xdr:spPr>
        <a:xfrm>
          <a:off x="15240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126340</xdr:rowOff>
    </xdr:from>
    <xdr:ext cx="762000" cy="259045"/>
    <xdr:sp macro="" textlink="">
      <xdr:nvSpPr>
        <xdr:cNvPr id="329" name="テキスト ボックス 328">
          <a:extLst>
            <a:ext uri="{FF2B5EF4-FFF2-40B4-BE49-F238E27FC236}">
              <a16:creationId xmlns:a16="http://schemas.microsoft.com/office/drawing/2014/main" id="{C8233A0A-2113-4451-830D-91A0CEEA1D3D}"/>
            </a:ext>
          </a:extLst>
        </xdr:cNvPr>
        <xdr:cNvSpPr txBox="1"/>
      </xdr:nvSpPr>
      <xdr:spPr>
        <a:xfrm>
          <a:off x="14909800" y="1041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76116</xdr:rowOff>
    </xdr:from>
    <xdr:to>
      <xdr:col>68</xdr:col>
      <xdr:colOff>152400</xdr:colOff>
      <xdr:row>66</xdr:row>
      <xdr:rowOff>131614</xdr:rowOff>
    </xdr:to>
    <xdr:cxnSp macro="">
      <xdr:nvCxnSpPr>
        <xdr:cNvPr id="330" name="直線コネクタ 329">
          <a:extLst>
            <a:ext uri="{FF2B5EF4-FFF2-40B4-BE49-F238E27FC236}">
              <a16:creationId xmlns:a16="http://schemas.microsoft.com/office/drawing/2014/main" id="{63F6FFC7-62C3-4007-BE85-1FAE79A02B2C}"/>
            </a:ext>
          </a:extLst>
        </xdr:cNvPr>
        <xdr:cNvCxnSpPr/>
      </xdr:nvCxnSpPr>
      <xdr:spPr>
        <a:xfrm flipV="1">
          <a:off x="13512800" y="11391816"/>
          <a:ext cx="889000" cy="55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16976</xdr:rowOff>
    </xdr:from>
    <xdr:to>
      <xdr:col>68</xdr:col>
      <xdr:colOff>203200</xdr:colOff>
      <xdr:row>62</xdr:row>
      <xdr:rowOff>118576</xdr:rowOff>
    </xdr:to>
    <xdr:sp macro="" textlink="">
      <xdr:nvSpPr>
        <xdr:cNvPr id="331" name="フローチャート: 判断 330">
          <a:extLst>
            <a:ext uri="{FF2B5EF4-FFF2-40B4-BE49-F238E27FC236}">
              <a16:creationId xmlns:a16="http://schemas.microsoft.com/office/drawing/2014/main" id="{2AA953BD-E274-48AE-A556-B3359A033F32}"/>
            </a:ext>
          </a:extLst>
        </xdr:cNvPr>
        <xdr:cNvSpPr/>
      </xdr:nvSpPr>
      <xdr:spPr>
        <a:xfrm>
          <a:off x="143510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128753</xdr:rowOff>
    </xdr:from>
    <xdr:ext cx="762000" cy="259045"/>
    <xdr:sp macro="" textlink="">
      <xdr:nvSpPr>
        <xdr:cNvPr id="332" name="テキスト ボックス 331">
          <a:extLst>
            <a:ext uri="{FF2B5EF4-FFF2-40B4-BE49-F238E27FC236}">
              <a16:creationId xmlns:a16="http://schemas.microsoft.com/office/drawing/2014/main" id="{6ECE89D6-D509-48BD-B300-4EC195DBA6A1}"/>
            </a:ext>
          </a:extLst>
        </xdr:cNvPr>
        <xdr:cNvSpPr txBox="1"/>
      </xdr:nvSpPr>
      <xdr:spPr>
        <a:xfrm>
          <a:off x="14020800" y="104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14563</xdr:rowOff>
    </xdr:from>
    <xdr:to>
      <xdr:col>64</xdr:col>
      <xdr:colOff>152400</xdr:colOff>
      <xdr:row>62</xdr:row>
      <xdr:rowOff>116163</xdr:rowOff>
    </xdr:to>
    <xdr:sp macro="" textlink="">
      <xdr:nvSpPr>
        <xdr:cNvPr id="333" name="フローチャート: 判断 332">
          <a:extLst>
            <a:ext uri="{FF2B5EF4-FFF2-40B4-BE49-F238E27FC236}">
              <a16:creationId xmlns:a16="http://schemas.microsoft.com/office/drawing/2014/main" id="{D99B88EB-B6CD-4DF7-8D13-F4DF165D305F}"/>
            </a:ext>
          </a:extLst>
        </xdr:cNvPr>
        <xdr:cNvSpPr/>
      </xdr:nvSpPr>
      <xdr:spPr>
        <a:xfrm>
          <a:off x="13462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126340</xdr:rowOff>
    </xdr:from>
    <xdr:ext cx="762000" cy="259045"/>
    <xdr:sp macro="" textlink="">
      <xdr:nvSpPr>
        <xdr:cNvPr id="334" name="テキスト ボックス 333">
          <a:extLst>
            <a:ext uri="{FF2B5EF4-FFF2-40B4-BE49-F238E27FC236}">
              <a16:creationId xmlns:a16="http://schemas.microsoft.com/office/drawing/2014/main" id="{6B0DBB8B-912A-430E-850D-D40034AA8DEA}"/>
            </a:ext>
          </a:extLst>
        </xdr:cNvPr>
        <xdr:cNvSpPr txBox="1"/>
      </xdr:nvSpPr>
      <xdr:spPr>
        <a:xfrm>
          <a:off x="13131800" y="1041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99E17F95-664B-4E39-9A86-EAD793C850F3}"/>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6AA4DB1F-3093-42CB-B1AA-207173DCD524}"/>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B0502321-D1EF-4CBF-BB9B-2F604FB05F01}"/>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4613D103-D037-43EB-A596-81822D5EBF97}"/>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56E7F32E-9293-4F9E-9F0A-86195F6C74E4}"/>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35771</xdr:rowOff>
    </xdr:from>
    <xdr:to>
      <xdr:col>81</xdr:col>
      <xdr:colOff>95250</xdr:colOff>
      <xdr:row>66</xdr:row>
      <xdr:rowOff>137371</xdr:rowOff>
    </xdr:to>
    <xdr:sp macro="" textlink="">
      <xdr:nvSpPr>
        <xdr:cNvPr id="340" name="楕円 339">
          <a:extLst>
            <a:ext uri="{FF2B5EF4-FFF2-40B4-BE49-F238E27FC236}">
              <a16:creationId xmlns:a16="http://schemas.microsoft.com/office/drawing/2014/main" id="{082ECFC1-7B6C-4297-B8CB-F327F2CE185C}"/>
            </a:ext>
          </a:extLst>
        </xdr:cNvPr>
        <xdr:cNvSpPr/>
      </xdr:nvSpPr>
      <xdr:spPr>
        <a:xfrm>
          <a:off x="16967200" y="1135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7848</xdr:rowOff>
    </xdr:from>
    <xdr:ext cx="762000" cy="259045"/>
    <xdr:sp macro="" textlink="">
      <xdr:nvSpPr>
        <xdr:cNvPr id="341" name="定員管理の状況該当値テキスト">
          <a:extLst>
            <a:ext uri="{FF2B5EF4-FFF2-40B4-BE49-F238E27FC236}">
              <a16:creationId xmlns:a16="http://schemas.microsoft.com/office/drawing/2014/main" id="{F293F346-B458-463E-87C2-F0F863E2B2EA}"/>
            </a:ext>
          </a:extLst>
        </xdr:cNvPr>
        <xdr:cNvSpPr txBox="1"/>
      </xdr:nvSpPr>
      <xdr:spPr>
        <a:xfrm>
          <a:off x="17106900" y="11323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45424</xdr:rowOff>
    </xdr:from>
    <xdr:to>
      <xdr:col>77</xdr:col>
      <xdr:colOff>95250</xdr:colOff>
      <xdr:row>66</xdr:row>
      <xdr:rowOff>147024</xdr:rowOff>
    </xdr:to>
    <xdr:sp macro="" textlink="">
      <xdr:nvSpPr>
        <xdr:cNvPr id="342" name="楕円 341">
          <a:extLst>
            <a:ext uri="{FF2B5EF4-FFF2-40B4-BE49-F238E27FC236}">
              <a16:creationId xmlns:a16="http://schemas.microsoft.com/office/drawing/2014/main" id="{08DFB5AB-8E83-43CC-A7DD-550358ED2B85}"/>
            </a:ext>
          </a:extLst>
        </xdr:cNvPr>
        <xdr:cNvSpPr/>
      </xdr:nvSpPr>
      <xdr:spPr>
        <a:xfrm>
          <a:off x="16129000" y="1136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131801</xdr:rowOff>
    </xdr:from>
    <xdr:ext cx="736600" cy="259045"/>
    <xdr:sp macro="" textlink="">
      <xdr:nvSpPr>
        <xdr:cNvPr id="343" name="テキスト ボックス 342">
          <a:extLst>
            <a:ext uri="{FF2B5EF4-FFF2-40B4-BE49-F238E27FC236}">
              <a16:creationId xmlns:a16="http://schemas.microsoft.com/office/drawing/2014/main" id="{42497F17-B74F-4F8A-A877-C3E5F011D096}"/>
            </a:ext>
          </a:extLst>
        </xdr:cNvPr>
        <xdr:cNvSpPr txBox="1"/>
      </xdr:nvSpPr>
      <xdr:spPr>
        <a:xfrm>
          <a:off x="15798800" y="11447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152527</xdr:rowOff>
    </xdr:from>
    <xdr:to>
      <xdr:col>73</xdr:col>
      <xdr:colOff>44450</xdr:colOff>
      <xdr:row>66</xdr:row>
      <xdr:rowOff>82677</xdr:rowOff>
    </xdr:to>
    <xdr:sp macro="" textlink="">
      <xdr:nvSpPr>
        <xdr:cNvPr id="344" name="楕円 343">
          <a:extLst>
            <a:ext uri="{FF2B5EF4-FFF2-40B4-BE49-F238E27FC236}">
              <a16:creationId xmlns:a16="http://schemas.microsoft.com/office/drawing/2014/main" id="{90245C9B-B648-4BDB-A490-3A138B1720B9}"/>
            </a:ext>
          </a:extLst>
        </xdr:cNvPr>
        <xdr:cNvSpPr/>
      </xdr:nvSpPr>
      <xdr:spPr>
        <a:xfrm>
          <a:off x="15240000" y="1129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67454</xdr:rowOff>
    </xdr:from>
    <xdr:ext cx="762000" cy="259045"/>
    <xdr:sp macro="" textlink="">
      <xdr:nvSpPr>
        <xdr:cNvPr id="345" name="テキスト ボックス 344">
          <a:extLst>
            <a:ext uri="{FF2B5EF4-FFF2-40B4-BE49-F238E27FC236}">
              <a16:creationId xmlns:a16="http://schemas.microsoft.com/office/drawing/2014/main" id="{6E0A49AE-B60F-4421-B6D8-05DFCE033ACB}"/>
            </a:ext>
          </a:extLst>
        </xdr:cNvPr>
        <xdr:cNvSpPr txBox="1"/>
      </xdr:nvSpPr>
      <xdr:spPr>
        <a:xfrm>
          <a:off x="14909800" y="11383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25316</xdr:rowOff>
    </xdr:from>
    <xdr:to>
      <xdr:col>68</xdr:col>
      <xdr:colOff>203200</xdr:colOff>
      <xdr:row>66</xdr:row>
      <xdr:rowOff>126916</xdr:rowOff>
    </xdr:to>
    <xdr:sp macro="" textlink="">
      <xdr:nvSpPr>
        <xdr:cNvPr id="346" name="楕円 345">
          <a:extLst>
            <a:ext uri="{FF2B5EF4-FFF2-40B4-BE49-F238E27FC236}">
              <a16:creationId xmlns:a16="http://schemas.microsoft.com/office/drawing/2014/main" id="{C9D06318-925D-43AC-8C4D-6DD14ABA216B}"/>
            </a:ext>
          </a:extLst>
        </xdr:cNvPr>
        <xdr:cNvSpPr/>
      </xdr:nvSpPr>
      <xdr:spPr>
        <a:xfrm>
          <a:off x="14351000" y="1134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111693</xdr:rowOff>
    </xdr:from>
    <xdr:ext cx="762000" cy="259045"/>
    <xdr:sp macro="" textlink="">
      <xdr:nvSpPr>
        <xdr:cNvPr id="347" name="テキスト ボックス 346">
          <a:extLst>
            <a:ext uri="{FF2B5EF4-FFF2-40B4-BE49-F238E27FC236}">
              <a16:creationId xmlns:a16="http://schemas.microsoft.com/office/drawing/2014/main" id="{F421FC14-3B8C-402B-8E1E-03156CD05A42}"/>
            </a:ext>
          </a:extLst>
        </xdr:cNvPr>
        <xdr:cNvSpPr txBox="1"/>
      </xdr:nvSpPr>
      <xdr:spPr>
        <a:xfrm>
          <a:off x="14020800" y="11427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66</xdr:row>
      <xdr:rowOff>80814</xdr:rowOff>
    </xdr:from>
    <xdr:to>
      <xdr:col>64</xdr:col>
      <xdr:colOff>152400</xdr:colOff>
      <xdr:row>67</xdr:row>
      <xdr:rowOff>10964</xdr:rowOff>
    </xdr:to>
    <xdr:sp macro="" textlink="">
      <xdr:nvSpPr>
        <xdr:cNvPr id="348" name="楕円 347">
          <a:extLst>
            <a:ext uri="{FF2B5EF4-FFF2-40B4-BE49-F238E27FC236}">
              <a16:creationId xmlns:a16="http://schemas.microsoft.com/office/drawing/2014/main" id="{BCF9E38D-4F77-453C-A875-6D60DB82062B}"/>
            </a:ext>
          </a:extLst>
        </xdr:cNvPr>
        <xdr:cNvSpPr/>
      </xdr:nvSpPr>
      <xdr:spPr>
        <a:xfrm>
          <a:off x="13462000" y="1139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167191</xdr:rowOff>
    </xdr:from>
    <xdr:ext cx="762000" cy="259045"/>
    <xdr:sp macro="" textlink="">
      <xdr:nvSpPr>
        <xdr:cNvPr id="349" name="テキスト ボックス 348">
          <a:extLst>
            <a:ext uri="{FF2B5EF4-FFF2-40B4-BE49-F238E27FC236}">
              <a16:creationId xmlns:a16="http://schemas.microsoft.com/office/drawing/2014/main" id="{00FE0771-0F4E-4E30-A90F-B94DC7A9A661}"/>
            </a:ext>
          </a:extLst>
        </xdr:cNvPr>
        <xdr:cNvSpPr txBox="1"/>
      </xdr:nvSpPr>
      <xdr:spPr>
        <a:xfrm>
          <a:off x="13131800" y="11482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F8E64E79-A44A-4C57-8B1F-FB9EFD72B4E3}"/>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EFF17E22-A9BC-4D6B-B356-4B7856C58525}"/>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E913F422-2E1C-400D-9111-FF4169AA839C}"/>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BB6BB69E-046C-43D9-A94D-D0DB6C136724}"/>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D6692E2E-71C8-4030-9893-F90B60BFF276}"/>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CE18C137-D797-4F3D-A97C-97A4C01AEFD4}"/>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E72D3CCE-90E9-49DF-A37D-332F234F7E6A}"/>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58CF1F5A-7AE1-44AB-B492-AC52511FB0BC}"/>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549A93E3-E3DD-45A4-86DF-15B7840F88ED}"/>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AE76081E-DB1F-4A2D-BE8A-CFF0AB6F7BC9}"/>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5D9670C4-6428-4039-A9D6-D2F8504A25CA}"/>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122923C4-9A50-4455-B6DC-69A1A460D826}"/>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A099755E-AA92-43FF-86D1-C935ACE82C7B}"/>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実質公債費比率については、類似団体平均を上回る結果となっている。令和</a:t>
          </a:r>
          <a:r>
            <a:rPr kumimoji="0" lang="ja-JP" altLang="en-US" sz="1100" b="0" i="0" u="none" strike="noStrike" kern="0" cap="none" spc="0" normalizeH="0" baseline="0" noProof="0">
              <a:ln>
                <a:noFill/>
              </a:ln>
              <a:solidFill>
                <a:prstClr val="black"/>
              </a:solidFill>
              <a:effectLst/>
              <a:uLnTx/>
              <a:uFillTx/>
              <a:latin typeface="+mn-lt"/>
              <a:ea typeface="+mn-ea"/>
              <a:cs typeface="+mn-cs"/>
            </a:rPr>
            <a:t>４</a:t>
          </a:r>
          <a:r>
            <a:rPr kumimoji="0" lang="ja-JP" altLang="ja-JP" sz="1100" b="0" i="0" u="none" strike="noStrike" kern="0" cap="none" spc="0" normalizeH="0" baseline="0" noProof="0">
              <a:ln>
                <a:noFill/>
              </a:ln>
              <a:solidFill>
                <a:prstClr val="black"/>
              </a:solidFill>
              <a:effectLst/>
              <a:uLnTx/>
              <a:uFillTx/>
              <a:latin typeface="+mn-lt"/>
              <a:ea typeface="+mn-ea"/>
              <a:cs typeface="+mn-cs"/>
            </a:rPr>
            <a:t>年度においては、</a:t>
          </a:r>
          <a:r>
            <a:rPr kumimoji="0" lang="ja-JP" altLang="en-US" sz="1100" b="0" i="0" u="none" strike="noStrike" kern="0" cap="none" spc="0" normalizeH="0" baseline="0" noProof="0">
              <a:ln>
                <a:noFill/>
              </a:ln>
              <a:solidFill>
                <a:prstClr val="black"/>
              </a:solidFill>
              <a:effectLst/>
              <a:uLnTx/>
              <a:uFillTx/>
              <a:latin typeface="+mn-lt"/>
              <a:ea typeface="+mn-ea"/>
              <a:cs typeface="+mn-cs"/>
            </a:rPr>
            <a:t>合併特例債の元金償還金が</a:t>
          </a:r>
          <a:r>
            <a:rPr kumimoji="0" lang="ja-JP" altLang="ja-JP" sz="1100" b="0" i="0" u="none" strike="noStrike" kern="0" cap="none" spc="0" normalizeH="0" baseline="0" noProof="0">
              <a:ln>
                <a:noFill/>
              </a:ln>
              <a:solidFill>
                <a:prstClr val="black"/>
              </a:solidFill>
              <a:effectLst/>
              <a:uLnTx/>
              <a:uFillTx/>
              <a:latin typeface="+mn-lt"/>
              <a:ea typeface="+mn-ea"/>
              <a:cs typeface="+mn-cs"/>
            </a:rPr>
            <a:t>増加</a:t>
          </a:r>
          <a:r>
            <a:rPr kumimoji="0" lang="ja-JP" altLang="en-US" sz="1100" b="0" i="0" u="none" strike="noStrike" kern="0" cap="none" spc="0" normalizeH="0" baseline="0" noProof="0">
              <a:ln>
                <a:noFill/>
              </a:ln>
              <a:solidFill>
                <a:prstClr val="black"/>
              </a:solidFill>
              <a:effectLst/>
              <a:uLnTx/>
              <a:uFillTx/>
              <a:latin typeface="+mn-lt"/>
              <a:ea typeface="+mn-ea"/>
              <a:cs typeface="+mn-cs"/>
            </a:rPr>
            <a:t>したため悪化</a:t>
          </a:r>
          <a:r>
            <a:rPr kumimoji="0" lang="ja-JP" altLang="ja-JP" sz="1100" b="0" i="0" u="none" strike="noStrike" kern="0" cap="none" spc="0" normalizeH="0" baseline="0" noProof="0">
              <a:ln>
                <a:noFill/>
              </a:ln>
              <a:solidFill>
                <a:prstClr val="black"/>
              </a:solidFill>
              <a:effectLst/>
              <a:uLnTx/>
              <a:uFillTx/>
              <a:latin typeface="+mn-lt"/>
              <a:ea typeface="+mn-ea"/>
              <a:cs typeface="+mn-cs"/>
            </a:rPr>
            <a:t>して</a:t>
          </a:r>
          <a:r>
            <a:rPr kumimoji="0" lang="ja-JP" altLang="en-US" sz="1100" b="0" i="0" u="none" strike="noStrike" kern="0" cap="none" spc="0" normalizeH="0" baseline="0" noProof="0">
              <a:ln>
                <a:noFill/>
              </a:ln>
              <a:solidFill>
                <a:prstClr val="black"/>
              </a:solidFill>
              <a:effectLst/>
              <a:uLnTx/>
              <a:uFillTx/>
              <a:latin typeface="+mn-lt"/>
              <a:ea typeface="+mn-ea"/>
              <a:cs typeface="+mn-cs"/>
            </a:rPr>
            <a:t>いる。</a:t>
          </a:r>
          <a:r>
            <a:rPr kumimoji="0" lang="ja-JP" altLang="ja-JP" sz="1100" b="0" i="0" u="none" strike="noStrike" kern="0" cap="none" spc="0" normalizeH="0" baseline="0" noProof="0">
              <a:ln>
                <a:noFill/>
              </a:ln>
              <a:solidFill>
                <a:prstClr val="black"/>
              </a:solidFill>
              <a:effectLst/>
              <a:uLnTx/>
              <a:uFillTx/>
              <a:latin typeface="+mn-lt"/>
              <a:ea typeface="+mn-ea"/>
              <a:cs typeface="+mn-cs"/>
            </a:rPr>
            <a:t>令和４年度</a:t>
          </a:r>
          <a:r>
            <a:rPr kumimoji="0" lang="ja-JP" altLang="en-US" sz="1100" b="0" i="0" u="none" strike="noStrike" kern="0" cap="none" spc="0" normalizeH="0" baseline="0" noProof="0">
              <a:ln>
                <a:noFill/>
              </a:ln>
              <a:solidFill>
                <a:prstClr val="black"/>
              </a:solidFill>
              <a:effectLst/>
              <a:uLnTx/>
              <a:uFillTx/>
              <a:latin typeface="+mn-lt"/>
              <a:ea typeface="+mn-ea"/>
              <a:cs typeface="+mn-cs"/>
            </a:rPr>
            <a:t>で合併特例債の</a:t>
          </a:r>
          <a:r>
            <a:rPr kumimoji="0" lang="ja-JP" altLang="ja-JP" sz="1100" b="0" i="0" u="none" strike="noStrike" kern="0" cap="none" spc="0" normalizeH="0" baseline="0" noProof="0">
              <a:ln>
                <a:noFill/>
              </a:ln>
              <a:solidFill>
                <a:prstClr val="black"/>
              </a:solidFill>
              <a:effectLst/>
              <a:uLnTx/>
              <a:uFillTx/>
              <a:latin typeface="+mn-lt"/>
              <a:ea typeface="+mn-ea"/>
              <a:cs typeface="+mn-cs"/>
            </a:rPr>
            <a:t>元利償還金返済のピー</a:t>
          </a:r>
          <a:r>
            <a:rPr kumimoji="0" lang="ja-JP" altLang="en-US" sz="1100" b="0" i="0" u="none" strike="noStrike" kern="0" cap="none" spc="0" normalizeH="0" baseline="0" noProof="0">
              <a:ln>
                <a:noFill/>
              </a:ln>
              <a:solidFill>
                <a:prstClr val="black"/>
              </a:solidFill>
              <a:effectLst/>
              <a:uLnTx/>
              <a:uFillTx/>
              <a:latin typeface="+mn-lt"/>
              <a:ea typeface="+mn-ea"/>
              <a:cs typeface="+mn-cs"/>
            </a:rPr>
            <a:t>クが終了するため、令和５年度以降は、改善していく見込みである。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54221500-DBA1-41CC-A947-078F0D12A00D}"/>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BD546CA4-EF4D-4CCC-8FF2-38C5AD6A7722}"/>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E393E621-1EEC-4D80-AFFC-C1DB53966221}"/>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a:extLst>
            <a:ext uri="{FF2B5EF4-FFF2-40B4-BE49-F238E27FC236}">
              <a16:creationId xmlns:a16="http://schemas.microsoft.com/office/drawing/2014/main" id="{62D81BD7-9A0D-45BF-9F93-5307A4401E11}"/>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a:extLst>
            <a:ext uri="{FF2B5EF4-FFF2-40B4-BE49-F238E27FC236}">
              <a16:creationId xmlns:a16="http://schemas.microsoft.com/office/drawing/2014/main" id="{E1AB83EA-B444-46D5-A12C-E83C04278E7D}"/>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a:extLst>
            <a:ext uri="{FF2B5EF4-FFF2-40B4-BE49-F238E27FC236}">
              <a16:creationId xmlns:a16="http://schemas.microsoft.com/office/drawing/2014/main" id="{48A92182-C964-4936-B3F7-D71E12086E1C}"/>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a:extLst>
            <a:ext uri="{FF2B5EF4-FFF2-40B4-BE49-F238E27FC236}">
              <a16:creationId xmlns:a16="http://schemas.microsoft.com/office/drawing/2014/main" id="{8F718F5E-0928-4893-8AAF-1C435290041F}"/>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a:extLst>
            <a:ext uri="{FF2B5EF4-FFF2-40B4-BE49-F238E27FC236}">
              <a16:creationId xmlns:a16="http://schemas.microsoft.com/office/drawing/2014/main" id="{BA51ED48-B37D-4BDF-AE05-3AC57EDCD96E}"/>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a:extLst>
            <a:ext uri="{FF2B5EF4-FFF2-40B4-BE49-F238E27FC236}">
              <a16:creationId xmlns:a16="http://schemas.microsoft.com/office/drawing/2014/main" id="{312CF55E-77C2-4464-8071-31CFFCDFCC37}"/>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a:extLst>
            <a:ext uri="{FF2B5EF4-FFF2-40B4-BE49-F238E27FC236}">
              <a16:creationId xmlns:a16="http://schemas.microsoft.com/office/drawing/2014/main" id="{092CB6F4-48A3-44A9-A442-4012240BC6C1}"/>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3" name="テキスト ボックス 372">
          <a:extLst>
            <a:ext uri="{FF2B5EF4-FFF2-40B4-BE49-F238E27FC236}">
              <a16:creationId xmlns:a16="http://schemas.microsoft.com/office/drawing/2014/main" id="{8A91B749-759C-43D7-A6E9-987D122948D2}"/>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421C566C-5912-489A-848A-DB16657C2388}"/>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982BE1A6-29DE-4AAD-8BFD-3FCACD5CE721}"/>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21336</xdr:rowOff>
    </xdr:from>
    <xdr:to>
      <xdr:col>81</xdr:col>
      <xdr:colOff>44450</xdr:colOff>
      <xdr:row>45</xdr:row>
      <xdr:rowOff>3302</xdr:rowOff>
    </xdr:to>
    <xdr:cxnSp macro="">
      <xdr:nvCxnSpPr>
        <xdr:cNvPr id="376" name="直線コネクタ 375">
          <a:extLst>
            <a:ext uri="{FF2B5EF4-FFF2-40B4-BE49-F238E27FC236}">
              <a16:creationId xmlns:a16="http://schemas.microsoft.com/office/drawing/2014/main" id="{735EC9AF-DF7E-41B4-9686-5F81524D71FF}"/>
            </a:ext>
          </a:extLst>
        </xdr:cNvPr>
        <xdr:cNvCxnSpPr/>
      </xdr:nvCxnSpPr>
      <xdr:spPr>
        <a:xfrm flipV="1">
          <a:off x="17018000" y="6193536"/>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146829</xdr:rowOff>
    </xdr:from>
    <xdr:ext cx="762000" cy="259045"/>
    <xdr:sp macro="" textlink="">
      <xdr:nvSpPr>
        <xdr:cNvPr id="377" name="公債費負担の状況最小値テキスト">
          <a:extLst>
            <a:ext uri="{FF2B5EF4-FFF2-40B4-BE49-F238E27FC236}">
              <a16:creationId xmlns:a16="http://schemas.microsoft.com/office/drawing/2014/main" id="{0F6BF701-2FCA-491F-8F30-81BD5908C7D6}"/>
            </a:ext>
          </a:extLst>
        </xdr:cNvPr>
        <xdr:cNvSpPr txBox="1"/>
      </xdr:nvSpPr>
      <xdr:spPr>
        <a:xfrm>
          <a:off x="17106900" y="769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3302</xdr:rowOff>
    </xdr:from>
    <xdr:to>
      <xdr:col>81</xdr:col>
      <xdr:colOff>133350</xdr:colOff>
      <xdr:row>45</xdr:row>
      <xdr:rowOff>3302</xdr:rowOff>
    </xdr:to>
    <xdr:cxnSp macro="">
      <xdr:nvCxnSpPr>
        <xdr:cNvPr id="378" name="直線コネクタ 377">
          <a:extLst>
            <a:ext uri="{FF2B5EF4-FFF2-40B4-BE49-F238E27FC236}">
              <a16:creationId xmlns:a16="http://schemas.microsoft.com/office/drawing/2014/main" id="{B3806F1C-1CBB-44E2-A692-986B6E41850A}"/>
            </a:ext>
          </a:extLst>
        </xdr:cNvPr>
        <xdr:cNvCxnSpPr/>
      </xdr:nvCxnSpPr>
      <xdr:spPr>
        <a:xfrm>
          <a:off x="16929100" y="77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107713</xdr:rowOff>
    </xdr:from>
    <xdr:ext cx="762000" cy="259045"/>
    <xdr:sp macro="" textlink="">
      <xdr:nvSpPr>
        <xdr:cNvPr id="379" name="公債費負担の状況最大値テキスト">
          <a:extLst>
            <a:ext uri="{FF2B5EF4-FFF2-40B4-BE49-F238E27FC236}">
              <a16:creationId xmlns:a16="http://schemas.microsoft.com/office/drawing/2014/main" id="{B5A352E6-37DF-42F6-B8F8-21D7567809F2}"/>
            </a:ext>
          </a:extLst>
        </xdr:cNvPr>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21336</xdr:rowOff>
    </xdr:from>
    <xdr:to>
      <xdr:col>81</xdr:col>
      <xdr:colOff>133350</xdr:colOff>
      <xdr:row>36</xdr:row>
      <xdr:rowOff>21336</xdr:rowOff>
    </xdr:to>
    <xdr:cxnSp macro="">
      <xdr:nvCxnSpPr>
        <xdr:cNvPr id="380" name="直線コネクタ 379">
          <a:extLst>
            <a:ext uri="{FF2B5EF4-FFF2-40B4-BE49-F238E27FC236}">
              <a16:creationId xmlns:a16="http://schemas.microsoft.com/office/drawing/2014/main" id="{C8BA23B9-8673-48B3-907A-58EC32CC9969}"/>
            </a:ext>
          </a:extLst>
        </xdr:cNvPr>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121920</xdr:rowOff>
    </xdr:from>
    <xdr:to>
      <xdr:col>81</xdr:col>
      <xdr:colOff>44450</xdr:colOff>
      <xdr:row>42</xdr:row>
      <xdr:rowOff>141224</xdr:rowOff>
    </xdr:to>
    <xdr:cxnSp macro="">
      <xdr:nvCxnSpPr>
        <xdr:cNvPr id="381" name="直線コネクタ 380">
          <a:extLst>
            <a:ext uri="{FF2B5EF4-FFF2-40B4-BE49-F238E27FC236}">
              <a16:creationId xmlns:a16="http://schemas.microsoft.com/office/drawing/2014/main" id="{DBDEBB39-B04D-4DB7-9BA9-BD12CB7F8C81}"/>
            </a:ext>
          </a:extLst>
        </xdr:cNvPr>
        <xdr:cNvCxnSpPr/>
      </xdr:nvCxnSpPr>
      <xdr:spPr>
        <a:xfrm>
          <a:off x="16179800" y="7322820"/>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150639</xdr:rowOff>
    </xdr:from>
    <xdr:ext cx="762000" cy="259045"/>
    <xdr:sp macro="" textlink="">
      <xdr:nvSpPr>
        <xdr:cNvPr id="382" name="公債費負担の状況平均値テキスト">
          <a:extLst>
            <a:ext uri="{FF2B5EF4-FFF2-40B4-BE49-F238E27FC236}">
              <a16:creationId xmlns:a16="http://schemas.microsoft.com/office/drawing/2014/main" id="{12050933-AD33-48D5-BF15-004401601E32}"/>
            </a:ext>
          </a:extLst>
        </xdr:cNvPr>
        <xdr:cNvSpPr txBox="1"/>
      </xdr:nvSpPr>
      <xdr:spPr>
        <a:xfrm>
          <a:off x="17106900" y="6837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134112</xdr:rowOff>
    </xdr:from>
    <xdr:to>
      <xdr:col>81</xdr:col>
      <xdr:colOff>95250</xdr:colOff>
      <xdr:row>41</xdr:row>
      <xdr:rowOff>64262</xdr:rowOff>
    </xdr:to>
    <xdr:sp macro="" textlink="">
      <xdr:nvSpPr>
        <xdr:cNvPr id="383" name="フローチャート: 判断 382">
          <a:extLst>
            <a:ext uri="{FF2B5EF4-FFF2-40B4-BE49-F238E27FC236}">
              <a16:creationId xmlns:a16="http://schemas.microsoft.com/office/drawing/2014/main" id="{B229F195-2C94-4E1B-8DB5-0C8E28F8F852}"/>
            </a:ext>
          </a:extLst>
        </xdr:cNvPr>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92964</xdr:rowOff>
    </xdr:from>
    <xdr:to>
      <xdr:col>77</xdr:col>
      <xdr:colOff>44450</xdr:colOff>
      <xdr:row>42</xdr:row>
      <xdr:rowOff>121920</xdr:rowOff>
    </xdr:to>
    <xdr:cxnSp macro="">
      <xdr:nvCxnSpPr>
        <xdr:cNvPr id="384" name="直線コネクタ 383">
          <a:extLst>
            <a:ext uri="{FF2B5EF4-FFF2-40B4-BE49-F238E27FC236}">
              <a16:creationId xmlns:a16="http://schemas.microsoft.com/office/drawing/2014/main" id="{969E82D1-F8AC-4138-9606-3DBF0DF08C7D}"/>
            </a:ext>
          </a:extLst>
        </xdr:cNvPr>
        <xdr:cNvCxnSpPr/>
      </xdr:nvCxnSpPr>
      <xdr:spPr>
        <a:xfrm>
          <a:off x="15290800" y="729386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5" name="フローチャート: 判断 384">
          <a:extLst>
            <a:ext uri="{FF2B5EF4-FFF2-40B4-BE49-F238E27FC236}">
              <a16:creationId xmlns:a16="http://schemas.microsoft.com/office/drawing/2014/main" id="{14ABCC32-F3FE-49FB-B7F4-263BBEA5D6C5}"/>
            </a:ext>
          </a:extLst>
        </xdr:cNvPr>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93743</xdr:rowOff>
    </xdr:from>
    <xdr:ext cx="736600" cy="259045"/>
    <xdr:sp macro="" textlink="">
      <xdr:nvSpPr>
        <xdr:cNvPr id="386" name="テキスト ボックス 385">
          <a:extLst>
            <a:ext uri="{FF2B5EF4-FFF2-40B4-BE49-F238E27FC236}">
              <a16:creationId xmlns:a16="http://schemas.microsoft.com/office/drawing/2014/main" id="{67515B92-618C-4518-B979-5069A3E0B556}"/>
            </a:ext>
          </a:extLst>
        </xdr:cNvPr>
        <xdr:cNvSpPr txBox="1"/>
      </xdr:nvSpPr>
      <xdr:spPr>
        <a:xfrm>
          <a:off x="15798800" y="678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54356</xdr:rowOff>
    </xdr:from>
    <xdr:to>
      <xdr:col>72</xdr:col>
      <xdr:colOff>203200</xdr:colOff>
      <xdr:row>42</xdr:row>
      <xdr:rowOff>92964</xdr:rowOff>
    </xdr:to>
    <xdr:cxnSp macro="">
      <xdr:nvCxnSpPr>
        <xdr:cNvPr id="387" name="直線コネクタ 386">
          <a:extLst>
            <a:ext uri="{FF2B5EF4-FFF2-40B4-BE49-F238E27FC236}">
              <a16:creationId xmlns:a16="http://schemas.microsoft.com/office/drawing/2014/main" id="{AB4A0AB2-0266-4ED2-9D9D-9F333FFD090A}"/>
            </a:ext>
          </a:extLst>
        </xdr:cNvPr>
        <xdr:cNvCxnSpPr/>
      </xdr:nvCxnSpPr>
      <xdr:spPr>
        <a:xfrm>
          <a:off x="14401800" y="725525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88" name="フローチャート: 判断 387">
          <a:extLst>
            <a:ext uri="{FF2B5EF4-FFF2-40B4-BE49-F238E27FC236}">
              <a16:creationId xmlns:a16="http://schemas.microsoft.com/office/drawing/2014/main" id="{579D1C01-D463-4EAA-A43C-383AD07F1C03}"/>
            </a:ext>
          </a:extLst>
        </xdr:cNvPr>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142003</xdr:rowOff>
    </xdr:from>
    <xdr:ext cx="762000" cy="259045"/>
    <xdr:sp macro="" textlink="">
      <xdr:nvSpPr>
        <xdr:cNvPr id="389" name="テキスト ボックス 388">
          <a:extLst>
            <a:ext uri="{FF2B5EF4-FFF2-40B4-BE49-F238E27FC236}">
              <a16:creationId xmlns:a16="http://schemas.microsoft.com/office/drawing/2014/main" id="{8061D788-F476-472F-AC9C-964076890736}"/>
            </a:ext>
          </a:extLst>
        </xdr:cNvPr>
        <xdr:cNvSpPr txBox="1"/>
      </xdr:nvSpPr>
      <xdr:spPr>
        <a:xfrm>
          <a:off x="14909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129286</xdr:rowOff>
    </xdr:from>
    <xdr:to>
      <xdr:col>68</xdr:col>
      <xdr:colOff>152400</xdr:colOff>
      <xdr:row>42</xdr:row>
      <xdr:rowOff>54356</xdr:rowOff>
    </xdr:to>
    <xdr:cxnSp macro="">
      <xdr:nvCxnSpPr>
        <xdr:cNvPr id="390" name="直線コネクタ 389">
          <a:extLst>
            <a:ext uri="{FF2B5EF4-FFF2-40B4-BE49-F238E27FC236}">
              <a16:creationId xmlns:a16="http://schemas.microsoft.com/office/drawing/2014/main" id="{F267A292-22FA-4ECA-8E7A-91BD4CA31181}"/>
            </a:ext>
          </a:extLst>
        </xdr:cNvPr>
        <xdr:cNvCxnSpPr/>
      </xdr:nvCxnSpPr>
      <xdr:spPr>
        <a:xfrm>
          <a:off x="13512800" y="715873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1" name="フローチャート: 判断 390">
          <a:extLst>
            <a:ext uri="{FF2B5EF4-FFF2-40B4-BE49-F238E27FC236}">
              <a16:creationId xmlns:a16="http://schemas.microsoft.com/office/drawing/2014/main" id="{A7A53C14-8986-467C-9ACD-75D17678ED38}"/>
            </a:ext>
          </a:extLst>
        </xdr:cNvPr>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142003</xdr:rowOff>
    </xdr:from>
    <xdr:ext cx="762000" cy="259045"/>
    <xdr:sp macro="" textlink="">
      <xdr:nvSpPr>
        <xdr:cNvPr id="392" name="テキスト ボックス 391">
          <a:extLst>
            <a:ext uri="{FF2B5EF4-FFF2-40B4-BE49-F238E27FC236}">
              <a16:creationId xmlns:a16="http://schemas.microsoft.com/office/drawing/2014/main" id="{5121DC49-6E20-4657-8E1E-DDF545DAD438}"/>
            </a:ext>
          </a:extLst>
        </xdr:cNvPr>
        <xdr:cNvSpPr txBox="1"/>
      </xdr:nvSpPr>
      <xdr:spPr>
        <a:xfrm>
          <a:off x="14020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3" name="フローチャート: 判断 392">
          <a:extLst>
            <a:ext uri="{FF2B5EF4-FFF2-40B4-BE49-F238E27FC236}">
              <a16:creationId xmlns:a16="http://schemas.microsoft.com/office/drawing/2014/main" id="{C29B1D43-26A2-4E8A-8D41-16D30639C073}"/>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122699</xdr:rowOff>
    </xdr:from>
    <xdr:ext cx="762000" cy="259045"/>
    <xdr:sp macro="" textlink="">
      <xdr:nvSpPr>
        <xdr:cNvPr id="394" name="テキスト ボックス 393">
          <a:extLst>
            <a:ext uri="{FF2B5EF4-FFF2-40B4-BE49-F238E27FC236}">
              <a16:creationId xmlns:a16="http://schemas.microsoft.com/office/drawing/2014/main" id="{9CF0C58B-DFA4-4931-B6DA-A48F75B93BD5}"/>
            </a:ext>
          </a:extLst>
        </xdr:cNvPr>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38BDC602-8CB4-4BE8-8ACE-4777988A5353}"/>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F07243A-CC41-4846-AB87-5833D0FE4492}"/>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32B1353C-9114-4591-AD12-D3310B5B09DD}"/>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F087D160-696D-47CD-9E2F-A9B4FA0528EB}"/>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7666DB48-4BA7-4BA6-9FB2-56592A3391BB}"/>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90424</xdr:rowOff>
    </xdr:from>
    <xdr:to>
      <xdr:col>81</xdr:col>
      <xdr:colOff>95250</xdr:colOff>
      <xdr:row>43</xdr:row>
      <xdr:rowOff>20574</xdr:rowOff>
    </xdr:to>
    <xdr:sp macro="" textlink="">
      <xdr:nvSpPr>
        <xdr:cNvPr id="400" name="楕円 399">
          <a:extLst>
            <a:ext uri="{FF2B5EF4-FFF2-40B4-BE49-F238E27FC236}">
              <a16:creationId xmlns:a16="http://schemas.microsoft.com/office/drawing/2014/main" id="{A278FED6-7786-4E4E-A70A-F2E9B30A0632}"/>
            </a:ext>
          </a:extLst>
        </xdr:cNvPr>
        <xdr:cNvSpPr/>
      </xdr:nvSpPr>
      <xdr:spPr>
        <a:xfrm>
          <a:off x="16967200" y="72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62501</xdr:rowOff>
    </xdr:from>
    <xdr:ext cx="762000" cy="259045"/>
    <xdr:sp macro="" textlink="">
      <xdr:nvSpPr>
        <xdr:cNvPr id="401" name="公債費負担の状況該当値テキスト">
          <a:extLst>
            <a:ext uri="{FF2B5EF4-FFF2-40B4-BE49-F238E27FC236}">
              <a16:creationId xmlns:a16="http://schemas.microsoft.com/office/drawing/2014/main" id="{A6B6E238-510B-48AD-A251-C7DB51EE797F}"/>
            </a:ext>
          </a:extLst>
        </xdr:cNvPr>
        <xdr:cNvSpPr txBox="1"/>
      </xdr:nvSpPr>
      <xdr:spPr>
        <a:xfrm>
          <a:off x="17106900" y="726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71120</xdr:rowOff>
    </xdr:from>
    <xdr:to>
      <xdr:col>77</xdr:col>
      <xdr:colOff>95250</xdr:colOff>
      <xdr:row>43</xdr:row>
      <xdr:rowOff>1270</xdr:rowOff>
    </xdr:to>
    <xdr:sp macro="" textlink="">
      <xdr:nvSpPr>
        <xdr:cNvPr id="402" name="楕円 401">
          <a:extLst>
            <a:ext uri="{FF2B5EF4-FFF2-40B4-BE49-F238E27FC236}">
              <a16:creationId xmlns:a16="http://schemas.microsoft.com/office/drawing/2014/main" id="{431E3749-9795-4164-9F6A-BA007E53271D}"/>
            </a:ext>
          </a:extLst>
        </xdr:cNvPr>
        <xdr:cNvSpPr/>
      </xdr:nvSpPr>
      <xdr:spPr>
        <a:xfrm>
          <a:off x="16129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157497</xdr:rowOff>
    </xdr:from>
    <xdr:ext cx="736600" cy="259045"/>
    <xdr:sp macro="" textlink="">
      <xdr:nvSpPr>
        <xdr:cNvPr id="403" name="テキスト ボックス 402">
          <a:extLst>
            <a:ext uri="{FF2B5EF4-FFF2-40B4-BE49-F238E27FC236}">
              <a16:creationId xmlns:a16="http://schemas.microsoft.com/office/drawing/2014/main" id="{2B4E61A8-2187-403E-A37A-137AFDD652A7}"/>
            </a:ext>
          </a:extLst>
        </xdr:cNvPr>
        <xdr:cNvSpPr txBox="1"/>
      </xdr:nvSpPr>
      <xdr:spPr>
        <a:xfrm>
          <a:off x="15798800" y="735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42164</xdr:rowOff>
    </xdr:from>
    <xdr:to>
      <xdr:col>73</xdr:col>
      <xdr:colOff>44450</xdr:colOff>
      <xdr:row>42</xdr:row>
      <xdr:rowOff>143764</xdr:rowOff>
    </xdr:to>
    <xdr:sp macro="" textlink="">
      <xdr:nvSpPr>
        <xdr:cNvPr id="404" name="楕円 403">
          <a:extLst>
            <a:ext uri="{FF2B5EF4-FFF2-40B4-BE49-F238E27FC236}">
              <a16:creationId xmlns:a16="http://schemas.microsoft.com/office/drawing/2014/main" id="{ABF14EC2-C7D1-4686-A516-7E6432B0E0EE}"/>
            </a:ext>
          </a:extLst>
        </xdr:cNvPr>
        <xdr:cNvSpPr/>
      </xdr:nvSpPr>
      <xdr:spPr>
        <a:xfrm>
          <a:off x="15240000" y="724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128541</xdr:rowOff>
    </xdr:from>
    <xdr:ext cx="762000" cy="259045"/>
    <xdr:sp macro="" textlink="">
      <xdr:nvSpPr>
        <xdr:cNvPr id="405" name="テキスト ボックス 404">
          <a:extLst>
            <a:ext uri="{FF2B5EF4-FFF2-40B4-BE49-F238E27FC236}">
              <a16:creationId xmlns:a16="http://schemas.microsoft.com/office/drawing/2014/main" id="{330755A3-C01C-407A-AF92-996DC68C4F76}"/>
            </a:ext>
          </a:extLst>
        </xdr:cNvPr>
        <xdr:cNvSpPr txBox="1"/>
      </xdr:nvSpPr>
      <xdr:spPr>
        <a:xfrm>
          <a:off x="14909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3556</xdr:rowOff>
    </xdr:from>
    <xdr:to>
      <xdr:col>68</xdr:col>
      <xdr:colOff>203200</xdr:colOff>
      <xdr:row>42</xdr:row>
      <xdr:rowOff>105156</xdr:rowOff>
    </xdr:to>
    <xdr:sp macro="" textlink="">
      <xdr:nvSpPr>
        <xdr:cNvPr id="406" name="楕円 405">
          <a:extLst>
            <a:ext uri="{FF2B5EF4-FFF2-40B4-BE49-F238E27FC236}">
              <a16:creationId xmlns:a16="http://schemas.microsoft.com/office/drawing/2014/main" id="{697131CE-E6DC-4238-B51E-8E5AEBCB9748}"/>
            </a:ext>
          </a:extLst>
        </xdr:cNvPr>
        <xdr:cNvSpPr/>
      </xdr:nvSpPr>
      <xdr:spPr>
        <a:xfrm>
          <a:off x="143510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89933</xdr:rowOff>
    </xdr:from>
    <xdr:ext cx="762000" cy="259045"/>
    <xdr:sp macro="" textlink="">
      <xdr:nvSpPr>
        <xdr:cNvPr id="407" name="テキスト ボックス 406">
          <a:extLst>
            <a:ext uri="{FF2B5EF4-FFF2-40B4-BE49-F238E27FC236}">
              <a16:creationId xmlns:a16="http://schemas.microsoft.com/office/drawing/2014/main" id="{21414F91-28AC-411B-90E2-69DD0395B82E}"/>
            </a:ext>
          </a:extLst>
        </xdr:cNvPr>
        <xdr:cNvSpPr txBox="1"/>
      </xdr:nvSpPr>
      <xdr:spPr>
        <a:xfrm>
          <a:off x="14020800" y="729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78486</xdr:rowOff>
    </xdr:from>
    <xdr:to>
      <xdr:col>64</xdr:col>
      <xdr:colOff>152400</xdr:colOff>
      <xdr:row>42</xdr:row>
      <xdr:rowOff>8636</xdr:rowOff>
    </xdr:to>
    <xdr:sp macro="" textlink="">
      <xdr:nvSpPr>
        <xdr:cNvPr id="408" name="楕円 407">
          <a:extLst>
            <a:ext uri="{FF2B5EF4-FFF2-40B4-BE49-F238E27FC236}">
              <a16:creationId xmlns:a16="http://schemas.microsoft.com/office/drawing/2014/main" id="{47A5B2E8-A8AA-425F-8EE7-0732BB5BABCC}"/>
            </a:ext>
          </a:extLst>
        </xdr:cNvPr>
        <xdr:cNvSpPr/>
      </xdr:nvSpPr>
      <xdr:spPr>
        <a:xfrm>
          <a:off x="13462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164863</xdr:rowOff>
    </xdr:from>
    <xdr:ext cx="762000" cy="259045"/>
    <xdr:sp macro="" textlink="">
      <xdr:nvSpPr>
        <xdr:cNvPr id="409" name="テキスト ボックス 408">
          <a:extLst>
            <a:ext uri="{FF2B5EF4-FFF2-40B4-BE49-F238E27FC236}">
              <a16:creationId xmlns:a16="http://schemas.microsoft.com/office/drawing/2014/main" id="{D8197D40-121D-4F71-9BF0-C05432971ED7}"/>
            </a:ext>
          </a:extLst>
        </xdr:cNvPr>
        <xdr:cNvSpPr txBox="1"/>
      </xdr:nvSpPr>
      <xdr:spPr>
        <a:xfrm>
          <a:off x="13131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9C22430B-3515-4319-B428-AD3ED8677F31}"/>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36297858-3256-4091-AE5B-DBA51E321946}"/>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AF239BC4-0963-4580-B851-0B31A15BB13D}"/>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E26C0832-0F74-4E8C-B5F9-B3912ACC717D}"/>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C4A93003-398F-4684-91C0-13B3967905FA}"/>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39EDEDFB-F43F-412F-96E5-FCA096783733}"/>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AADA851A-A992-4065-B754-F0AF8BC71444}"/>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EE0399C5-0342-4CFC-B7A6-9B823AE84B89}"/>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75E31E99-80CA-46C3-B0F0-BCDD32253E38}"/>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BE0DA6F1-4B90-4DAF-84E2-1F3E845AA1A9}"/>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F1470D10-0E56-426E-A1AE-D6585C427F61}"/>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F15526F5-C6F4-4002-B712-4A1772F8FCD6}"/>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6D9D1835-3194-4B85-BB98-8BACC70851E5}"/>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健全化法が施行された平成１９年度【１０１．５％】と比較すると大幅に改善されているが、類似団体を上回る結果になっている。令和</a:t>
          </a:r>
          <a:r>
            <a:rPr kumimoji="0" lang="ja-JP" altLang="en-US" sz="1100" b="0" i="0" u="none" strike="noStrike" kern="0" cap="none" spc="0" normalizeH="0" baseline="0" noProof="0">
              <a:ln>
                <a:noFill/>
              </a:ln>
              <a:solidFill>
                <a:prstClr val="black"/>
              </a:solidFill>
              <a:effectLst/>
              <a:uLnTx/>
              <a:uFillTx/>
              <a:latin typeface="+mn-lt"/>
              <a:ea typeface="+mn-ea"/>
              <a:cs typeface="+mn-cs"/>
            </a:rPr>
            <a:t>４</a:t>
          </a:r>
          <a:r>
            <a:rPr kumimoji="0" lang="ja-JP" altLang="ja-JP" sz="1100" b="0" i="0" u="none" strike="noStrike" kern="0" cap="none" spc="0" normalizeH="0" baseline="0" noProof="0">
              <a:ln>
                <a:noFill/>
              </a:ln>
              <a:solidFill>
                <a:prstClr val="black"/>
              </a:solidFill>
              <a:effectLst/>
              <a:uLnTx/>
              <a:uFillTx/>
              <a:latin typeface="+mn-lt"/>
              <a:ea typeface="+mn-ea"/>
              <a:cs typeface="+mn-cs"/>
            </a:rPr>
            <a:t>年度においては、公営企業及び一部事務組合の地方債現在高の減少、地方債発行の抑制による一般会計地方債現在高の減少</a:t>
          </a:r>
          <a:r>
            <a:rPr kumimoji="0" lang="ja-JP" altLang="en-US" sz="1100" b="0" i="0" u="none" strike="noStrike" kern="0" cap="none" spc="0" normalizeH="0" baseline="0" noProof="0">
              <a:ln>
                <a:noFill/>
              </a:ln>
              <a:solidFill>
                <a:prstClr val="black"/>
              </a:solidFill>
              <a:effectLst/>
              <a:uLnTx/>
              <a:uFillTx/>
              <a:latin typeface="+mn-lt"/>
              <a:ea typeface="+mn-ea"/>
              <a:cs typeface="+mn-cs"/>
            </a:rPr>
            <a:t>、減債基金への積立による充当可能基金の増加</a:t>
          </a:r>
          <a:r>
            <a:rPr kumimoji="0" lang="ja-JP" altLang="ja-JP" sz="1100" b="0" i="0" u="none" strike="noStrike" kern="0" cap="none" spc="0" normalizeH="0" baseline="0" noProof="0">
              <a:ln>
                <a:noFill/>
              </a:ln>
              <a:solidFill>
                <a:prstClr val="black"/>
              </a:solidFill>
              <a:effectLst/>
              <a:uLnTx/>
              <a:uFillTx/>
              <a:latin typeface="+mn-lt"/>
              <a:ea typeface="+mn-ea"/>
              <a:cs typeface="+mn-cs"/>
            </a:rPr>
            <a:t>により</a:t>
          </a:r>
          <a:r>
            <a:rPr kumimoji="0" lang="ja-JP" altLang="en-US" sz="1100" b="0" i="0" u="none" strike="noStrike" kern="0" cap="none" spc="0" normalizeH="0" baseline="0" noProof="0">
              <a:ln>
                <a:noFill/>
              </a:ln>
              <a:solidFill>
                <a:prstClr val="black"/>
              </a:solidFill>
              <a:effectLst/>
              <a:uLnTx/>
              <a:uFillTx/>
              <a:latin typeface="+mn-lt"/>
              <a:ea typeface="+mn-ea"/>
              <a:cs typeface="+mn-cs"/>
            </a:rPr>
            <a:t>大きく</a:t>
          </a:r>
          <a:r>
            <a:rPr kumimoji="0" lang="ja-JP" altLang="ja-JP" sz="1100" b="0" i="0" u="none" strike="noStrike" kern="0" cap="none" spc="0" normalizeH="0" baseline="0" noProof="0">
              <a:ln>
                <a:noFill/>
              </a:ln>
              <a:solidFill>
                <a:prstClr val="black"/>
              </a:solidFill>
              <a:effectLst/>
              <a:uLnTx/>
              <a:uFillTx/>
              <a:latin typeface="+mn-lt"/>
              <a:ea typeface="+mn-ea"/>
              <a:cs typeface="+mn-cs"/>
            </a:rPr>
            <a:t>改善している。平成３０年度で大型公共事業は終了しているが、歳入においては、今後も厳しい状況は変わらず、新規事業については、慎重に精査していく必要がある。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469B84DD-712B-4CF8-BA6D-0CCBB50D6D3D}"/>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1BF84570-1012-48FB-BC08-0A188E185C1B}"/>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889BEAE6-A4AD-406F-8AAB-3F23A58DF334}"/>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A3D292A9-AB70-4D20-A053-8BF4D0642EDD}"/>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6634E9A1-4607-49F4-A90F-F84BEFB3C849}"/>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9980CAE0-0AEB-447A-8281-6EBBD0A7E9FA}"/>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24A8180B-3443-488D-8669-81B7A52DE1CC}"/>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4821C152-2AA6-4F70-92F9-4F226F962F71}"/>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94077BC8-37EC-46D8-AF1A-5BC787786755}"/>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2AA77D9C-3C1D-4247-87C8-F90520400052}"/>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3664B463-9CBA-4085-A138-6D5A6F24164E}"/>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5145B251-52C4-4776-B983-9D26FFED87AB}"/>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410C67DD-8D68-43E7-B5DC-F26C01EADA99}"/>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F11D4735-1D9C-4049-AFBA-39D5292BF8FC}"/>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6E9C56BB-A510-48A6-84E5-4B3AA6AF6539}"/>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62653</xdr:rowOff>
    </xdr:to>
    <xdr:cxnSp macro="">
      <xdr:nvCxnSpPr>
        <xdr:cNvPr id="438" name="直線コネクタ 437">
          <a:extLst>
            <a:ext uri="{FF2B5EF4-FFF2-40B4-BE49-F238E27FC236}">
              <a16:creationId xmlns:a16="http://schemas.microsoft.com/office/drawing/2014/main" id="{2C43088B-E7A0-401B-BDA9-BC5A8D161596}"/>
            </a:ext>
          </a:extLst>
        </xdr:cNvPr>
        <xdr:cNvCxnSpPr/>
      </xdr:nvCxnSpPr>
      <xdr:spPr>
        <a:xfrm flipV="1">
          <a:off x="17018000" y="2370667"/>
          <a:ext cx="0" cy="14638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34730</xdr:rowOff>
    </xdr:from>
    <xdr:ext cx="762000" cy="259045"/>
    <xdr:sp macro="" textlink="">
      <xdr:nvSpPr>
        <xdr:cNvPr id="439" name="将来負担の状況最小値テキスト">
          <a:extLst>
            <a:ext uri="{FF2B5EF4-FFF2-40B4-BE49-F238E27FC236}">
              <a16:creationId xmlns:a16="http://schemas.microsoft.com/office/drawing/2014/main" id="{C059451A-6052-46AF-88CA-BA9977C36E23}"/>
            </a:ext>
          </a:extLst>
        </xdr:cNvPr>
        <xdr:cNvSpPr txBox="1"/>
      </xdr:nvSpPr>
      <xdr:spPr>
        <a:xfrm>
          <a:off x="17106900" y="380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62653</xdr:rowOff>
    </xdr:from>
    <xdr:to>
      <xdr:col>81</xdr:col>
      <xdr:colOff>133350</xdr:colOff>
      <xdr:row>22</xdr:row>
      <xdr:rowOff>62653</xdr:rowOff>
    </xdr:to>
    <xdr:cxnSp macro="">
      <xdr:nvCxnSpPr>
        <xdr:cNvPr id="440" name="直線コネクタ 439">
          <a:extLst>
            <a:ext uri="{FF2B5EF4-FFF2-40B4-BE49-F238E27FC236}">
              <a16:creationId xmlns:a16="http://schemas.microsoft.com/office/drawing/2014/main" id="{0375586F-1EDF-4674-93C1-8DE9B0CE6DE5}"/>
            </a:ext>
          </a:extLst>
        </xdr:cNvPr>
        <xdr:cNvCxnSpPr/>
      </xdr:nvCxnSpPr>
      <xdr:spPr>
        <a:xfrm>
          <a:off x="16929100" y="383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C699FB87-4668-46C6-98D2-C5462FC27AC5}"/>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8D032E0B-4C75-42A5-AF69-624FAEEB451C}"/>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156563</xdr:rowOff>
    </xdr:from>
    <xdr:to>
      <xdr:col>81</xdr:col>
      <xdr:colOff>44450</xdr:colOff>
      <xdr:row>14</xdr:row>
      <xdr:rowOff>64206</xdr:rowOff>
    </xdr:to>
    <xdr:cxnSp macro="">
      <xdr:nvCxnSpPr>
        <xdr:cNvPr id="443" name="直線コネクタ 442">
          <a:extLst>
            <a:ext uri="{FF2B5EF4-FFF2-40B4-BE49-F238E27FC236}">
              <a16:creationId xmlns:a16="http://schemas.microsoft.com/office/drawing/2014/main" id="{95BA1FE6-66BC-446A-AE73-036B51A80B29}"/>
            </a:ext>
          </a:extLst>
        </xdr:cNvPr>
        <xdr:cNvCxnSpPr/>
      </xdr:nvCxnSpPr>
      <xdr:spPr>
        <a:xfrm flipV="1">
          <a:off x="16179800" y="2385413"/>
          <a:ext cx="838200" cy="79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4" name="将来負担の状況平均値テキスト">
          <a:extLst>
            <a:ext uri="{FF2B5EF4-FFF2-40B4-BE49-F238E27FC236}">
              <a16:creationId xmlns:a16="http://schemas.microsoft.com/office/drawing/2014/main" id="{07300E3B-95E9-4898-B5D1-CD77CE245F98}"/>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5" name="フローチャート: 判断 444">
          <a:extLst>
            <a:ext uri="{FF2B5EF4-FFF2-40B4-BE49-F238E27FC236}">
              <a16:creationId xmlns:a16="http://schemas.microsoft.com/office/drawing/2014/main" id="{0F55D924-CC84-4B74-88A1-C9DDAFD0AD7C}"/>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64206</xdr:rowOff>
    </xdr:from>
    <xdr:to>
      <xdr:col>77</xdr:col>
      <xdr:colOff>44450</xdr:colOff>
      <xdr:row>15</xdr:row>
      <xdr:rowOff>105904</xdr:rowOff>
    </xdr:to>
    <xdr:cxnSp macro="">
      <xdr:nvCxnSpPr>
        <xdr:cNvPr id="446" name="直線コネクタ 445">
          <a:extLst>
            <a:ext uri="{FF2B5EF4-FFF2-40B4-BE49-F238E27FC236}">
              <a16:creationId xmlns:a16="http://schemas.microsoft.com/office/drawing/2014/main" id="{1F8F7AB6-7072-4581-89BB-254E53050B0D}"/>
            </a:ext>
          </a:extLst>
        </xdr:cNvPr>
        <xdr:cNvCxnSpPr/>
      </xdr:nvCxnSpPr>
      <xdr:spPr>
        <a:xfrm flipV="1">
          <a:off x="15290800" y="2464506"/>
          <a:ext cx="889000" cy="21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7" name="フローチャート: 判断 446">
          <a:extLst>
            <a:ext uri="{FF2B5EF4-FFF2-40B4-BE49-F238E27FC236}">
              <a16:creationId xmlns:a16="http://schemas.microsoft.com/office/drawing/2014/main" id="{BC5855CB-7922-439D-A192-DC6DB915B852}"/>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8" name="テキスト ボックス 447">
          <a:extLst>
            <a:ext uri="{FF2B5EF4-FFF2-40B4-BE49-F238E27FC236}">
              <a16:creationId xmlns:a16="http://schemas.microsoft.com/office/drawing/2014/main" id="{85A59885-1FEA-4F1E-91D4-8E1D2F249A8D}"/>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105904</xdr:rowOff>
    </xdr:from>
    <xdr:to>
      <xdr:col>72</xdr:col>
      <xdr:colOff>203200</xdr:colOff>
      <xdr:row>16</xdr:row>
      <xdr:rowOff>44379</xdr:rowOff>
    </xdr:to>
    <xdr:cxnSp macro="">
      <xdr:nvCxnSpPr>
        <xdr:cNvPr id="449" name="直線コネクタ 448">
          <a:extLst>
            <a:ext uri="{FF2B5EF4-FFF2-40B4-BE49-F238E27FC236}">
              <a16:creationId xmlns:a16="http://schemas.microsoft.com/office/drawing/2014/main" id="{EB9F224D-5D0D-4B79-AF86-D5DF8FCB3BD3}"/>
            </a:ext>
          </a:extLst>
        </xdr:cNvPr>
        <xdr:cNvCxnSpPr/>
      </xdr:nvCxnSpPr>
      <xdr:spPr>
        <a:xfrm flipV="1">
          <a:off x="14401800" y="2677654"/>
          <a:ext cx="889000" cy="109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136596</xdr:rowOff>
    </xdr:from>
    <xdr:to>
      <xdr:col>73</xdr:col>
      <xdr:colOff>44450</xdr:colOff>
      <xdr:row>14</xdr:row>
      <xdr:rowOff>66746</xdr:rowOff>
    </xdr:to>
    <xdr:sp macro="" textlink="">
      <xdr:nvSpPr>
        <xdr:cNvPr id="450" name="フローチャート: 判断 449">
          <a:extLst>
            <a:ext uri="{FF2B5EF4-FFF2-40B4-BE49-F238E27FC236}">
              <a16:creationId xmlns:a16="http://schemas.microsoft.com/office/drawing/2014/main" id="{DA741542-DA9C-4237-9F84-952C94E2D0BA}"/>
            </a:ext>
          </a:extLst>
        </xdr:cNvPr>
        <xdr:cNvSpPr/>
      </xdr:nvSpPr>
      <xdr:spPr>
        <a:xfrm>
          <a:off x="15240000" y="23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76923</xdr:rowOff>
    </xdr:from>
    <xdr:ext cx="762000" cy="259045"/>
    <xdr:sp macro="" textlink="">
      <xdr:nvSpPr>
        <xdr:cNvPr id="451" name="テキスト ボックス 450">
          <a:extLst>
            <a:ext uri="{FF2B5EF4-FFF2-40B4-BE49-F238E27FC236}">
              <a16:creationId xmlns:a16="http://schemas.microsoft.com/office/drawing/2014/main" id="{DE97C4E5-594B-4762-86FA-1DF0F475FB2C}"/>
            </a:ext>
          </a:extLst>
        </xdr:cNvPr>
        <xdr:cNvSpPr txBox="1"/>
      </xdr:nvSpPr>
      <xdr:spPr>
        <a:xfrm>
          <a:off x="14909800" y="2134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41698</xdr:rowOff>
    </xdr:from>
    <xdr:to>
      <xdr:col>68</xdr:col>
      <xdr:colOff>152400</xdr:colOff>
      <xdr:row>16</xdr:row>
      <xdr:rowOff>44379</xdr:rowOff>
    </xdr:to>
    <xdr:cxnSp macro="">
      <xdr:nvCxnSpPr>
        <xdr:cNvPr id="452" name="直線コネクタ 451">
          <a:extLst>
            <a:ext uri="{FF2B5EF4-FFF2-40B4-BE49-F238E27FC236}">
              <a16:creationId xmlns:a16="http://schemas.microsoft.com/office/drawing/2014/main" id="{3FDE7316-740C-4384-B2F9-FFA9B3CDA379}"/>
            </a:ext>
          </a:extLst>
        </xdr:cNvPr>
        <xdr:cNvCxnSpPr/>
      </xdr:nvCxnSpPr>
      <xdr:spPr>
        <a:xfrm>
          <a:off x="13512800" y="2784898"/>
          <a:ext cx="889000" cy="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131233</xdr:rowOff>
    </xdr:from>
    <xdr:to>
      <xdr:col>68</xdr:col>
      <xdr:colOff>203200</xdr:colOff>
      <xdr:row>14</xdr:row>
      <xdr:rowOff>61383</xdr:rowOff>
    </xdr:to>
    <xdr:sp macro="" textlink="">
      <xdr:nvSpPr>
        <xdr:cNvPr id="453" name="フローチャート: 判断 452">
          <a:extLst>
            <a:ext uri="{FF2B5EF4-FFF2-40B4-BE49-F238E27FC236}">
              <a16:creationId xmlns:a16="http://schemas.microsoft.com/office/drawing/2014/main" id="{76E7914A-53FB-496E-A726-99832C388BC1}"/>
            </a:ext>
          </a:extLst>
        </xdr:cNvPr>
        <xdr:cNvSpPr/>
      </xdr:nvSpPr>
      <xdr:spPr>
        <a:xfrm>
          <a:off x="14351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71560</xdr:rowOff>
    </xdr:from>
    <xdr:ext cx="762000" cy="259045"/>
    <xdr:sp macro="" textlink="">
      <xdr:nvSpPr>
        <xdr:cNvPr id="454" name="テキスト ボックス 453">
          <a:extLst>
            <a:ext uri="{FF2B5EF4-FFF2-40B4-BE49-F238E27FC236}">
              <a16:creationId xmlns:a16="http://schemas.microsoft.com/office/drawing/2014/main" id="{687BC51A-3E8D-4322-9478-90E661030EF1}"/>
            </a:ext>
          </a:extLst>
        </xdr:cNvPr>
        <xdr:cNvSpPr txBox="1"/>
      </xdr:nvSpPr>
      <xdr:spPr>
        <a:xfrm>
          <a:off x="14020800" y="21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21449</xdr:rowOff>
    </xdr:from>
    <xdr:to>
      <xdr:col>64</xdr:col>
      <xdr:colOff>152400</xdr:colOff>
      <xdr:row>14</xdr:row>
      <xdr:rowOff>123049</xdr:rowOff>
    </xdr:to>
    <xdr:sp macro="" textlink="">
      <xdr:nvSpPr>
        <xdr:cNvPr id="455" name="フローチャート: 判断 454">
          <a:extLst>
            <a:ext uri="{FF2B5EF4-FFF2-40B4-BE49-F238E27FC236}">
              <a16:creationId xmlns:a16="http://schemas.microsoft.com/office/drawing/2014/main" id="{575EB4AF-4FFB-469D-AADD-652994DA9B45}"/>
            </a:ext>
          </a:extLst>
        </xdr:cNvPr>
        <xdr:cNvSpPr/>
      </xdr:nvSpPr>
      <xdr:spPr>
        <a:xfrm>
          <a:off x="13462000" y="242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133226</xdr:rowOff>
    </xdr:from>
    <xdr:ext cx="762000" cy="259045"/>
    <xdr:sp macro="" textlink="">
      <xdr:nvSpPr>
        <xdr:cNvPr id="456" name="テキスト ボックス 455">
          <a:extLst>
            <a:ext uri="{FF2B5EF4-FFF2-40B4-BE49-F238E27FC236}">
              <a16:creationId xmlns:a16="http://schemas.microsoft.com/office/drawing/2014/main" id="{00EE6878-7D23-40C4-85D0-2C1D22488F0C}"/>
            </a:ext>
          </a:extLst>
        </xdr:cNvPr>
        <xdr:cNvSpPr txBox="1"/>
      </xdr:nvSpPr>
      <xdr:spPr>
        <a:xfrm>
          <a:off x="13131800" y="219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933625F8-D58A-4C59-B2AB-FA8E18017B3C}"/>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550DCBAA-9EAE-4824-9B1F-E017D8B26836}"/>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F6658AAE-E24D-4DE4-80EC-41FCE232D2A7}"/>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BAA97A7B-6FBB-4C82-838E-7E0BDABF1CFA}"/>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C98929EF-D0B2-47A1-91DC-04E1DBFE67F4}"/>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105763</xdr:rowOff>
    </xdr:from>
    <xdr:to>
      <xdr:col>81</xdr:col>
      <xdr:colOff>95250</xdr:colOff>
      <xdr:row>14</xdr:row>
      <xdr:rowOff>35913</xdr:rowOff>
    </xdr:to>
    <xdr:sp macro="" textlink="">
      <xdr:nvSpPr>
        <xdr:cNvPr id="462" name="楕円 461">
          <a:extLst>
            <a:ext uri="{FF2B5EF4-FFF2-40B4-BE49-F238E27FC236}">
              <a16:creationId xmlns:a16="http://schemas.microsoft.com/office/drawing/2014/main" id="{9EB5F123-E6C3-4EBE-B17C-E2DB4F512F05}"/>
            </a:ext>
          </a:extLst>
        </xdr:cNvPr>
        <xdr:cNvSpPr/>
      </xdr:nvSpPr>
      <xdr:spPr>
        <a:xfrm>
          <a:off x="16967200" y="233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77840</xdr:rowOff>
    </xdr:from>
    <xdr:ext cx="762000" cy="259045"/>
    <xdr:sp macro="" textlink="">
      <xdr:nvSpPr>
        <xdr:cNvPr id="463" name="将来負担の状況該当値テキスト">
          <a:extLst>
            <a:ext uri="{FF2B5EF4-FFF2-40B4-BE49-F238E27FC236}">
              <a16:creationId xmlns:a16="http://schemas.microsoft.com/office/drawing/2014/main" id="{38B2D03B-4316-4C08-B985-27597082094B}"/>
            </a:ext>
          </a:extLst>
        </xdr:cNvPr>
        <xdr:cNvSpPr txBox="1"/>
      </xdr:nvSpPr>
      <xdr:spPr>
        <a:xfrm>
          <a:off x="17106900" y="2306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13406</xdr:rowOff>
    </xdr:from>
    <xdr:to>
      <xdr:col>77</xdr:col>
      <xdr:colOff>95250</xdr:colOff>
      <xdr:row>14</xdr:row>
      <xdr:rowOff>115006</xdr:rowOff>
    </xdr:to>
    <xdr:sp macro="" textlink="">
      <xdr:nvSpPr>
        <xdr:cNvPr id="464" name="楕円 463">
          <a:extLst>
            <a:ext uri="{FF2B5EF4-FFF2-40B4-BE49-F238E27FC236}">
              <a16:creationId xmlns:a16="http://schemas.microsoft.com/office/drawing/2014/main" id="{B1CBB056-6C4D-4107-B72B-7BE630D6FB00}"/>
            </a:ext>
          </a:extLst>
        </xdr:cNvPr>
        <xdr:cNvSpPr/>
      </xdr:nvSpPr>
      <xdr:spPr>
        <a:xfrm>
          <a:off x="16129000" y="241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99783</xdr:rowOff>
    </xdr:from>
    <xdr:ext cx="736600" cy="259045"/>
    <xdr:sp macro="" textlink="">
      <xdr:nvSpPr>
        <xdr:cNvPr id="465" name="テキスト ボックス 464">
          <a:extLst>
            <a:ext uri="{FF2B5EF4-FFF2-40B4-BE49-F238E27FC236}">
              <a16:creationId xmlns:a16="http://schemas.microsoft.com/office/drawing/2014/main" id="{75CB7DE8-2C60-409C-89A2-566FF8371E02}"/>
            </a:ext>
          </a:extLst>
        </xdr:cNvPr>
        <xdr:cNvSpPr txBox="1"/>
      </xdr:nvSpPr>
      <xdr:spPr>
        <a:xfrm>
          <a:off x="15798800" y="2500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55104</xdr:rowOff>
    </xdr:from>
    <xdr:to>
      <xdr:col>73</xdr:col>
      <xdr:colOff>44450</xdr:colOff>
      <xdr:row>15</xdr:row>
      <xdr:rowOff>156704</xdr:rowOff>
    </xdr:to>
    <xdr:sp macro="" textlink="">
      <xdr:nvSpPr>
        <xdr:cNvPr id="466" name="楕円 465">
          <a:extLst>
            <a:ext uri="{FF2B5EF4-FFF2-40B4-BE49-F238E27FC236}">
              <a16:creationId xmlns:a16="http://schemas.microsoft.com/office/drawing/2014/main" id="{BA3A3B16-A1A3-411B-AD3F-89682D5CD173}"/>
            </a:ext>
          </a:extLst>
        </xdr:cNvPr>
        <xdr:cNvSpPr/>
      </xdr:nvSpPr>
      <xdr:spPr>
        <a:xfrm>
          <a:off x="15240000" y="262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141481</xdr:rowOff>
    </xdr:from>
    <xdr:ext cx="762000" cy="259045"/>
    <xdr:sp macro="" textlink="">
      <xdr:nvSpPr>
        <xdr:cNvPr id="467" name="テキスト ボックス 466">
          <a:extLst>
            <a:ext uri="{FF2B5EF4-FFF2-40B4-BE49-F238E27FC236}">
              <a16:creationId xmlns:a16="http://schemas.microsoft.com/office/drawing/2014/main" id="{263B1CB4-87BF-4D81-AC76-80EA8827B423}"/>
            </a:ext>
          </a:extLst>
        </xdr:cNvPr>
        <xdr:cNvSpPr txBox="1"/>
      </xdr:nvSpPr>
      <xdr:spPr>
        <a:xfrm>
          <a:off x="14909800" y="27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165029</xdr:rowOff>
    </xdr:from>
    <xdr:to>
      <xdr:col>68</xdr:col>
      <xdr:colOff>203200</xdr:colOff>
      <xdr:row>16</xdr:row>
      <xdr:rowOff>95179</xdr:rowOff>
    </xdr:to>
    <xdr:sp macro="" textlink="">
      <xdr:nvSpPr>
        <xdr:cNvPr id="468" name="楕円 467">
          <a:extLst>
            <a:ext uri="{FF2B5EF4-FFF2-40B4-BE49-F238E27FC236}">
              <a16:creationId xmlns:a16="http://schemas.microsoft.com/office/drawing/2014/main" id="{89A6732B-159E-4DA0-983A-3ADF580EA299}"/>
            </a:ext>
          </a:extLst>
        </xdr:cNvPr>
        <xdr:cNvSpPr/>
      </xdr:nvSpPr>
      <xdr:spPr>
        <a:xfrm>
          <a:off x="14351000" y="273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79956</xdr:rowOff>
    </xdr:from>
    <xdr:ext cx="762000" cy="259045"/>
    <xdr:sp macro="" textlink="">
      <xdr:nvSpPr>
        <xdr:cNvPr id="469" name="テキスト ボックス 468">
          <a:extLst>
            <a:ext uri="{FF2B5EF4-FFF2-40B4-BE49-F238E27FC236}">
              <a16:creationId xmlns:a16="http://schemas.microsoft.com/office/drawing/2014/main" id="{37085AD5-1D1B-4EF2-AD10-C6F3B2A58E50}"/>
            </a:ext>
          </a:extLst>
        </xdr:cNvPr>
        <xdr:cNvSpPr txBox="1"/>
      </xdr:nvSpPr>
      <xdr:spPr>
        <a:xfrm>
          <a:off x="14020800" y="2823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162348</xdr:rowOff>
    </xdr:from>
    <xdr:to>
      <xdr:col>64</xdr:col>
      <xdr:colOff>152400</xdr:colOff>
      <xdr:row>16</xdr:row>
      <xdr:rowOff>92498</xdr:rowOff>
    </xdr:to>
    <xdr:sp macro="" textlink="">
      <xdr:nvSpPr>
        <xdr:cNvPr id="470" name="楕円 469">
          <a:extLst>
            <a:ext uri="{FF2B5EF4-FFF2-40B4-BE49-F238E27FC236}">
              <a16:creationId xmlns:a16="http://schemas.microsoft.com/office/drawing/2014/main" id="{6B029908-9112-4E5D-B923-BEE21FF2E2F8}"/>
            </a:ext>
          </a:extLst>
        </xdr:cNvPr>
        <xdr:cNvSpPr/>
      </xdr:nvSpPr>
      <xdr:spPr>
        <a:xfrm>
          <a:off x="13462000" y="273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77275</xdr:rowOff>
    </xdr:from>
    <xdr:ext cx="762000" cy="259045"/>
    <xdr:sp macro="" textlink="">
      <xdr:nvSpPr>
        <xdr:cNvPr id="471" name="テキスト ボックス 470">
          <a:extLst>
            <a:ext uri="{FF2B5EF4-FFF2-40B4-BE49-F238E27FC236}">
              <a16:creationId xmlns:a16="http://schemas.microsoft.com/office/drawing/2014/main" id="{BDB515C2-0ACC-46C0-838A-F65E3D124566}"/>
            </a:ext>
          </a:extLst>
        </xdr:cNvPr>
        <xdr:cNvSpPr txBox="1"/>
      </xdr:nvSpPr>
      <xdr:spPr>
        <a:xfrm>
          <a:off x="13131800" y="2820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徳島県つるぎ町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7,893
7,860
194.84
8,359,650
8,183,530
169,864
5,206,144
9,112,867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類似団体と比較して職員数が多いため経常収支比率の人件費分の割合が高くなっており、改善する必要がある。「第４次集中改革プラン」に基づいた新規採用職員の抑制や諸手当の見直し等について具体的な方針を定め、人件費の削減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161290</xdr:rowOff>
    </xdr:from>
    <xdr:to>
      <xdr:col>24</xdr:col>
      <xdr:colOff>25400</xdr:colOff>
      <xdr:row>41</xdr:row>
      <xdr:rowOff>130810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1914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102887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130810</xdr:rowOff>
    </xdr:from>
    <xdr:to>
      <xdr:col>24</xdr:col>
      <xdr:colOff>114300</xdr:colOff>
      <xdr:row>41</xdr:row>
      <xdr:rowOff>130810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6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76217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161290</xdr:rowOff>
    </xdr:from>
    <xdr:to>
      <xdr:col>24</xdr:col>
      <xdr:colOff>114300</xdr:colOff>
      <xdr:row>33</xdr:row>
      <xdr:rowOff>161290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127000</xdr:rowOff>
    </xdr:from>
    <xdr:to>
      <xdr:col>24</xdr:col>
      <xdr:colOff>25400</xdr:colOff>
      <xdr:row>38</xdr:row>
      <xdr:rowOff>165100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642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12717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84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127000</xdr:rowOff>
    </xdr:from>
    <xdr:to>
      <xdr:col>19</xdr:col>
      <xdr:colOff>187325</xdr:colOff>
      <xdr:row>39</xdr:row>
      <xdr:rowOff>130810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64210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85090</xdr:rowOff>
    </xdr:from>
    <xdr:to>
      <xdr:col>15</xdr:col>
      <xdr:colOff>98425</xdr:colOff>
      <xdr:row>39</xdr:row>
      <xdr:rowOff>130810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7716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156210</xdr:rowOff>
    </xdr:from>
    <xdr:to>
      <xdr:col>15</xdr:col>
      <xdr:colOff>149225</xdr:colOff>
      <xdr:row>38</xdr:row>
      <xdr:rowOff>86360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96537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85090</xdr:rowOff>
    </xdr:from>
    <xdr:to>
      <xdr:col>11</xdr:col>
      <xdr:colOff>9525</xdr:colOff>
      <xdr:row>39</xdr:row>
      <xdr:rowOff>130810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7716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64770</xdr:rowOff>
    </xdr:from>
    <xdr:to>
      <xdr:col>11</xdr:col>
      <xdr:colOff>60325</xdr:colOff>
      <xdr:row>37</xdr:row>
      <xdr:rowOff>166370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5097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49530</xdr:rowOff>
    </xdr:from>
    <xdr:to>
      <xdr:col>6</xdr:col>
      <xdr:colOff>171450</xdr:colOff>
      <xdr:row>37</xdr:row>
      <xdr:rowOff>151130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161307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114300</xdr:rowOff>
    </xdr:from>
    <xdr:to>
      <xdr:col>24</xdr:col>
      <xdr:colOff>76200</xdr:colOff>
      <xdr:row>39</xdr:row>
      <xdr:rowOff>44450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86377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76200</xdr:rowOff>
    </xdr:from>
    <xdr:to>
      <xdr:col>20</xdr:col>
      <xdr:colOff>38100</xdr:colOff>
      <xdr:row>39</xdr:row>
      <xdr:rowOff>6350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162577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67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80010</xdr:rowOff>
    </xdr:from>
    <xdr:to>
      <xdr:col>15</xdr:col>
      <xdr:colOff>149225</xdr:colOff>
      <xdr:row>40</xdr:row>
      <xdr:rowOff>10160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7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166387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85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34290</xdr:rowOff>
    </xdr:from>
    <xdr:to>
      <xdr:col>11</xdr:col>
      <xdr:colOff>60325</xdr:colOff>
      <xdr:row>39</xdr:row>
      <xdr:rowOff>135890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120667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80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80010</xdr:rowOff>
    </xdr:from>
    <xdr:to>
      <xdr:col>6</xdr:col>
      <xdr:colOff>171450</xdr:colOff>
      <xdr:row>40</xdr:row>
      <xdr:rowOff>10160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7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166387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85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物件費については、以前から積極的な経費の削減や経済対策事業のような補助事業への振替等により類似団体内でも最小値を示しており、一定の効果が表れている。今後も引き続き、業務内容等を精査し、物件費の抑制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170434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86736"/>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142511</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74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170434</xdr:rowOff>
    </xdr:from>
    <xdr:to>
      <xdr:col>82</xdr:col>
      <xdr:colOff>196850</xdr:colOff>
      <xdr:row>21</xdr:row>
      <xdr:rowOff>170434</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77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140716</xdr:rowOff>
    </xdr:from>
    <xdr:to>
      <xdr:col>82</xdr:col>
      <xdr:colOff>107950</xdr:colOff>
      <xdr:row>15</xdr:row>
      <xdr:rowOff>14986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54101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112285</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5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140716</xdr:rowOff>
    </xdr:from>
    <xdr:to>
      <xdr:col>78</xdr:col>
      <xdr:colOff>69850</xdr:colOff>
      <xdr:row>14</xdr:row>
      <xdr:rowOff>149860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5410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85344</xdr:rowOff>
    </xdr:from>
    <xdr:to>
      <xdr:col>78</xdr:col>
      <xdr:colOff>120650</xdr:colOff>
      <xdr:row>17</xdr:row>
      <xdr:rowOff>15494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271</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14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149860</xdr:rowOff>
    </xdr:from>
    <xdr:to>
      <xdr:col>73</xdr:col>
      <xdr:colOff>180975</xdr:colOff>
      <xdr:row>15</xdr:row>
      <xdr:rowOff>65278</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255016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121920</xdr:rowOff>
    </xdr:from>
    <xdr:to>
      <xdr:col>74</xdr:col>
      <xdr:colOff>31750</xdr:colOff>
      <xdr:row>17</xdr:row>
      <xdr:rowOff>52070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36847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65278</xdr:rowOff>
    </xdr:from>
    <xdr:to>
      <xdr:col>69</xdr:col>
      <xdr:colOff>92075</xdr:colOff>
      <xdr:row>15</xdr:row>
      <xdr:rowOff>92710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004800" y="26370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91711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167640</xdr:rowOff>
    </xdr:from>
    <xdr:to>
      <xdr:col>65</xdr:col>
      <xdr:colOff>53975</xdr:colOff>
      <xdr:row>17</xdr:row>
      <xdr:rowOff>97790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82567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135636</xdr:rowOff>
    </xdr:from>
    <xdr:to>
      <xdr:col>82</xdr:col>
      <xdr:colOff>158750</xdr:colOff>
      <xdr:row>15</xdr:row>
      <xdr:rowOff>65786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53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44213</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444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89916</xdr:rowOff>
    </xdr:from>
    <xdr:to>
      <xdr:col>78</xdr:col>
      <xdr:colOff>120650</xdr:colOff>
      <xdr:row>15</xdr:row>
      <xdr:rowOff>20066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49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30243</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259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99060</xdr:rowOff>
    </xdr:from>
    <xdr:to>
      <xdr:col>74</xdr:col>
      <xdr:colOff>31750</xdr:colOff>
      <xdr:row>15</xdr:row>
      <xdr:rowOff>29210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39387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14478</xdr:rowOff>
    </xdr:from>
    <xdr:to>
      <xdr:col>69</xdr:col>
      <xdr:colOff>142875</xdr:colOff>
      <xdr:row>15</xdr:row>
      <xdr:rowOff>116078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58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126255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355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41910</xdr:rowOff>
    </xdr:from>
    <xdr:to>
      <xdr:col>65</xdr:col>
      <xdr:colOff>53975</xdr:colOff>
      <xdr:row>15</xdr:row>
      <xdr:rowOff>143510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153687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扶助費については、事務事業等の見直しにより一定の役割を果たし、事業の縮減等に努めた結果、類似団体で最小に近い数値となっている。しかし、今後は高齢化等の影響により大きな負担が予測されるため、今まで以上に資格審査等の適正化を図り、財政への負担を軽減できるように努める。特に町独自で行っている事業については将来的な負担が過大にならないように精査す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233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137177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165100</xdr:rowOff>
    </xdr:from>
    <xdr:to>
      <xdr:col>24</xdr:col>
      <xdr:colOff>114300</xdr:colOff>
      <xdr:row>61</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69850</xdr:rowOff>
    </xdr:from>
    <xdr:to>
      <xdr:col>24</xdr:col>
      <xdr:colOff>25400</xdr:colOff>
      <xdr:row>54</xdr:row>
      <xdr:rowOff>88900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3281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29227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69850</xdr:rowOff>
    </xdr:from>
    <xdr:to>
      <xdr:col>19</xdr:col>
      <xdr:colOff>187325</xdr:colOff>
      <xdr:row>54</xdr:row>
      <xdr:rowOff>107950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328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38100</xdr:rowOff>
    </xdr:from>
    <xdr:to>
      <xdr:col>20</xdr:col>
      <xdr:colOff>38100</xdr:colOff>
      <xdr:row>55</xdr:row>
      <xdr:rowOff>139700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124477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55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107950</xdr:rowOff>
    </xdr:from>
    <xdr:to>
      <xdr:col>15</xdr:col>
      <xdr:colOff>98425</xdr:colOff>
      <xdr:row>54</xdr:row>
      <xdr:rowOff>127000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366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54</xdr:row>
      <xdr:rowOff>146050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1320800" y="9385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38100</xdr:rowOff>
    </xdr:from>
    <xdr:to>
      <xdr:col>24</xdr:col>
      <xdr:colOff>76200</xdr:colOff>
      <xdr:row>54</xdr:row>
      <xdr:rowOff>139700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54627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19050</xdr:rowOff>
    </xdr:from>
    <xdr:to>
      <xdr:col>20</xdr:col>
      <xdr:colOff>38100</xdr:colOff>
      <xdr:row>54</xdr:row>
      <xdr:rowOff>120650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130827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04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57150</xdr:rowOff>
    </xdr:from>
    <xdr:to>
      <xdr:col>15</xdr:col>
      <xdr:colOff>149225</xdr:colOff>
      <xdr:row>54</xdr:row>
      <xdr:rowOff>158750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168927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95250</xdr:rowOff>
    </xdr:from>
    <xdr:to>
      <xdr:col>6</xdr:col>
      <xdr:colOff>171450</xdr:colOff>
      <xdr:row>55</xdr:row>
      <xdr:rowOff>25400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35577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その他に係る経常収支比率については、以前から類似団体と大きな差はなく、公営企業会計等への繰出金の抑制に努めている結果が表れている。今後</a:t>
          </a:r>
          <a:r>
            <a:rPr kumimoji="0" lang="ja-JP" altLang="en-US" sz="1100" b="0" i="0" u="none" strike="noStrike" kern="0" cap="none" spc="0" normalizeH="0" baseline="0" noProof="0">
              <a:ln>
                <a:noFill/>
              </a:ln>
              <a:solidFill>
                <a:prstClr val="black"/>
              </a:solidFill>
              <a:effectLst/>
              <a:uLnTx/>
              <a:uFillTx/>
              <a:latin typeface="+mn-lt"/>
              <a:ea typeface="+mn-ea"/>
              <a:cs typeface="+mn-cs"/>
            </a:rPr>
            <a:t>も</a:t>
          </a:r>
          <a:r>
            <a:rPr kumimoji="0" lang="ja-JP" altLang="ja-JP" sz="1100" b="0" i="0" u="none" strike="noStrike" kern="0" cap="none" spc="0" normalizeH="0" baseline="0" noProof="0">
              <a:ln>
                <a:noFill/>
              </a:ln>
              <a:solidFill>
                <a:prstClr val="black"/>
              </a:solidFill>
              <a:effectLst/>
              <a:uLnTx/>
              <a:uFillTx/>
              <a:latin typeface="+mn-lt"/>
              <a:ea typeface="+mn-ea"/>
              <a:cs typeface="+mn-cs"/>
            </a:rPr>
            <a:t>、公営企業等の財政状況の悪化に伴う赤字補填的な繰出金が多額にならないよう、健全な財政運営を図っていく。</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134620</xdr:rowOff>
    </xdr:from>
    <xdr:to>
      <xdr:col>82</xdr:col>
      <xdr:colOff>107950</xdr:colOff>
      <xdr:row>60</xdr:row>
      <xdr:rowOff>81280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50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49547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79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134620</xdr:rowOff>
    </xdr:from>
    <xdr:to>
      <xdr:col>82</xdr:col>
      <xdr:colOff>196850</xdr:colOff>
      <xdr:row>52</xdr:row>
      <xdr:rowOff>134620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5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58420</xdr:rowOff>
    </xdr:from>
    <xdr:to>
      <xdr:col>82</xdr:col>
      <xdr:colOff>107950</xdr:colOff>
      <xdr:row>56</xdr:row>
      <xdr:rowOff>81280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6596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24147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58420</xdr:rowOff>
    </xdr:from>
    <xdr:to>
      <xdr:col>78</xdr:col>
      <xdr:colOff>69850</xdr:colOff>
      <xdr:row>56</xdr:row>
      <xdr:rowOff>157480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6596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140970</xdr:rowOff>
    </xdr:from>
    <xdr:to>
      <xdr:col>78</xdr:col>
      <xdr:colOff>120650</xdr:colOff>
      <xdr:row>56</xdr:row>
      <xdr:rowOff>71120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57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81297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33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111760</xdr:rowOff>
    </xdr:from>
    <xdr:to>
      <xdr:col>73</xdr:col>
      <xdr:colOff>180975</xdr:colOff>
      <xdr:row>56</xdr:row>
      <xdr:rowOff>157480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893800" y="97129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76200</xdr:rowOff>
    </xdr:from>
    <xdr:to>
      <xdr:col>74</xdr:col>
      <xdr:colOff>31750</xdr:colOff>
      <xdr:row>57</xdr:row>
      <xdr:rowOff>6350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16527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111760</xdr:rowOff>
    </xdr:from>
    <xdr:to>
      <xdr:col>69</xdr:col>
      <xdr:colOff>92075</xdr:colOff>
      <xdr:row>57</xdr:row>
      <xdr:rowOff>24130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97129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106680</xdr:rowOff>
    </xdr:from>
    <xdr:to>
      <xdr:col>69</xdr:col>
      <xdr:colOff>142875</xdr:colOff>
      <xdr:row>57</xdr:row>
      <xdr:rowOff>36830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21607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106680</xdr:rowOff>
    </xdr:from>
    <xdr:to>
      <xdr:col>65</xdr:col>
      <xdr:colOff>53975</xdr:colOff>
      <xdr:row>57</xdr:row>
      <xdr:rowOff>36830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47007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2557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xdr:rowOff>
    </xdr:from>
    <xdr:to>
      <xdr:col>78</xdr:col>
      <xdr:colOff>120650</xdr:colOff>
      <xdr:row>56</xdr:row>
      <xdr:rowOff>109220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93997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69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106680</xdr:rowOff>
    </xdr:from>
    <xdr:to>
      <xdr:col>74</xdr:col>
      <xdr:colOff>31750</xdr:colOff>
      <xdr:row>57</xdr:row>
      <xdr:rowOff>36830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21607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60960</xdr:rowOff>
    </xdr:from>
    <xdr:to>
      <xdr:col>69</xdr:col>
      <xdr:colOff>142875</xdr:colOff>
      <xdr:row>56</xdr:row>
      <xdr:rowOff>162560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1287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59707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補助費等については経常収支比率が類似団体を上回っており、町立半田病院への繰出金と一部事務組合への負担金が大きい</a:t>
          </a:r>
          <a:r>
            <a:rPr kumimoji="0" lang="ja-JP" altLang="en-US" sz="1100" b="0" i="0" u="none" strike="noStrike" kern="0" cap="none" spc="0" normalizeH="0" baseline="0" noProof="0">
              <a:ln>
                <a:noFill/>
              </a:ln>
              <a:solidFill>
                <a:prstClr val="black"/>
              </a:solidFill>
              <a:effectLst/>
              <a:uLnTx/>
              <a:uFillTx/>
              <a:latin typeface="+mn-lt"/>
              <a:ea typeface="+mn-ea"/>
              <a:cs typeface="+mn-cs"/>
            </a:rPr>
            <a:t>ことが</a:t>
          </a:r>
          <a:r>
            <a:rPr kumimoji="0" lang="ja-JP" altLang="ja-JP" sz="1100" b="0" i="0" u="none" strike="noStrike" kern="0" cap="none" spc="0" normalizeH="0" baseline="0" noProof="0">
              <a:ln>
                <a:noFill/>
              </a:ln>
              <a:solidFill>
                <a:prstClr val="black"/>
              </a:solidFill>
              <a:effectLst/>
              <a:uLnTx/>
              <a:uFillTx/>
              <a:latin typeface="+mn-lt"/>
              <a:ea typeface="+mn-ea"/>
              <a:cs typeface="+mn-cs"/>
            </a:rPr>
            <a:t>主な要因と考えられる。一部事務組合への負担金については毎年事業内容を確認し抑制に努めているが、新規事業への着手、施設の状況等により、今後も負担金が増加する可能性がある。各団体への補助金については、引き続き活動内容や収益性を勘案するとともに、一定の交付基準を設定し、見直しや廃止も視野に入れ抑制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127000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1456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99077</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127000</xdr:rowOff>
    </xdr:from>
    <xdr:to>
      <xdr:col>82</xdr:col>
      <xdr:colOff>196850</xdr:colOff>
      <xdr:row>40</xdr:row>
      <xdr:rowOff>127000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90424</xdr:rowOff>
    </xdr:from>
    <xdr:to>
      <xdr:col>82</xdr:col>
      <xdr:colOff>107950</xdr:colOff>
      <xdr:row>38</xdr:row>
      <xdr:rowOff>99568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60552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31005</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03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90424</xdr:rowOff>
    </xdr:from>
    <xdr:to>
      <xdr:col>78</xdr:col>
      <xdr:colOff>69850</xdr:colOff>
      <xdr:row>38</xdr:row>
      <xdr:rowOff>154432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60552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94251</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154432</xdr:rowOff>
    </xdr:from>
    <xdr:to>
      <xdr:col>73</xdr:col>
      <xdr:colOff>180975</xdr:colOff>
      <xdr:row>38</xdr:row>
      <xdr:rowOff>168148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6695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51054</xdr:rowOff>
    </xdr:from>
    <xdr:to>
      <xdr:col>74</xdr:col>
      <xdr:colOff>31750</xdr:colOff>
      <xdr:row>37</xdr:row>
      <xdr:rowOff>152654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162831</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163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168148</xdr:rowOff>
    </xdr:from>
    <xdr:to>
      <xdr:col>69</xdr:col>
      <xdr:colOff>92075</xdr:colOff>
      <xdr:row>39</xdr:row>
      <xdr:rowOff>14986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004800" y="66832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37338</xdr:rowOff>
    </xdr:from>
    <xdr:to>
      <xdr:col>69</xdr:col>
      <xdr:colOff>142875</xdr:colOff>
      <xdr:row>37</xdr:row>
      <xdr:rowOff>138938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149115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9906</xdr:rowOff>
    </xdr:from>
    <xdr:to>
      <xdr:col>65</xdr:col>
      <xdr:colOff>53975</xdr:colOff>
      <xdr:row>37</xdr:row>
      <xdr:rowOff>111506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121683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48768</xdr:rowOff>
    </xdr:from>
    <xdr:to>
      <xdr:col>82</xdr:col>
      <xdr:colOff>158750</xdr:colOff>
      <xdr:row>38</xdr:row>
      <xdr:rowOff>150368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20845</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39624</xdr:rowOff>
    </xdr:from>
    <xdr:to>
      <xdr:col>78</xdr:col>
      <xdr:colOff>120650</xdr:colOff>
      <xdr:row>38</xdr:row>
      <xdr:rowOff>141224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126001</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641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103632</xdr:rowOff>
    </xdr:from>
    <xdr:to>
      <xdr:col>74</xdr:col>
      <xdr:colOff>31750</xdr:colOff>
      <xdr:row>39</xdr:row>
      <xdr:rowOff>33782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18559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70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117348</xdr:rowOff>
    </xdr:from>
    <xdr:to>
      <xdr:col>69</xdr:col>
      <xdr:colOff>142875</xdr:colOff>
      <xdr:row>39</xdr:row>
      <xdr:rowOff>47498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63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32275</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71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135636</xdr:rowOff>
    </xdr:from>
    <xdr:to>
      <xdr:col>65</xdr:col>
      <xdr:colOff>53975</xdr:colOff>
      <xdr:row>39</xdr:row>
      <xdr:rowOff>65786</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65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50563</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73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令和元年度から令和４年度まで</a:t>
          </a:r>
          <a:r>
            <a:rPr kumimoji="0" lang="ja-JP" altLang="en-US" sz="1100" b="0" i="0" u="none" strike="noStrike" kern="0" cap="none" spc="0" normalizeH="0" baseline="0" noProof="0">
              <a:ln>
                <a:noFill/>
              </a:ln>
              <a:solidFill>
                <a:prstClr val="black"/>
              </a:solidFill>
              <a:effectLst/>
              <a:uLnTx/>
              <a:uFillTx/>
              <a:latin typeface="+mn-lt"/>
              <a:ea typeface="+mn-ea"/>
              <a:cs typeface="+mn-cs"/>
            </a:rPr>
            <a:t>が</a:t>
          </a:r>
          <a:r>
            <a:rPr kumimoji="0" lang="ja-JP" altLang="ja-JP" sz="1100" b="0" i="0" u="none" strike="noStrike" kern="0" cap="none" spc="0" normalizeH="0" baseline="0" noProof="0">
              <a:ln>
                <a:noFill/>
              </a:ln>
              <a:solidFill>
                <a:prstClr val="black"/>
              </a:solidFill>
              <a:effectLst/>
              <a:uLnTx/>
              <a:uFillTx/>
              <a:latin typeface="+mn-lt"/>
              <a:ea typeface="+mn-ea"/>
              <a:cs typeface="+mn-cs"/>
            </a:rPr>
            <a:t>元利償還金返済のピーク</a:t>
          </a:r>
          <a:r>
            <a:rPr kumimoji="0" lang="ja-JP" altLang="en-US" sz="1100" b="0" i="0" u="none" strike="noStrike" kern="0" cap="none" spc="0" normalizeH="0" baseline="0" noProof="0">
              <a:ln>
                <a:noFill/>
              </a:ln>
              <a:solidFill>
                <a:prstClr val="black"/>
              </a:solidFill>
              <a:effectLst/>
              <a:uLnTx/>
              <a:uFillTx/>
              <a:latin typeface="+mn-lt"/>
              <a:ea typeface="+mn-ea"/>
              <a:cs typeface="+mn-cs"/>
            </a:rPr>
            <a:t>となっており</a:t>
          </a:r>
          <a:r>
            <a:rPr kumimoji="0" lang="ja-JP" altLang="ja-JP" sz="1100" b="0" i="0" u="none" strike="noStrike" kern="0" cap="none" spc="0" normalizeH="0" baseline="0" noProof="0">
              <a:ln>
                <a:noFill/>
              </a:ln>
              <a:solidFill>
                <a:prstClr val="black"/>
              </a:solidFill>
              <a:effectLst/>
              <a:uLnTx/>
              <a:uFillTx/>
              <a:latin typeface="+mn-lt"/>
              <a:ea typeface="+mn-ea"/>
              <a:cs typeface="+mn-cs"/>
            </a:rPr>
            <a:t>、類似団体平均を大きく上回る結果となっている。</a:t>
          </a:r>
          <a:r>
            <a:rPr kumimoji="0" lang="ja-JP" altLang="en-US" sz="1100" b="0" i="0" u="none" strike="noStrike" kern="0" cap="none" spc="0" normalizeH="0" baseline="0" noProof="0">
              <a:ln>
                <a:noFill/>
              </a:ln>
              <a:solidFill>
                <a:prstClr val="black"/>
              </a:solidFill>
              <a:effectLst/>
              <a:uLnTx/>
              <a:uFillTx/>
              <a:latin typeface="+mn-lt"/>
              <a:ea typeface="+mn-ea"/>
              <a:cs typeface="+mn-cs"/>
            </a:rPr>
            <a:t>今後も</a:t>
          </a:r>
          <a:r>
            <a:rPr kumimoji="0" lang="ja-JP" altLang="ja-JP" sz="1100" b="0" i="0" u="none" strike="noStrike" kern="0" cap="none" spc="0" normalizeH="0" baseline="0" noProof="0">
              <a:ln>
                <a:noFill/>
              </a:ln>
              <a:solidFill>
                <a:prstClr val="black"/>
              </a:solidFill>
              <a:effectLst/>
              <a:uLnTx/>
              <a:uFillTx/>
              <a:latin typeface="+mn-lt"/>
              <a:ea typeface="+mn-ea"/>
              <a:cs typeface="+mn-cs"/>
            </a:rPr>
            <a:t>厳しい財政運営が予測されるので、公債費が大きな負担とならないよう、新規発行の抑制に努める。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35560</xdr:rowOff>
    </xdr:from>
    <xdr:to>
      <xdr:col>24</xdr:col>
      <xdr:colOff>25400</xdr:colOff>
      <xdr:row>81</xdr:row>
      <xdr:rowOff>73661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51410"/>
          <a:ext cx="0" cy="1409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45738</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9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73661</xdr:rowOff>
    </xdr:from>
    <xdr:to>
      <xdr:col>24</xdr:col>
      <xdr:colOff>114300</xdr:colOff>
      <xdr:row>81</xdr:row>
      <xdr:rowOff>73661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9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121937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35560</xdr:rowOff>
    </xdr:from>
    <xdr:to>
      <xdr:col>24</xdr:col>
      <xdr:colOff>114300</xdr:colOff>
      <xdr:row>73</xdr:row>
      <xdr:rowOff>35560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96520</xdr:rowOff>
    </xdr:from>
    <xdr:to>
      <xdr:col>24</xdr:col>
      <xdr:colOff>25400</xdr:colOff>
      <xdr:row>78</xdr:row>
      <xdr:rowOff>161289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469620"/>
          <a:ext cx="8382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69867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96520</xdr:rowOff>
    </xdr:from>
    <xdr:to>
      <xdr:col>19</xdr:col>
      <xdr:colOff>187325</xdr:colOff>
      <xdr:row>78</xdr:row>
      <xdr:rowOff>104139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34696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146067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2833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104139</xdr:rowOff>
    </xdr:from>
    <xdr:to>
      <xdr:col>15</xdr:col>
      <xdr:colOff>98425</xdr:colOff>
      <xdr:row>78</xdr:row>
      <xdr:rowOff>142239</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34772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34289</xdr:rowOff>
    </xdr:from>
    <xdr:to>
      <xdr:col>15</xdr:col>
      <xdr:colOff>149225</xdr:colOff>
      <xdr:row>76</xdr:row>
      <xdr:rowOff>135889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146067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50800</xdr:rowOff>
    </xdr:from>
    <xdr:to>
      <xdr:col>11</xdr:col>
      <xdr:colOff>9525</xdr:colOff>
      <xdr:row>78</xdr:row>
      <xdr:rowOff>142239</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342390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45720</xdr:rowOff>
    </xdr:from>
    <xdr:to>
      <xdr:col>11</xdr:col>
      <xdr:colOff>60325</xdr:colOff>
      <xdr:row>76</xdr:row>
      <xdr:rowOff>147320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157497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68580</xdr:rowOff>
    </xdr:from>
    <xdr:to>
      <xdr:col>6</xdr:col>
      <xdr:colOff>171450</xdr:colOff>
      <xdr:row>76</xdr:row>
      <xdr:rowOff>170180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8907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110489</xdr:rowOff>
    </xdr:from>
    <xdr:to>
      <xdr:col>24</xdr:col>
      <xdr:colOff>76200</xdr:colOff>
      <xdr:row>79</xdr:row>
      <xdr:rowOff>40639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48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82566</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345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45720</xdr:rowOff>
    </xdr:from>
    <xdr:to>
      <xdr:col>20</xdr:col>
      <xdr:colOff>38100</xdr:colOff>
      <xdr:row>78</xdr:row>
      <xdr:rowOff>147320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132097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350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53339</xdr:rowOff>
    </xdr:from>
    <xdr:to>
      <xdr:col>15</xdr:col>
      <xdr:colOff>149225</xdr:colOff>
      <xdr:row>78</xdr:row>
      <xdr:rowOff>154939</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139716</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91439</xdr:rowOff>
    </xdr:from>
    <xdr:to>
      <xdr:col>11</xdr:col>
      <xdr:colOff>60325</xdr:colOff>
      <xdr:row>79</xdr:row>
      <xdr:rowOff>21589</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6366</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0</xdr:rowOff>
    </xdr:from>
    <xdr:to>
      <xdr:col>6</xdr:col>
      <xdr:colOff>171450</xdr:colOff>
      <xdr:row>78</xdr:row>
      <xdr:rowOff>101600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86377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公債費以外の経常収支比率については、以前から類似団体と大きな差はない。経常収支比率全体でみると、人件費と公債費に占める割合が大きいと思われるので、その部分を計画的に抑制することが、経常収支比率全体の改善につながっていくと考え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82</xdr:row>
      <xdr:rowOff>5080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45235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148607</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5080</xdr:rowOff>
    </xdr:from>
    <xdr:to>
      <xdr:col>82</xdr:col>
      <xdr:colOff>196850</xdr:colOff>
      <xdr:row>82</xdr:row>
      <xdr:rowOff>5080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8889</xdr:rowOff>
    </xdr:from>
    <xdr:to>
      <xdr:col>82</xdr:col>
      <xdr:colOff>107950</xdr:colOff>
      <xdr:row>77</xdr:row>
      <xdr:rowOff>88900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671800" y="13210539"/>
          <a:ext cx="8382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54627</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084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38100</xdr:rowOff>
    </xdr:from>
    <xdr:to>
      <xdr:col>82</xdr:col>
      <xdr:colOff>158750</xdr:colOff>
      <xdr:row>77</xdr:row>
      <xdr:rowOff>139700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8889</xdr:rowOff>
    </xdr:from>
    <xdr:to>
      <xdr:col>78</xdr:col>
      <xdr:colOff>69850</xdr:colOff>
      <xdr:row>78</xdr:row>
      <xdr:rowOff>43180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3210539"/>
          <a:ext cx="8890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102870</xdr:rowOff>
    </xdr:from>
    <xdr:to>
      <xdr:col>78</xdr:col>
      <xdr:colOff>120650</xdr:colOff>
      <xdr:row>77</xdr:row>
      <xdr:rowOff>33020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43197</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2901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43180</xdr:rowOff>
    </xdr:from>
    <xdr:to>
      <xdr:col>73</xdr:col>
      <xdr:colOff>180975</xdr:colOff>
      <xdr:row>78</xdr:row>
      <xdr:rowOff>85089</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893800" y="134162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11430</xdr:rowOff>
    </xdr:from>
    <xdr:to>
      <xdr:col>74</xdr:col>
      <xdr:colOff>31750</xdr:colOff>
      <xdr:row>78</xdr:row>
      <xdr:rowOff>113030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97807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85089</xdr:rowOff>
    </xdr:from>
    <xdr:to>
      <xdr:col>69</xdr:col>
      <xdr:colOff>92075</xdr:colOff>
      <xdr:row>79</xdr:row>
      <xdr:rowOff>20320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004800" y="13458189"/>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38100</xdr:rowOff>
    </xdr:from>
    <xdr:to>
      <xdr:col>69</xdr:col>
      <xdr:colOff>142875</xdr:colOff>
      <xdr:row>78</xdr:row>
      <xdr:rowOff>139700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124477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0</xdr:rowOff>
    </xdr:from>
    <xdr:to>
      <xdr:col>65</xdr:col>
      <xdr:colOff>53975</xdr:colOff>
      <xdr:row>78</xdr:row>
      <xdr:rowOff>101600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111777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38100</xdr:rowOff>
    </xdr:from>
    <xdr:to>
      <xdr:col>82</xdr:col>
      <xdr:colOff>158750</xdr:colOff>
      <xdr:row>77</xdr:row>
      <xdr:rowOff>139700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10177</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129539</xdr:rowOff>
    </xdr:from>
    <xdr:to>
      <xdr:col>78</xdr:col>
      <xdr:colOff>120650</xdr:colOff>
      <xdr:row>77</xdr:row>
      <xdr:rowOff>59689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44466</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246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163830</xdr:rowOff>
    </xdr:from>
    <xdr:to>
      <xdr:col>74</xdr:col>
      <xdr:colOff>31750</xdr:colOff>
      <xdr:row>78</xdr:row>
      <xdr:rowOff>93980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104157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34289</xdr:rowOff>
    </xdr:from>
    <xdr:to>
      <xdr:col>69</xdr:col>
      <xdr:colOff>142875</xdr:colOff>
      <xdr:row>78</xdr:row>
      <xdr:rowOff>135889</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4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146066</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17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140970</xdr:rowOff>
    </xdr:from>
    <xdr:to>
      <xdr:col>65</xdr:col>
      <xdr:colOff>53975</xdr:colOff>
      <xdr:row>79</xdr:row>
      <xdr:rowOff>71120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51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55897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60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徳島県つるぎ町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64432</xdr:rowOff>
    </xdr:from>
    <xdr:to>
      <xdr:col>29</xdr:col>
      <xdr:colOff>127000</xdr:colOff>
      <xdr:row>18</xdr:row>
      <xdr:rowOff>147734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98007"/>
          <a:ext cx="0" cy="12834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119811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53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147734</xdr:rowOff>
    </xdr:from>
    <xdr:to>
      <xdr:col>30</xdr:col>
      <xdr:colOff>25400</xdr:colOff>
      <xdr:row>18</xdr:row>
      <xdr:rowOff>147734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81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150809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41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64432</xdr:rowOff>
    </xdr:from>
    <xdr:to>
      <xdr:col>30</xdr:col>
      <xdr:colOff>25400</xdr:colOff>
      <xdr:row>11</xdr:row>
      <xdr:rowOff>64432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980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26972</xdr:rowOff>
    </xdr:from>
    <xdr:to>
      <xdr:col>29</xdr:col>
      <xdr:colOff>127000</xdr:colOff>
      <xdr:row>11</xdr:row>
      <xdr:rowOff>64432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1960547"/>
          <a:ext cx="647700" cy="374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43202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6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71125</xdr:rowOff>
    </xdr:from>
    <xdr:to>
      <xdr:col>29</xdr:col>
      <xdr:colOff>177800</xdr:colOff>
      <xdr:row>16</xdr:row>
      <xdr:rowOff>1275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90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11</xdr:row>
      <xdr:rowOff>26972</xdr:rowOff>
    </xdr:from>
    <xdr:to>
      <xdr:col>26</xdr:col>
      <xdr:colOff>50800</xdr:colOff>
      <xdr:row>11</xdr:row>
      <xdr:rowOff>67526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1960547"/>
          <a:ext cx="698500" cy="405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88773</xdr:rowOff>
    </xdr:from>
    <xdr:to>
      <xdr:col>26</xdr:col>
      <xdr:colOff>101600</xdr:colOff>
      <xdr:row>16</xdr:row>
      <xdr:rowOff>18923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3700</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94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11</xdr:row>
      <xdr:rowOff>58588</xdr:rowOff>
    </xdr:from>
    <xdr:to>
      <xdr:col>22</xdr:col>
      <xdr:colOff>114300</xdr:colOff>
      <xdr:row>11</xdr:row>
      <xdr:rowOff>67526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1992163"/>
          <a:ext cx="698500" cy="89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127147</xdr:rowOff>
    </xdr:from>
    <xdr:to>
      <xdr:col>22</xdr:col>
      <xdr:colOff>165100</xdr:colOff>
      <xdr:row>16</xdr:row>
      <xdr:rowOff>57297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42074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3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11</xdr:row>
      <xdr:rowOff>58588</xdr:rowOff>
    </xdr:from>
    <xdr:to>
      <xdr:col>18</xdr:col>
      <xdr:colOff>177800</xdr:colOff>
      <xdr:row>11</xdr:row>
      <xdr:rowOff>120637</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1992163"/>
          <a:ext cx="698500" cy="620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121539</xdr:rowOff>
    </xdr:from>
    <xdr:to>
      <xdr:col>19</xdr:col>
      <xdr:colOff>38100</xdr:colOff>
      <xdr:row>16</xdr:row>
      <xdr:rowOff>51689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36466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2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150541</xdr:rowOff>
    </xdr:from>
    <xdr:to>
      <xdr:col>15</xdr:col>
      <xdr:colOff>101600</xdr:colOff>
      <xdr:row>16</xdr:row>
      <xdr:rowOff>80691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65468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5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13632</xdr:rowOff>
    </xdr:from>
    <xdr:to>
      <xdr:col>29</xdr:col>
      <xdr:colOff>177800</xdr:colOff>
      <xdr:row>11</xdr:row>
      <xdr:rowOff>115232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1947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10</xdr:row>
      <xdr:rowOff>131759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1893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10</xdr:row>
      <xdr:rowOff>147622</xdr:rowOff>
    </xdr:from>
    <xdr:to>
      <xdr:col>26</xdr:col>
      <xdr:colOff>101600</xdr:colOff>
      <xdr:row>11</xdr:row>
      <xdr:rowOff>77772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1909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9</xdr:row>
      <xdr:rowOff>87949</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1678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11</xdr:row>
      <xdr:rowOff>16726</xdr:rowOff>
    </xdr:from>
    <xdr:to>
      <xdr:col>22</xdr:col>
      <xdr:colOff>165100</xdr:colOff>
      <xdr:row>11</xdr:row>
      <xdr:rowOff>118326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19503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9</xdr:row>
      <xdr:rowOff>128503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1719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11</xdr:row>
      <xdr:rowOff>7788</xdr:rowOff>
    </xdr:from>
    <xdr:to>
      <xdr:col>19</xdr:col>
      <xdr:colOff>38100</xdr:colOff>
      <xdr:row>11</xdr:row>
      <xdr:rowOff>109388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1941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9</xdr:row>
      <xdr:rowOff>119565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1710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11</xdr:row>
      <xdr:rowOff>69837</xdr:rowOff>
    </xdr:from>
    <xdr:to>
      <xdr:col>15</xdr:col>
      <xdr:colOff>101600</xdr:colOff>
      <xdr:row>11</xdr:row>
      <xdr:rowOff>171437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0034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10</xdr:row>
      <xdr:rowOff>10164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177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252371</xdr:rowOff>
    </xdr:from>
    <xdr:to>
      <xdr:col>29</xdr:col>
      <xdr:colOff>127000</xdr:colOff>
      <xdr:row>39</xdr:row>
      <xdr:rowOff>2772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76921"/>
          <a:ext cx="0" cy="1464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146299</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61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2772</xdr:rowOff>
    </xdr:from>
    <xdr:to>
      <xdr:col>30</xdr:col>
      <xdr:colOff>25400</xdr:colOff>
      <xdr:row>39</xdr:row>
      <xdr:rowOff>2772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418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167298</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20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252371</xdr:rowOff>
    </xdr:from>
    <xdr:to>
      <xdr:col>30</xdr:col>
      <xdr:colOff>25400</xdr:colOff>
      <xdr:row>33</xdr:row>
      <xdr:rowOff>252371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76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30041</xdr:rowOff>
    </xdr:from>
    <xdr:to>
      <xdr:col>29</xdr:col>
      <xdr:colOff>127000</xdr:colOff>
      <xdr:row>35</xdr:row>
      <xdr:rowOff>73753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6640391"/>
          <a:ext cx="647700" cy="437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24078</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9773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52001</xdr:rowOff>
    </xdr:from>
    <xdr:to>
      <xdr:col>29</xdr:col>
      <xdr:colOff>177800</xdr:colOff>
      <xdr:row>36</xdr:row>
      <xdr:rowOff>153601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05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73753</xdr:rowOff>
    </xdr:from>
    <xdr:to>
      <xdr:col>26</xdr:col>
      <xdr:colOff>50800</xdr:colOff>
      <xdr:row>35</xdr:row>
      <xdr:rowOff>143573</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6684103"/>
          <a:ext cx="698500" cy="698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78372</xdr:rowOff>
    </xdr:from>
    <xdr:to>
      <xdr:col>26</xdr:col>
      <xdr:colOff>101600</xdr:colOff>
      <xdr:row>37</xdr:row>
      <xdr:rowOff>8522</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31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164749</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11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143573</xdr:rowOff>
    </xdr:from>
    <xdr:to>
      <xdr:col>22</xdr:col>
      <xdr:colOff>114300</xdr:colOff>
      <xdr:row>35</xdr:row>
      <xdr:rowOff>172524</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6753923"/>
          <a:ext cx="698500" cy="289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92692</xdr:rowOff>
    </xdr:from>
    <xdr:to>
      <xdr:col>22</xdr:col>
      <xdr:colOff>165100</xdr:colOff>
      <xdr:row>37</xdr:row>
      <xdr:rowOff>22842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045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7619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13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172524</xdr:rowOff>
    </xdr:from>
    <xdr:to>
      <xdr:col>18</xdr:col>
      <xdr:colOff>177800</xdr:colOff>
      <xdr:row>35</xdr:row>
      <xdr:rowOff>292637</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6782874"/>
          <a:ext cx="698500" cy="1201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94994</xdr:rowOff>
    </xdr:from>
    <xdr:to>
      <xdr:col>19</xdr:col>
      <xdr:colOff>38100</xdr:colOff>
      <xdr:row>37</xdr:row>
      <xdr:rowOff>25144</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048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9921</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13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108122</xdr:rowOff>
    </xdr:from>
    <xdr:to>
      <xdr:col>15</xdr:col>
      <xdr:colOff>101600</xdr:colOff>
      <xdr:row>37</xdr:row>
      <xdr:rowOff>38272</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23049</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14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322141</xdr:rowOff>
    </xdr:from>
    <xdr:to>
      <xdr:col>29</xdr:col>
      <xdr:colOff>177800</xdr:colOff>
      <xdr:row>35</xdr:row>
      <xdr:rowOff>80841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589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167218</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43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22953</xdr:rowOff>
    </xdr:from>
    <xdr:to>
      <xdr:col>26</xdr:col>
      <xdr:colOff>101600</xdr:colOff>
      <xdr:row>35</xdr:row>
      <xdr:rowOff>124553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6333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134729</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402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92773</xdr:rowOff>
    </xdr:from>
    <xdr:to>
      <xdr:col>22</xdr:col>
      <xdr:colOff>165100</xdr:colOff>
      <xdr:row>35</xdr:row>
      <xdr:rowOff>194373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6703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204550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47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121724</xdr:rowOff>
    </xdr:from>
    <xdr:to>
      <xdr:col>19</xdr:col>
      <xdr:colOff>38100</xdr:colOff>
      <xdr:row>35</xdr:row>
      <xdr:rowOff>223324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732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233501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500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241837</xdr:rowOff>
    </xdr:from>
    <xdr:to>
      <xdr:col>15</xdr:col>
      <xdr:colOff>101600</xdr:colOff>
      <xdr:row>36</xdr:row>
      <xdr:rowOff>537</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68521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10714</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62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徳島県つるぎ町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7,893
7,860
194.84
8,359,650
8,183,530
169,864
5,206,144
9,112,867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149263</xdr:rowOff>
    </xdr:from>
    <xdr:to>
      <xdr:col>24</xdr:col>
      <xdr:colOff>62865</xdr:colOff>
      <xdr:row>38</xdr:row>
      <xdr:rowOff>54600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92763"/>
          <a:ext cx="1270" cy="1276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58427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54600</xdr:rowOff>
    </xdr:from>
    <xdr:to>
      <xdr:col>24</xdr:col>
      <xdr:colOff>152400</xdr:colOff>
      <xdr:row>38</xdr:row>
      <xdr:rowOff>54600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6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95940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67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149263</xdr:rowOff>
    </xdr:from>
    <xdr:to>
      <xdr:col>24</xdr:col>
      <xdr:colOff>152400</xdr:colOff>
      <xdr:row>30</xdr:row>
      <xdr:rowOff>149263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65961</xdr:rowOff>
    </xdr:from>
    <xdr:to>
      <xdr:col>24</xdr:col>
      <xdr:colOff>63500</xdr:colOff>
      <xdr:row>32</xdr:row>
      <xdr:rowOff>70937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5552361"/>
          <a:ext cx="838200" cy="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150004</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793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xdr:rowOff>
    </xdr:from>
    <xdr:to>
      <xdr:col>24</xdr:col>
      <xdr:colOff>114300</xdr:colOff>
      <xdr:row>35</xdr:row>
      <xdr:rowOff>101727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0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65961</xdr:rowOff>
    </xdr:from>
    <xdr:to>
      <xdr:col>19</xdr:col>
      <xdr:colOff>177800</xdr:colOff>
      <xdr:row>32</xdr:row>
      <xdr:rowOff>96815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552361"/>
          <a:ext cx="889000" cy="30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8852</xdr:rowOff>
    </xdr:from>
    <xdr:to>
      <xdr:col>20</xdr:col>
      <xdr:colOff>38100</xdr:colOff>
      <xdr:row>35</xdr:row>
      <xdr:rowOff>110452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101579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102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96815</xdr:rowOff>
    </xdr:from>
    <xdr:to>
      <xdr:col>15</xdr:col>
      <xdr:colOff>50800</xdr:colOff>
      <xdr:row>32</xdr:row>
      <xdr:rowOff>149103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583215"/>
          <a:ext cx="889000" cy="5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44902</xdr:rowOff>
    </xdr:from>
    <xdr:to>
      <xdr:col>15</xdr:col>
      <xdr:colOff>101600</xdr:colOff>
      <xdr:row>35</xdr:row>
      <xdr:rowOff>146502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137629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138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149103</xdr:rowOff>
    </xdr:from>
    <xdr:to>
      <xdr:col>10</xdr:col>
      <xdr:colOff>114300</xdr:colOff>
      <xdr:row>33</xdr:row>
      <xdr:rowOff>63790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635503"/>
          <a:ext cx="889000" cy="86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143307</xdr:rowOff>
    </xdr:from>
    <xdr:to>
      <xdr:col>10</xdr:col>
      <xdr:colOff>165100</xdr:colOff>
      <xdr:row>36</xdr:row>
      <xdr:rowOff>73457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64584</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23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170175</xdr:rowOff>
    </xdr:from>
    <xdr:to>
      <xdr:col>6</xdr:col>
      <xdr:colOff>38100</xdr:colOff>
      <xdr:row>36</xdr:row>
      <xdr:rowOff>100325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91452</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263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20137</xdr:rowOff>
    </xdr:from>
    <xdr:to>
      <xdr:col>24</xdr:col>
      <xdr:colOff>114300</xdr:colOff>
      <xdr:row>32</xdr:row>
      <xdr:rowOff>121737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50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43014</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357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15161</xdr:rowOff>
    </xdr:from>
    <xdr:to>
      <xdr:col>20</xdr:col>
      <xdr:colOff>38100</xdr:colOff>
      <xdr:row>32</xdr:row>
      <xdr:rowOff>116761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50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133288</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27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46015</xdr:rowOff>
    </xdr:from>
    <xdr:to>
      <xdr:col>15</xdr:col>
      <xdr:colOff>101600</xdr:colOff>
      <xdr:row>32</xdr:row>
      <xdr:rowOff>147615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53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164142</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307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98303</xdr:rowOff>
    </xdr:from>
    <xdr:to>
      <xdr:col>10</xdr:col>
      <xdr:colOff>165100</xdr:colOff>
      <xdr:row>33</xdr:row>
      <xdr:rowOff>28453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58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44980</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359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12990</xdr:rowOff>
    </xdr:from>
    <xdr:to>
      <xdr:col>6</xdr:col>
      <xdr:colOff>38100</xdr:colOff>
      <xdr:row>33</xdr:row>
      <xdr:rowOff>114590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67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131117</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446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28253</xdr:rowOff>
    </xdr:from>
    <xdr:to>
      <xdr:col>24</xdr:col>
      <xdr:colOff>62865</xdr:colOff>
      <xdr:row>58</xdr:row>
      <xdr:rowOff>103747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72203"/>
          <a:ext cx="1270" cy="1275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107574</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5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103747</xdr:rowOff>
    </xdr:from>
    <xdr:to>
      <xdr:col>24</xdr:col>
      <xdr:colOff>152400</xdr:colOff>
      <xdr:row>58</xdr:row>
      <xdr:rowOff>103747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4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146380</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47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28253</xdr:rowOff>
    </xdr:from>
    <xdr:to>
      <xdr:col>24</xdr:col>
      <xdr:colOff>152400</xdr:colOff>
      <xdr:row>51</xdr:row>
      <xdr:rowOff>28253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72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7785</xdr:rowOff>
    </xdr:from>
    <xdr:to>
      <xdr:col>24</xdr:col>
      <xdr:colOff>63500</xdr:colOff>
      <xdr:row>58</xdr:row>
      <xdr:rowOff>41000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951885"/>
          <a:ext cx="838200" cy="33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75558</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6767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52681</xdr:rowOff>
    </xdr:from>
    <xdr:to>
      <xdr:col>24</xdr:col>
      <xdr:colOff>114300</xdr:colOff>
      <xdr:row>57</xdr:row>
      <xdr:rowOff>154281</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82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37463</xdr:rowOff>
    </xdr:from>
    <xdr:to>
      <xdr:col>19</xdr:col>
      <xdr:colOff>177800</xdr:colOff>
      <xdr:row>58</xdr:row>
      <xdr:rowOff>41000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9981563"/>
          <a:ext cx="889000" cy="3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81042</xdr:rowOff>
    </xdr:from>
    <xdr:to>
      <xdr:col>20</xdr:col>
      <xdr:colOff>38100</xdr:colOff>
      <xdr:row>58</xdr:row>
      <xdr:rowOff>11192</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27719</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628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5293</xdr:rowOff>
    </xdr:from>
    <xdr:to>
      <xdr:col>15</xdr:col>
      <xdr:colOff>50800</xdr:colOff>
      <xdr:row>58</xdr:row>
      <xdr:rowOff>37463</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9949393"/>
          <a:ext cx="889000" cy="32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89236</xdr:rowOff>
    </xdr:from>
    <xdr:to>
      <xdr:col>15</xdr:col>
      <xdr:colOff>101600</xdr:colOff>
      <xdr:row>58</xdr:row>
      <xdr:rowOff>19386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8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35913</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63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5293</xdr:rowOff>
    </xdr:from>
    <xdr:to>
      <xdr:col>10</xdr:col>
      <xdr:colOff>114300</xdr:colOff>
      <xdr:row>58</xdr:row>
      <xdr:rowOff>41772</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949393"/>
          <a:ext cx="889000" cy="3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94665</xdr:rowOff>
    </xdr:from>
    <xdr:to>
      <xdr:col>10</xdr:col>
      <xdr:colOff>165100</xdr:colOff>
      <xdr:row>58</xdr:row>
      <xdr:rowOff>24815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8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41342</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64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104894</xdr:rowOff>
    </xdr:from>
    <xdr:to>
      <xdr:col>6</xdr:col>
      <xdr:colOff>38100</xdr:colOff>
      <xdr:row>58</xdr:row>
      <xdr:rowOff>35044</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7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51571</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652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128435</xdr:rowOff>
    </xdr:from>
    <xdr:to>
      <xdr:col>24</xdr:col>
      <xdr:colOff>114300</xdr:colOff>
      <xdr:row>58</xdr:row>
      <xdr:rowOff>58585</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90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43362</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816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161650</xdr:rowOff>
    </xdr:from>
    <xdr:to>
      <xdr:col>20</xdr:col>
      <xdr:colOff>38100</xdr:colOff>
      <xdr:row>58</xdr:row>
      <xdr:rowOff>91800</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93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82927</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1002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158113</xdr:rowOff>
    </xdr:from>
    <xdr:to>
      <xdr:col>15</xdr:col>
      <xdr:colOff>101600</xdr:colOff>
      <xdr:row>58</xdr:row>
      <xdr:rowOff>88263</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93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79390</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1002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125943</xdr:rowOff>
    </xdr:from>
    <xdr:to>
      <xdr:col>10</xdr:col>
      <xdr:colOff>165100</xdr:colOff>
      <xdr:row>58</xdr:row>
      <xdr:rowOff>56093</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89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47220</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991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162422</xdr:rowOff>
    </xdr:from>
    <xdr:to>
      <xdr:col>6</xdr:col>
      <xdr:colOff>38100</xdr:colOff>
      <xdr:row>58</xdr:row>
      <xdr:rowOff>92572</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93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83699</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1002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101600</xdr:rowOff>
    </xdr:from>
    <xdr:to>
      <xdr:col>24</xdr:col>
      <xdr:colOff>62865</xdr:colOff>
      <xdr:row>79</xdr:row>
      <xdr:rowOff>20295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74550"/>
          <a:ext cx="1270" cy="1290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24122</xdr:rowOff>
    </xdr:from>
    <xdr:ext cx="469744"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6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20295</xdr:rowOff>
    </xdr:from>
    <xdr:to>
      <xdr:col>24</xdr:col>
      <xdr:colOff>152400</xdr:colOff>
      <xdr:row>79</xdr:row>
      <xdr:rowOff>20295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6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48277</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204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101600</xdr:rowOff>
    </xdr:from>
    <xdr:to>
      <xdr:col>24</xdr:col>
      <xdr:colOff>152400</xdr:colOff>
      <xdr:row>71</xdr:row>
      <xdr:rowOff>101600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7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70834</xdr:rowOff>
    </xdr:from>
    <xdr:to>
      <xdr:col>24</xdr:col>
      <xdr:colOff>63500</xdr:colOff>
      <xdr:row>78</xdr:row>
      <xdr:rowOff>85389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443934"/>
          <a:ext cx="838200" cy="14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133227</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1634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110350</xdr:rowOff>
    </xdr:from>
    <xdr:to>
      <xdr:col>24</xdr:col>
      <xdr:colOff>114300</xdr:colOff>
      <xdr:row>78</xdr:row>
      <xdr:rowOff>40500</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1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82911</xdr:rowOff>
    </xdr:from>
    <xdr:to>
      <xdr:col>19</xdr:col>
      <xdr:colOff>177800</xdr:colOff>
      <xdr:row>78</xdr:row>
      <xdr:rowOff>85389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456011"/>
          <a:ext cx="889000" cy="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116027</xdr:rowOff>
    </xdr:from>
    <xdr:to>
      <xdr:col>20</xdr:col>
      <xdr:colOff>38100</xdr:colOff>
      <xdr:row>78</xdr:row>
      <xdr:rowOff>46177</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62704</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309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82911</xdr:rowOff>
    </xdr:from>
    <xdr:to>
      <xdr:col>15</xdr:col>
      <xdr:colOff>50800</xdr:colOff>
      <xdr:row>78</xdr:row>
      <xdr:rowOff>113678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456011"/>
          <a:ext cx="889000" cy="3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140773</xdr:rowOff>
    </xdr:from>
    <xdr:to>
      <xdr:col>15</xdr:col>
      <xdr:colOff>101600</xdr:colOff>
      <xdr:row>78</xdr:row>
      <xdr:rowOff>70923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4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87450</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41111" y="1311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113678</xdr:rowOff>
    </xdr:from>
    <xdr:to>
      <xdr:col>10</xdr:col>
      <xdr:colOff>114300</xdr:colOff>
      <xdr:row>78</xdr:row>
      <xdr:rowOff>124098</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486778"/>
          <a:ext cx="889000" cy="10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167824</xdr:rowOff>
    </xdr:from>
    <xdr:to>
      <xdr:col>10</xdr:col>
      <xdr:colOff>165100</xdr:colOff>
      <xdr:row>78</xdr:row>
      <xdr:rowOff>97974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6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114501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14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149994</xdr:rowOff>
    </xdr:from>
    <xdr:to>
      <xdr:col>6</xdr:col>
      <xdr:colOff>38100</xdr:colOff>
      <xdr:row>78</xdr:row>
      <xdr:rowOff>80144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3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96671</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12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20034</xdr:rowOff>
    </xdr:from>
    <xdr:to>
      <xdr:col>24</xdr:col>
      <xdr:colOff>114300</xdr:colOff>
      <xdr:row>78</xdr:row>
      <xdr:rowOff>121634</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39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106411</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30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34589</xdr:rowOff>
    </xdr:from>
    <xdr:to>
      <xdr:col>20</xdr:col>
      <xdr:colOff>38100</xdr:colOff>
      <xdr:row>78</xdr:row>
      <xdr:rowOff>136189</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40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127316</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50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32111</xdr:rowOff>
    </xdr:from>
    <xdr:to>
      <xdr:col>15</xdr:col>
      <xdr:colOff>101600</xdr:colOff>
      <xdr:row>78</xdr:row>
      <xdr:rowOff>133711</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40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124838</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497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62878</xdr:rowOff>
    </xdr:from>
    <xdr:to>
      <xdr:col>10</xdr:col>
      <xdr:colOff>165100</xdr:colOff>
      <xdr:row>78</xdr:row>
      <xdr:rowOff>164478</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3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155605</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52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73298</xdr:rowOff>
    </xdr:from>
    <xdr:to>
      <xdr:col>6</xdr:col>
      <xdr:colOff>38100</xdr:colOff>
      <xdr:row>79</xdr:row>
      <xdr:rowOff>3448</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44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166025</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539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61235</xdr:rowOff>
    </xdr:from>
    <xdr:to>
      <xdr:col>24</xdr:col>
      <xdr:colOff>62865</xdr:colOff>
      <xdr:row>98</xdr:row>
      <xdr:rowOff>151685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91735"/>
          <a:ext cx="1270" cy="14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155512</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5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151685</xdr:rowOff>
    </xdr:from>
    <xdr:to>
      <xdr:col>24</xdr:col>
      <xdr:colOff>152400</xdr:colOff>
      <xdr:row>98</xdr:row>
      <xdr:rowOff>151685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5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7912</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66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61235</xdr:rowOff>
    </xdr:from>
    <xdr:to>
      <xdr:col>24</xdr:col>
      <xdr:colOff>152400</xdr:colOff>
      <xdr:row>90</xdr:row>
      <xdr:rowOff>61235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91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21775</xdr:rowOff>
    </xdr:from>
    <xdr:to>
      <xdr:col>24</xdr:col>
      <xdr:colOff>63500</xdr:colOff>
      <xdr:row>95</xdr:row>
      <xdr:rowOff>170844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309525"/>
          <a:ext cx="838200" cy="14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139597</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427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161170</xdr:rowOff>
    </xdr:from>
    <xdr:to>
      <xdr:col>24</xdr:col>
      <xdr:colOff>114300</xdr:colOff>
      <xdr:row>96</xdr:row>
      <xdr:rowOff>91320</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4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21775</xdr:rowOff>
    </xdr:from>
    <xdr:to>
      <xdr:col>19</xdr:col>
      <xdr:colOff>177800</xdr:colOff>
      <xdr:row>96</xdr:row>
      <xdr:rowOff>136021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309525"/>
          <a:ext cx="889000" cy="285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31924</xdr:rowOff>
    </xdr:from>
    <xdr:to>
      <xdr:col>20</xdr:col>
      <xdr:colOff>38100</xdr:colOff>
      <xdr:row>95</xdr:row>
      <xdr:rowOff>133524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124651</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41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136021</xdr:rowOff>
    </xdr:from>
    <xdr:to>
      <xdr:col>15</xdr:col>
      <xdr:colOff>50800</xdr:colOff>
      <xdr:row>97</xdr:row>
      <xdr:rowOff>4532</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595221"/>
          <a:ext cx="889000" cy="3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124889</xdr:rowOff>
    </xdr:from>
    <xdr:to>
      <xdr:col>15</xdr:col>
      <xdr:colOff>101600</xdr:colOff>
      <xdr:row>97</xdr:row>
      <xdr:rowOff>55039</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8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46166</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67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4532</xdr:rowOff>
    </xdr:from>
    <xdr:to>
      <xdr:col>10</xdr:col>
      <xdr:colOff>114300</xdr:colOff>
      <xdr:row>97</xdr:row>
      <xdr:rowOff>35044</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635182"/>
          <a:ext cx="889000" cy="30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124061</xdr:rowOff>
    </xdr:from>
    <xdr:to>
      <xdr:col>10</xdr:col>
      <xdr:colOff>165100</xdr:colOff>
      <xdr:row>97</xdr:row>
      <xdr:rowOff>54211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8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70738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35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134990</xdr:rowOff>
    </xdr:from>
    <xdr:to>
      <xdr:col>6</xdr:col>
      <xdr:colOff>38100</xdr:colOff>
      <xdr:row>97</xdr:row>
      <xdr:rowOff>65140</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5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81667</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36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120044</xdr:rowOff>
    </xdr:from>
    <xdr:to>
      <xdr:col>24</xdr:col>
      <xdr:colOff>114300</xdr:colOff>
      <xdr:row>96</xdr:row>
      <xdr:rowOff>50194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40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142921</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25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142425</xdr:rowOff>
    </xdr:from>
    <xdr:to>
      <xdr:col>20</xdr:col>
      <xdr:colOff>38100</xdr:colOff>
      <xdr:row>95</xdr:row>
      <xdr:rowOff>72575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25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89102</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497795" y="1603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85221</xdr:rowOff>
    </xdr:from>
    <xdr:to>
      <xdr:col>15</xdr:col>
      <xdr:colOff>101600</xdr:colOff>
      <xdr:row>97</xdr:row>
      <xdr:rowOff>15371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54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31898</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31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125182</xdr:rowOff>
    </xdr:from>
    <xdr:to>
      <xdr:col>10</xdr:col>
      <xdr:colOff>165100</xdr:colOff>
      <xdr:row>97</xdr:row>
      <xdr:rowOff>55332</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584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46459</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67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155694</xdr:rowOff>
    </xdr:from>
    <xdr:to>
      <xdr:col>6</xdr:col>
      <xdr:colOff>38100</xdr:colOff>
      <xdr:row>97</xdr:row>
      <xdr:rowOff>85844</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61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76971</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707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22569</xdr:rowOff>
    </xdr:from>
    <xdr:to>
      <xdr:col>54</xdr:col>
      <xdr:colOff>189865</xdr:colOff>
      <xdr:row>38</xdr:row>
      <xdr:rowOff>67632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337519"/>
          <a:ext cx="1270" cy="124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71459</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58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67632</xdr:rowOff>
    </xdr:from>
    <xdr:to>
      <xdr:col>55</xdr:col>
      <xdr:colOff>88900</xdr:colOff>
      <xdr:row>38</xdr:row>
      <xdr:rowOff>67632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582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140696</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112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22569</xdr:rowOff>
    </xdr:from>
    <xdr:to>
      <xdr:col>55</xdr:col>
      <xdr:colOff>88900</xdr:colOff>
      <xdr:row>31</xdr:row>
      <xdr:rowOff>22569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33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129299</xdr:rowOff>
    </xdr:from>
    <xdr:to>
      <xdr:col>55</xdr:col>
      <xdr:colOff>0</xdr:colOff>
      <xdr:row>36</xdr:row>
      <xdr:rowOff>22206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9639300" y="6130049"/>
          <a:ext cx="838200" cy="64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48497</xdr:rowOff>
    </xdr:from>
    <xdr:ext cx="599010"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220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70070</xdr:rowOff>
    </xdr:from>
    <xdr:to>
      <xdr:col>55</xdr:col>
      <xdr:colOff>50800</xdr:colOff>
      <xdr:row>37</xdr:row>
      <xdr:rowOff>220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24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16540</xdr:rowOff>
    </xdr:from>
    <xdr:to>
      <xdr:col>50</xdr:col>
      <xdr:colOff>114300</xdr:colOff>
      <xdr:row>36</xdr:row>
      <xdr:rowOff>22206</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5845840"/>
          <a:ext cx="889000" cy="348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106081</xdr:rowOff>
    </xdr:from>
    <xdr:to>
      <xdr:col>50</xdr:col>
      <xdr:colOff>165100</xdr:colOff>
      <xdr:row>37</xdr:row>
      <xdr:rowOff>36231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27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27358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39795" y="6371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16540</xdr:rowOff>
    </xdr:from>
    <xdr:to>
      <xdr:col>45</xdr:col>
      <xdr:colOff>177800</xdr:colOff>
      <xdr:row>36</xdr:row>
      <xdr:rowOff>95009</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5845840"/>
          <a:ext cx="889000" cy="42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139649</xdr:rowOff>
    </xdr:from>
    <xdr:to>
      <xdr:col>46</xdr:col>
      <xdr:colOff>38100</xdr:colOff>
      <xdr:row>35</xdr:row>
      <xdr:rowOff>69799</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5968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60926</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795" y="6061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95009</xdr:rowOff>
    </xdr:from>
    <xdr:to>
      <xdr:col>41</xdr:col>
      <xdr:colOff>50800</xdr:colOff>
      <xdr:row>36</xdr:row>
      <xdr:rowOff>116791</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6267209"/>
          <a:ext cx="889000" cy="2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17488</xdr:rowOff>
    </xdr:from>
    <xdr:to>
      <xdr:col>41</xdr:col>
      <xdr:colOff>101600</xdr:colOff>
      <xdr:row>37</xdr:row>
      <xdr:rowOff>119088</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3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110215</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61795" y="6453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19762</xdr:rowOff>
    </xdr:from>
    <xdr:to>
      <xdr:col>36</xdr:col>
      <xdr:colOff>165100</xdr:colOff>
      <xdr:row>37</xdr:row>
      <xdr:rowOff>121362</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36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112489</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672795" y="6456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78499</xdr:rowOff>
    </xdr:from>
    <xdr:to>
      <xdr:col>55</xdr:col>
      <xdr:colOff>50800</xdr:colOff>
      <xdr:row>36</xdr:row>
      <xdr:rowOff>8649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07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101376</xdr:rowOff>
    </xdr:from>
    <xdr:ext cx="599010"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5930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142856</xdr:rowOff>
    </xdr:from>
    <xdr:to>
      <xdr:col>50</xdr:col>
      <xdr:colOff>165100</xdr:colOff>
      <xdr:row>36</xdr:row>
      <xdr:rowOff>73006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14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89533</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39795" y="591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137190</xdr:rowOff>
    </xdr:from>
    <xdr:to>
      <xdr:col>46</xdr:col>
      <xdr:colOff>38100</xdr:colOff>
      <xdr:row>34</xdr:row>
      <xdr:rowOff>67340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579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83867</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50795" y="5570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44209</xdr:rowOff>
    </xdr:from>
    <xdr:to>
      <xdr:col>41</xdr:col>
      <xdr:colOff>101600</xdr:colOff>
      <xdr:row>36</xdr:row>
      <xdr:rowOff>145809</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21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162336</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61795" y="5991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65991</xdr:rowOff>
    </xdr:from>
    <xdr:to>
      <xdr:col>36</xdr:col>
      <xdr:colOff>165100</xdr:colOff>
      <xdr:row>36</xdr:row>
      <xdr:rowOff>167591</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23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12668</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672795" y="6013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153660</xdr:rowOff>
    </xdr:from>
    <xdr:to>
      <xdr:col>54</xdr:col>
      <xdr:colOff>189865</xdr:colOff>
      <xdr:row>59</xdr:row>
      <xdr:rowOff>22159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26160"/>
          <a:ext cx="1270" cy="1411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25986</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4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22159</xdr:rowOff>
    </xdr:from>
    <xdr:to>
      <xdr:col>55</xdr:col>
      <xdr:colOff>88900</xdr:colOff>
      <xdr:row>59</xdr:row>
      <xdr:rowOff>22159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3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100337</xdr:rowOff>
    </xdr:from>
    <xdr:ext cx="690189"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013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153660</xdr:rowOff>
    </xdr:from>
    <xdr:to>
      <xdr:col>55</xdr:col>
      <xdr:colOff>88900</xdr:colOff>
      <xdr:row>50</xdr:row>
      <xdr:rowOff>153660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2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91315</xdr:rowOff>
    </xdr:from>
    <xdr:to>
      <xdr:col>55</xdr:col>
      <xdr:colOff>0</xdr:colOff>
      <xdr:row>58</xdr:row>
      <xdr:rowOff>96883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10035415"/>
          <a:ext cx="838200" cy="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2091</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7747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150664</xdr:rowOff>
    </xdr:from>
    <xdr:to>
      <xdr:col>55</xdr:col>
      <xdr:colOff>50800</xdr:colOff>
      <xdr:row>58</xdr:row>
      <xdr:rowOff>80814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9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96883</xdr:rowOff>
    </xdr:from>
    <xdr:to>
      <xdr:col>50</xdr:col>
      <xdr:colOff>114300</xdr:colOff>
      <xdr:row>58</xdr:row>
      <xdr:rowOff>123465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10040983"/>
          <a:ext cx="889000" cy="26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160779</xdr:rowOff>
    </xdr:from>
    <xdr:to>
      <xdr:col>50</xdr:col>
      <xdr:colOff>165100</xdr:colOff>
      <xdr:row>58</xdr:row>
      <xdr:rowOff>90929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93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107456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9708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122074</xdr:rowOff>
    </xdr:from>
    <xdr:to>
      <xdr:col>45</xdr:col>
      <xdr:colOff>177800</xdr:colOff>
      <xdr:row>58</xdr:row>
      <xdr:rowOff>123465</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10066174"/>
          <a:ext cx="889000" cy="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5853</xdr:rowOff>
    </xdr:from>
    <xdr:to>
      <xdr:col>46</xdr:col>
      <xdr:colOff>38100</xdr:colOff>
      <xdr:row>58</xdr:row>
      <xdr:rowOff>107453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949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123980</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9725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170791</xdr:rowOff>
    </xdr:from>
    <xdr:to>
      <xdr:col>41</xdr:col>
      <xdr:colOff>50800</xdr:colOff>
      <xdr:row>58</xdr:row>
      <xdr:rowOff>122074</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9943441"/>
          <a:ext cx="889000" cy="12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152223</xdr:rowOff>
    </xdr:from>
    <xdr:to>
      <xdr:col>41</xdr:col>
      <xdr:colOff>101600</xdr:colOff>
      <xdr:row>58</xdr:row>
      <xdr:rowOff>82373</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92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98900</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9700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10860</xdr:rowOff>
    </xdr:from>
    <xdr:to>
      <xdr:col>36</xdr:col>
      <xdr:colOff>165100</xdr:colOff>
      <xdr:row>58</xdr:row>
      <xdr:rowOff>112460</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95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103587</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10047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40515</xdr:rowOff>
    </xdr:from>
    <xdr:to>
      <xdr:col>55</xdr:col>
      <xdr:colOff>50800</xdr:colOff>
      <xdr:row>58</xdr:row>
      <xdr:rowOff>142115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98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129092</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90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46083</xdr:rowOff>
    </xdr:from>
    <xdr:to>
      <xdr:col>50</xdr:col>
      <xdr:colOff>165100</xdr:colOff>
      <xdr:row>58</xdr:row>
      <xdr:rowOff>147683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99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138810</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1008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72665</xdr:rowOff>
    </xdr:from>
    <xdr:to>
      <xdr:col>46</xdr:col>
      <xdr:colOff>38100</xdr:colOff>
      <xdr:row>59</xdr:row>
      <xdr:rowOff>2815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1001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165392</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1010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71274</xdr:rowOff>
    </xdr:from>
    <xdr:to>
      <xdr:col>41</xdr:col>
      <xdr:colOff>101600</xdr:colOff>
      <xdr:row>59</xdr:row>
      <xdr:rowOff>1424</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1001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164001</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1010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119991</xdr:rowOff>
    </xdr:from>
    <xdr:to>
      <xdr:col>36</xdr:col>
      <xdr:colOff>165100</xdr:colOff>
      <xdr:row>58</xdr:row>
      <xdr:rowOff>50141</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89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66668</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672795" y="9667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8771</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81721"/>
          <a:ext cx="1270" cy="1407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126898</xdr:rowOff>
    </xdr:from>
    <xdr:ext cx="690189"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56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8771</xdr:rowOff>
    </xdr:from>
    <xdr:to>
      <xdr:col>55</xdr:col>
      <xdr:colOff>88900</xdr:colOff>
      <xdr:row>71</xdr:row>
      <xdr:rowOff>8771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81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41819</xdr:rowOff>
    </xdr:from>
    <xdr:to>
      <xdr:col>55</xdr:col>
      <xdr:colOff>0</xdr:colOff>
      <xdr:row>79</xdr:row>
      <xdr:rowOff>43879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586369"/>
          <a:ext cx="838200" cy="2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116713</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318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93836</xdr:rowOff>
    </xdr:from>
    <xdr:to>
      <xdr:col>55</xdr:col>
      <xdr:colOff>50800</xdr:colOff>
      <xdr:row>79</xdr:row>
      <xdr:rowOff>23986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466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32903</xdr:rowOff>
    </xdr:from>
    <xdr:to>
      <xdr:col>50</xdr:col>
      <xdr:colOff>114300</xdr:colOff>
      <xdr:row>79</xdr:row>
      <xdr:rowOff>41819</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577453"/>
          <a:ext cx="8890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112021</xdr:rowOff>
    </xdr:from>
    <xdr:to>
      <xdr:col>50</xdr:col>
      <xdr:colOff>165100</xdr:colOff>
      <xdr:row>79</xdr:row>
      <xdr:rowOff>42171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48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58698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26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18740</xdr:rowOff>
    </xdr:from>
    <xdr:to>
      <xdr:col>45</xdr:col>
      <xdr:colOff>177800</xdr:colOff>
      <xdr:row>79</xdr:row>
      <xdr:rowOff>32903</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563290"/>
          <a:ext cx="889000" cy="1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115503</xdr:rowOff>
    </xdr:from>
    <xdr:to>
      <xdr:col>46</xdr:col>
      <xdr:colOff>38100</xdr:colOff>
      <xdr:row>79</xdr:row>
      <xdr:rowOff>45653</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48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62180</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26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88920</xdr:rowOff>
    </xdr:from>
    <xdr:to>
      <xdr:col>41</xdr:col>
      <xdr:colOff>50800</xdr:colOff>
      <xdr:row>79</xdr:row>
      <xdr:rowOff>18740</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3462020"/>
          <a:ext cx="889000" cy="10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100592</xdr:rowOff>
    </xdr:from>
    <xdr:to>
      <xdr:col>41</xdr:col>
      <xdr:colOff>101600</xdr:colOff>
      <xdr:row>79</xdr:row>
      <xdr:rowOff>30742</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47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47269</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24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113232</xdr:rowOff>
    </xdr:from>
    <xdr:to>
      <xdr:col>36</xdr:col>
      <xdr:colOff>165100</xdr:colOff>
      <xdr:row>79</xdr:row>
      <xdr:rowOff>43382</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486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34509</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57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164529</xdr:rowOff>
    </xdr:from>
    <xdr:to>
      <xdr:col>55</xdr:col>
      <xdr:colOff>50800</xdr:colOff>
      <xdr:row>79</xdr:row>
      <xdr:rowOff>94679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53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79456</xdr:rowOff>
    </xdr:from>
    <xdr:ext cx="378565"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4525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162469</xdr:rowOff>
    </xdr:from>
    <xdr:to>
      <xdr:col>50</xdr:col>
      <xdr:colOff>165100</xdr:colOff>
      <xdr:row>79</xdr:row>
      <xdr:rowOff>92619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53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83746</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04428" y="13628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153553</xdr:rowOff>
    </xdr:from>
    <xdr:to>
      <xdr:col>46</xdr:col>
      <xdr:colOff>38100</xdr:colOff>
      <xdr:row>79</xdr:row>
      <xdr:rowOff>83703</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526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74830</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515428" y="13619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139390</xdr:rowOff>
    </xdr:from>
    <xdr:to>
      <xdr:col>41</xdr:col>
      <xdr:colOff>101600</xdr:colOff>
      <xdr:row>79</xdr:row>
      <xdr:rowOff>69540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51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60667</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360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38120</xdr:rowOff>
    </xdr:from>
    <xdr:to>
      <xdr:col>36</xdr:col>
      <xdr:colOff>165100</xdr:colOff>
      <xdr:row>78</xdr:row>
      <xdr:rowOff>139720</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41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156247</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318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123351</xdr:rowOff>
    </xdr:from>
    <xdr:to>
      <xdr:col>54</xdr:col>
      <xdr:colOff>189865</xdr:colOff>
      <xdr:row>99</xdr:row>
      <xdr:rowOff>16725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725301"/>
          <a:ext cx="1270" cy="1264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20552</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99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16725</xdr:rowOff>
    </xdr:from>
    <xdr:to>
      <xdr:col>55</xdr:col>
      <xdr:colOff>88900</xdr:colOff>
      <xdr:row>99</xdr:row>
      <xdr:rowOff>16725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990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70028</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50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123351</xdr:rowOff>
    </xdr:from>
    <xdr:to>
      <xdr:col>55</xdr:col>
      <xdr:colOff>88900</xdr:colOff>
      <xdr:row>91</xdr:row>
      <xdr:rowOff>123351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725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38864</xdr:rowOff>
    </xdr:from>
    <xdr:to>
      <xdr:col>55</xdr:col>
      <xdr:colOff>0</xdr:colOff>
      <xdr:row>97</xdr:row>
      <xdr:rowOff>55538</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9639300" y="16669514"/>
          <a:ext cx="838200" cy="1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13839</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644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35412</xdr:rowOff>
    </xdr:from>
    <xdr:to>
      <xdr:col>55</xdr:col>
      <xdr:colOff>50800</xdr:colOff>
      <xdr:row>97</xdr:row>
      <xdr:rowOff>137012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66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55538</xdr:rowOff>
    </xdr:from>
    <xdr:to>
      <xdr:col>50</xdr:col>
      <xdr:colOff>114300</xdr:colOff>
      <xdr:row>98</xdr:row>
      <xdr:rowOff>4186</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8750300" y="16686188"/>
          <a:ext cx="889000" cy="120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35872</xdr:rowOff>
    </xdr:from>
    <xdr:to>
      <xdr:col>50</xdr:col>
      <xdr:colOff>165100</xdr:colOff>
      <xdr:row>97</xdr:row>
      <xdr:rowOff>137472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6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128599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75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4186</xdr:rowOff>
    </xdr:from>
    <xdr:to>
      <xdr:col>45</xdr:col>
      <xdr:colOff>177800</xdr:colOff>
      <xdr:row>98</xdr:row>
      <xdr:rowOff>23160</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861300" y="16806286"/>
          <a:ext cx="8890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59578</xdr:rowOff>
    </xdr:from>
    <xdr:to>
      <xdr:col>46</xdr:col>
      <xdr:colOff>38100</xdr:colOff>
      <xdr:row>97</xdr:row>
      <xdr:rowOff>161178</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69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6255</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46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133249</xdr:rowOff>
    </xdr:from>
    <xdr:to>
      <xdr:col>41</xdr:col>
      <xdr:colOff>50800</xdr:colOff>
      <xdr:row>98</xdr:row>
      <xdr:rowOff>23160</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6972300" y="16763899"/>
          <a:ext cx="889000" cy="6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38478</xdr:rowOff>
    </xdr:from>
    <xdr:to>
      <xdr:col>41</xdr:col>
      <xdr:colOff>101600</xdr:colOff>
      <xdr:row>97</xdr:row>
      <xdr:rowOff>140078</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66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156605</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44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84213</xdr:rowOff>
    </xdr:from>
    <xdr:to>
      <xdr:col>36</xdr:col>
      <xdr:colOff>165100</xdr:colOff>
      <xdr:row>98</xdr:row>
      <xdr:rowOff>14363</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7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5490</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80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159514</xdr:rowOff>
    </xdr:from>
    <xdr:to>
      <xdr:col>55</xdr:col>
      <xdr:colOff>50800</xdr:colOff>
      <xdr:row>97</xdr:row>
      <xdr:rowOff>89664</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61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10941</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470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4738</xdr:rowOff>
    </xdr:from>
    <xdr:to>
      <xdr:col>50</xdr:col>
      <xdr:colOff>165100</xdr:colOff>
      <xdr:row>97</xdr:row>
      <xdr:rowOff>106338</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63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122865</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41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124836</xdr:rowOff>
    </xdr:from>
    <xdr:to>
      <xdr:col>46</xdr:col>
      <xdr:colOff>38100</xdr:colOff>
      <xdr:row>98</xdr:row>
      <xdr:rowOff>54986</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75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46113</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84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143810</xdr:rowOff>
    </xdr:from>
    <xdr:to>
      <xdr:col>41</xdr:col>
      <xdr:colOff>101600</xdr:colOff>
      <xdr:row>98</xdr:row>
      <xdr:rowOff>73960</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77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65087</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86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82449</xdr:rowOff>
    </xdr:from>
    <xdr:to>
      <xdr:col>36</xdr:col>
      <xdr:colOff>165100</xdr:colOff>
      <xdr:row>98</xdr:row>
      <xdr:rowOff>12599</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71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29126</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48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126548</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270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73225</xdr:rowOff>
    </xdr:from>
    <xdr:ext cx="599010"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045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126548</xdr:rowOff>
    </xdr:from>
    <xdr:to>
      <xdr:col>86</xdr:col>
      <xdr:colOff>25400</xdr:colOff>
      <xdr:row>30</xdr:row>
      <xdr:rowOff>126548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270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153477</xdr:rowOff>
    </xdr:from>
    <xdr:to>
      <xdr:col>85</xdr:col>
      <xdr:colOff>127000</xdr:colOff>
      <xdr:row>39</xdr:row>
      <xdr:rowOff>12522</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5481300" y="6668577"/>
          <a:ext cx="838200" cy="3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124472</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68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101595</xdr:rowOff>
    </xdr:from>
    <xdr:to>
      <xdr:col>85</xdr:col>
      <xdr:colOff>177800</xdr:colOff>
      <xdr:row>39</xdr:row>
      <xdr:rowOff>31745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61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12522</xdr:rowOff>
    </xdr:from>
    <xdr:to>
      <xdr:col>81</xdr:col>
      <xdr:colOff>50800</xdr:colOff>
      <xdr:row>39</xdr:row>
      <xdr:rowOff>36419</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4592300" y="6699072"/>
          <a:ext cx="889000" cy="23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88237</xdr:rowOff>
    </xdr:from>
    <xdr:to>
      <xdr:col>81</xdr:col>
      <xdr:colOff>101600</xdr:colOff>
      <xdr:row>39</xdr:row>
      <xdr:rowOff>18387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603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34914</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14111" y="637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7554</xdr:rowOff>
    </xdr:from>
    <xdr:to>
      <xdr:col>76</xdr:col>
      <xdr:colOff>114300</xdr:colOff>
      <xdr:row>39</xdr:row>
      <xdr:rowOff>36419</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3703300" y="6694104"/>
          <a:ext cx="889000" cy="28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64813</xdr:rowOff>
    </xdr:from>
    <xdr:to>
      <xdr:col>76</xdr:col>
      <xdr:colOff>165100</xdr:colOff>
      <xdr:row>38</xdr:row>
      <xdr:rowOff>166413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7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11490</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25111" y="635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54828</xdr:rowOff>
    </xdr:from>
    <xdr:to>
      <xdr:col>71</xdr:col>
      <xdr:colOff>177800</xdr:colOff>
      <xdr:row>39</xdr:row>
      <xdr:rowOff>7554</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2814300" y="6569928"/>
          <a:ext cx="889000" cy="12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68623</xdr:rowOff>
    </xdr:from>
    <xdr:to>
      <xdr:col>72</xdr:col>
      <xdr:colOff>38100</xdr:colOff>
      <xdr:row>38</xdr:row>
      <xdr:rowOff>170223</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58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15300</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36111" y="635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68913</xdr:rowOff>
    </xdr:from>
    <xdr:to>
      <xdr:col>67</xdr:col>
      <xdr:colOff>101600</xdr:colOff>
      <xdr:row>38</xdr:row>
      <xdr:rowOff>170513</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58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161640</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47111" y="667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102677</xdr:rowOff>
    </xdr:from>
    <xdr:to>
      <xdr:col>85</xdr:col>
      <xdr:colOff>177800</xdr:colOff>
      <xdr:row>39</xdr:row>
      <xdr:rowOff>32827</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1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80022</xdr:rowOff>
    </xdr:from>
    <xdr:ext cx="469744"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595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133172</xdr:rowOff>
    </xdr:from>
    <xdr:to>
      <xdr:col>81</xdr:col>
      <xdr:colOff>101600</xdr:colOff>
      <xdr:row>39</xdr:row>
      <xdr:rowOff>63322</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4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54449</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46428" y="6740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157069</xdr:rowOff>
    </xdr:from>
    <xdr:to>
      <xdr:col>76</xdr:col>
      <xdr:colOff>165100</xdr:colOff>
      <xdr:row>39</xdr:row>
      <xdr:rowOff>87219</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67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78346</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357428" y="6764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128204</xdr:rowOff>
    </xdr:from>
    <xdr:to>
      <xdr:col>72</xdr:col>
      <xdr:colOff>38100</xdr:colOff>
      <xdr:row>39</xdr:row>
      <xdr:rowOff>58354</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4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49481</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468428" y="673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4028</xdr:rowOff>
    </xdr:from>
    <xdr:to>
      <xdr:col>67</xdr:col>
      <xdr:colOff>101600</xdr:colOff>
      <xdr:row>38</xdr:row>
      <xdr:rowOff>105628</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51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122155</xdr:rowOff>
    </xdr:from>
    <xdr:ext cx="534377"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547111" y="629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164656</xdr:rowOff>
    </xdr:from>
    <xdr:to>
      <xdr:col>85</xdr:col>
      <xdr:colOff>126364</xdr:colOff>
      <xdr:row>79</xdr:row>
      <xdr:rowOff>18630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66156"/>
          <a:ext cx="1269" cy="1397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22457</xdr:rowOff>
    </xdr:from>
    <xdr:ext cx="469744"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6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18630</xdr:rowOff>
    </xdr:from>
    <xdr:to>
      <xdr:col>86</xdr:col>
      <xdr:colOff>25400</xdr:colOff>
      <xdr:row>79</xdr:row>
      <xdr:rowOff>18630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6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111333</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41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164656</xdr:rowOff>
    </xdr:from>
    <xdr:to>
      <xdr:col>86</xdr:col>
      <xdr:colOff>25400</xdr:colOff>
      <xdr:row>70</xdr:row>
      <xdr:rowOff>164656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66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54246</xdr:rowOff>
    </xdr:from>
    <xdr:to>
      <xdr:col>85</xdr:col>
      <xdr:colOff>127000</xdr:colOff>
      <xdr:row>75</xdr:row>
      <xdr:rowOff>84062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2912996"/>
          <a:ext cx="838200" cy="2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154309</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184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4432</xdr:rowOff>
    </xdr:from>
    <xdr:to>
      <xdr:col>85</xdr:col>
      <xdr:colOff>177800</xdr:colOff>
      <xdr:row>77</xdr:row>
      <xdr:rowOff>106032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2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84062</xdr:rowOff>
    </xdr:from>
    <xdr:to>
      <xdr:col>81</xdr:col>
      <xdr:colOff>50800</xdr:colOff>
      <xdr:row>75</xdr:row>
      <xdr:rowOff>125740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2942812"/>
          <a:ext cx="889000" cy="4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16777</xdr:rowOff>
    </xdr:from>
    <xdr:to>
      <xdr:col>81</xdr:col>
      <xdr:colOff>101600</xdr:colOff>
      <xdr:row>77</xdr:row>
      <xdr:rowOff>118377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21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109504</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331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118193</xdr:rowOff>
    </xdr:from>
    <xdr:to>
      <xdr:col>76</xdr:col>
      <xdr:colOff>114300</xdr:colOff>
      <xdr:row>75</xdr:row>
      <xdr:rowOff>125740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2976943"/>
          <a:ext cx="889000" cy="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59985</xdr:rowOff>
    </xdr:from>
    <xdr:to>
      <xdr:col>76</xdr:col>
      <xdr:colOff>165100</xdr:colOff>
      <xdr:row>77</xdr:row>
      <xdr:rowOff>161585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26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152712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335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118193</xdr:rowOff>
    </xdr:from>
    <xdr:to>
      <xdr:col>71</xdr:col>
      <xdr:colOff>177800</xdr:colOff>
      <xdr:row>76</xdr:row>
      <xdr:rowOff>35199</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2976943"/>
          <a:ext cx="889000" cy="88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63697</xdr:rowOff>
    </xdr:from>
    <xdr:to>
      <xdr:col>72</xdr:col>
      <xdr:colOff>38100</xdr:colOff>
      <xdr:row>77</xdr:row>
      <xdr:rowOff>165297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26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156424</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335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50777</xdr:rowOff>
    </xdr:from>
    <xdr:to>
      <xdr:col>67</xdr:col>
      <xdr:colOff>101600</xdr:colOff>
      <xdr:row>77</xdr:row>
      <xdr:rowOff>152377</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25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143504</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334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3446</xdr:rowOff>
    </xdr:from>
    <xdr:to>
      <xdr:col>85</xdr:col>
      <xdr:colOff>177800</xdr:colOff>
      <xdr:row>75</xdr:row>
      <xdr:rowOff>105046</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286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26323</xdr:rowOff>
    </xdr:from>
    <xdr:ext cx="599010"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2713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33262</xdr:rowOff>
    </xdr:from>
    <xdr:to>
      <xdr:col>81</xdr:col>
      <xdr:colOff>101600</xdr:colOff>
      <xdr:row>75</xdr:row>
      <xdr:rowOff>134862</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289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151389</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181795" y="12667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74940</xdr:rowOff>
    </xdr:from>
    <xdr:to>
      <xdr:col>76</xdr:col>
      <xdr:colOff>165100</xdr:colOff>
      <xdr:row>76</xdr:row>
      <xdr:rowOff>5091</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293369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21617</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292795" y="12708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67393</xdr:rowOff>
    </xdr:from>
    <xdr:to>
      <xdr:col>72</xdr:col>
      <xdr:colOff>38100</xdr:colOff>
      <xdr:row>75</xdr:row>
      <xdr:rowOff>168993</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292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14070</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03795" y="12701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155849</xdr:rowOff>
    </xdr:from>
    <xdr:to>
      <xdr:col>67</xdr:col>
      <xdr:colOff>101600</xdr:colOff>
      <xdr:row>76</xdr:row>
      <xdr:rowOff>85999</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014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102526</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14795" y="1278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154352</xdr:rowOff>
    </xdr:from>
    <xdr:to>
      <xdr:col>85</xdr:col>
      <xdr:colOff>126364</xdr:colOff>
      <xdr:row>99</xdr:row>
      <xdr:rowOff>37133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756302"/>
          <a:ext cx="1269" cy="1254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40960</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1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37133</xdr:rowOff>
    </xdr:from>
    <xdr:to>
      <xdr:col>86</xdr:col>
      <xdr:colOff>25400</xdr:colOff>
      <xdr:row>99</xdr:row>
      <xdr:rowOff>37133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0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101029</xdr:rowOff>
    </xdr:from>
    <xdr:ext cx="599010"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531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154352</xdr:rowOff>
    </xdr:from>
    <xdr:to>
      <xdr:col>86</xdr:col>
      <xdr:colOff>25400</xdr:colOff>
      <xdr:row>91</xdr:row>
      <xdr:rowOff>154352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756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138578</xdr:rowOff>
    </xdr:from>
    <xdr:to>
      <xdr:col>85</xdr:col>
      <xdr:colOff>127000</xdr:colOff>
      <xdr:row>98</xdr:row>
      <xdr:rowOff>157826</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5481300" y="16940678"/>
          <a:ext cx="838200" cy="1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46550</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677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23673</xdr:rowOff>
    </xdr:from>
    <xdr:to>
      <xdr:col>85</xdr:col>
      <xdr:colOff>177800</xdr:colOff>
      <xdr:row>98</xdr:row>
      <xdr:rowOff>125273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825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138578</xdr:rowOff>
    </xdr:from>
    <xdr:to>
      <xdr:col>81</xdr:col>
      <xdr:colOff>50800</xdr:colOff>
      <xdr:row>99</xdr:row>
      <xdr:rowOff>36190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940678"/>
          <a:ext cx="889000" cy="69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12847</xdr:rowOff>
    </xdr:from>
    <xdr:to>
      <xdr:col>81</xdr:col>
      <xdr:colOff>101600</xdr:colOff>
      <xdr:row>98</xdr:row>
      <xdr:rowOff>114447</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8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130974</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59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36190</xdr:rowOff>
    </xdr:from>
    <xdr:to>
      <xdr:col>76</xdr:col>
      <xdr:colOff>114300</xdr:colOff>
      <xdr:row>99</xdr:row>
      <xdr:rowOff>39346</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3703300" y="17009740"/>
          <a:ext cx="889000" cy="3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66704</xdr:rowOff>
    </xdr:from>
    <xdr:to>
      <xdr:col>76</xdr:col>
      <xdr:colOff>165100</xdr:colOff>
      <xdr:row>98</xdr:row>
      <xdr:rowOff>168304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86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13381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64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39346</xdr:rowOff>
    </xdr:from>
    <xdr:to>
      <xdr:col>71</xdr:col>
      <xdr:colOff>177800</xdr:colOff>
      <xdr:row>99</xdr:row>
      <xdr:rowOff>41008</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2814300" y="17012896"/>
          <a:ext cx="889000" cy="1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71472</xdr:rowOff>
    </xdr:from>
    <xdr:to>
      <xdr:col>72</xdr:col>
      <xdr:colOff>38100</xdr:colOff>
      <xdr:row>99</xdr:row>
      <xdr:rowOff>1622</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87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18149</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64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71841</xdr:rowOff>
    </xdr:from>
    <xdr:to>
      <xdr:col>67</xdr:col>
      <xdr:colOff>101600</xdr:colOff>
      <xdr:row>99</xdr:row>
      <xdr:rowOff>1991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87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18518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64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107026</xdr:rowOff>
    </xdr:from>
    <xdr:to>
      <xdr:col>85</xdr:col>
      <xdr:colOff>177800</xdr:colOff>
      <xdr:row>99</xdr:row>
      <xdr:rowOff>37176</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90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21953</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82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87778</xdr:rowOff>
    </xdr:from>
    <xdr:to>
      <xdr:col>81</xdr:col>
      <xdr:colOff>101600</xdr:colOff>
      <xdr:row>99</xdr:row>
      <xdr:rowOff>17928</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88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9055</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6982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156840</xdr:rowOff>
    </xdr:from>
    <xdr:to>
      <xdr:col>76</xdr:col>
      <xdr:colOff>165100</xdr:colOff>
      <xdr:row>99</xdr:row>
      <xdr:rowOff>86990</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9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78117</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57428" y="1705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159996</xdr:rowOff>
    </xdr:from>
    <xdr:to>
      <xdr:col>72</xdr:col>
      <xdr:colOff>38100</xdr:colOff>
      <xdr:row>99</xdr:row>
      <xdr:rowOff>90146</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96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81273</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68428" y="17054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161658</xdr:rowOff>
    </xdr:from>
    <xdr:to>
      <xdr:col>67</xdr:col>
      <xdr:colOff>101600</xdr:colOff>
      <xdr:row>99</xdr:row>
      <xdr:rowOff>91808</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96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82935</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79428" y="17056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102964</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46464"/>
          <a:ext cx="1269" cy="140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49641</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2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102964</xdr:rowOff>
    </xdr:from>
    <xdr:to>
      <xdr:col>116</xdr:col>
      <xdr:colOff>152400</xdr:colOff>
      <xdr:row>30</xdr:row>
      <xdr:rowOff>102964</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4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53118</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3967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30242</xdr:rowOff>
    </xdr:from>
    <xdr:to>
      <xdr:col>116</xdr:col>
      <xdr:colOff>114300</xdr:colOff>
      <xdr:row>38</xdr:row>
      <xdr:rowOff>131842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54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38745</xdr:rowOff>
    </xdr:from>
    <xdr:to>
      <xdr:col>112</xdr:col>
      <xdr:colOff>38100</xdr:colOff>
      <xdr:row>38</xdr:row>
      <xdr:rowOff>140345</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5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156872</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32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40825</xdr:rowOff>
    </xdr:from>
    <xdr:to>
      <xdr:col>107</xdr:col>
      <xdr:colOff>101600</xdr:colOff>
      <xdr:row>38</xdr:row>
      <xdr:rowOff>142425</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55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158952</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331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55593</xdr:rowOff>
    </xdr:from>
    <xdr:to>
      <xdr:col>102</xdr:col>
      <xdr:colOff>165100</xdr:colOff>
      <xdr:row>38</xdr:row>
      <xdr:rowOff>157193</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57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2270</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34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46495</xdr:rowOff>
    </xdr:from>
    <xdr:to>
      <xdr:col>98</xdr:col>
      <xdr:colOff>38100</xdr:colOff>
      <xdr:row>38</xdr:row>
      <xdr:rowOff>148095</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56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164622</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33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8668</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23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18405</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933805"/>
          <a:ext cx="1269" cy="1149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168150</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12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136532</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709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18405</xdr:rowOff>
    </xdr:from>
    <xdr:to>
      <xdr:col>116</xdr:col>
      <xdr:colOff>152400</xdr:colOff>
      <xdr:row>52</xdr:row>
      <xdr:rowOff>18405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93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85600</xdr:rowOff>
    </xdr:from>
    <xdr:ext cx="534377"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58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62723</xdr:rowOff>
    </xdr:from>
    <xdr:to>
      <xdr:col>116</xdr:col>
      <xdr:colOff>114300</xdr:colOff>
      <xdr:row>58</xdr:row>
      <xdr:rowOff>164323</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0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78094</xdr:rowOff>
    </xdr:from>
    <xdr:to>
      <xdr:col>112</xdr:col>
      <xdr:colOff>38100</xdr:colOff>
      <xdr:row>59</xdr:row>
      <xdr:rowOff>8244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2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24771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79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80867</xdr:rowOff>
    </xdr:from>
    <xdr:to>
      <xdr:col>107</xdr:col>
      <xdr:colOff>101600</xdr:colOff>
      <xdr:row>59</xdr:row>
      <xdr:rowOff>11017</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2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27544</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0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81373</xdr:rowOff>
    </xdr:from>
    <xdr:to>
      <xdr:col>102</xdr:col>
      <xdr:colOff>165100</xdr:colOff>
      <xdr:row>59</xdr:row>
      <xdr:rowOff>11523</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2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28050</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0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83658</xdr:rowOff>
    </xdr:from>
    <xdr:to>
      <xdr:col>98</xdr:col>
      <xdr:colOff>38100</xdr:colOff>
      <xdr:row>59</xdr:row>
      <xdr:rowOff>13808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30335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0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41150</xdr:rowOff>
    </xdr:from>
    <xdr:ext cx="249299"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85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7810</xdr:rowOff>
    </xdr:from>
    <xdr:to>
      <xdr:col>116</xdr:col>
      <xdr:colOff>62864</xdr:colOff>
      <xdr:row>77</xdr:row>
      <xdr:rowOff>137477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09310"/>
          <a:ext cx="1269" cy="132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141304</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34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137477</xdr:rowOff>
    </xdr:from>
    <xdr:to>
      <xdr:col>116</xdr:col>
      <xdr:colOff>152400</xdr:colOff>
      <xdr:row>77</xdr:row>
      <xdr:rowOff>137477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339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125937</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784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7810</xdr:rowOff>
    </xdr:from>
    <xdr:to>
      <xdr:col>116</xdr:col>
      <xdr:colOff>152400</xdr:colOff>
      <xdr:row>70</xdr:row>
      <xdr:rowOff>7810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0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39027</xdr:rowOff>
    </xdr:from>
    <xdr:to>
      <xdr:col>116</xdr:col>
      <xdr:colOff>63500</xdr:colOff>
      <xdr:row>70</xdr:row>
      <xdr:rowOff>131508</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2040527"/>
          <a:ext cx="838200" cy="9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61689</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577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83262</xdr:rowOff>
    </xdr:from>
    <xdr:to>
      <xdr:col>116</xdr:col>
      <xdr:colOff>114300</xdr:colOff>
      <xdr:row>74</xdr:row>
      <xdr:rowOff>13412</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59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26568</xdr:rowOff>
    </xdr:from>
    <xdr:to>
      <xdr:col>111</xdr:col>
      <xdr:colOff>177800</xdr:colOff>
      <xdr:row>70</xdr:row>
      <xdr:rowOff>39027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2028068"/>
          <a:ext cx="889000" cy="1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102857</xdr:rowOff>
    </xdr:from>
    <xdr:to>
      <xdr:col>112</xdr:col>
      <xdr:colOff>38100</xdr:colOff>
      <xdr:row>74</xdr:row>
      <xdr:rowOff>33007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61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24134</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711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26568</xdr:rowOff>
    </xdr:from>
    <xdr:to>
      <xdr:col>107</xdr:col>
      <xdr:colOff>50800</xdr:colOff>
      <xdr:row>70</xdr:row>
      <xdr:rowOff>76365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028068"/>
          <a:ext cx="889000" cy="4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64592</xdr:rowOff>
    </xdr:from>
    <xdr:to>
      <xdr:col>107</xdr:col>
      <xdr:colOff>101600</xdr:colOff>
      <xdr:row>73</xdr:row>
      <xdr:rowOff>166192</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58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157319</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67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76365</xdr:rowOff>
    </xdr:from>
    <xdr:to>
      <xdr:col>102</xdr:col>
      <xdr:colOff>114300</xdr:colOff>
      <xdr:row>71</xdr:row>
      <xdr:rowOff>30238</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077865"/>
          <a:ext cx="889000" cy="12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47676</xdr:rowOff>
    </xdr:from>
    <xdr:to>
      <xdr:col>102</xdr:col>
      <xdr:colOff>165100</xdr:colOff>
      <xdr:row>73</xdr:row>
      <xdr:rowOff>149276</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563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140403</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656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80378</xdr:rowOff>
    </xdr:from>
    <xdr:to>
      <xdr:col>98</xdr:col>
      <xdr:colOff>38100</xdr:colOff>
      <xdr:row>74</xdr:row>
      <xdr:rowOff>10528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59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1655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688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70</xdr:row>
      <xdr:rowOff>80708</xdr:rowOff>
    </xdr:from>
    <xdr:to>
      <xdr:col>116</xdr:col>
      <xdr:colOff>114300</xdr:colOff>
      <xdr:row>71</xdr:row>
      <xdr:rowOff>10858</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08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69</xdr:row>
      <xdr:rowOff>167085</xdr:rowOff>
    </xdr:from>
    <xdr:ext cx="599010"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1997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69</xdr:row>
      <xdr:rowOff>159677</xdr:rowOff>
    </xdr:from>
    <xdr:to>
      <xdr:col>112</xdr:col>
      <xdr:colOff>38100</xdr:colOff>
      <xdr:row>70</xdr:row>
      <xdr:rowOff>89827</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198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68</xdr:row>
      <xdr:rowOff>106354</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23795" y="11764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69</xdr:row>
      <xdr:rowOff>147218</xdr:rowOff>
    </xdr:from>
    <xdr:to>
      <xdr:col>107</xdr:col>
      <xdr:colOff>101600</xdr:colOff>
      <xdr:row>70</xdr:row>
      <xdr:rowOff>77368</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197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68</xdr:row>
      <xdr:rowOff>93895</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34795" y="11752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25565</xdr:rowOff>
    </xdr:from>
    <xdr:to>
      <xdr:col>102</xdr:col>
      <xdr:colOff>165100</xdr:colOff>
      <xdr:row>70</xdr:row>
      <xdr:rowOff>127165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02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68</xdr:row>
      <xdr:rowOff>143692</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45795" y="11802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150888</xdr:rowOff>
    </xdr:from>
    <xdr:to>
      <xdr:col>98</xdr:col>
      <xdr:colOff>38100</xdr:colOff>
      <xdr:row>71</xdr:row>
      <xdr:rowOff>81038</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69</xdr:row>
      <xdr:rowOff>97565</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56795" y="11927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人件費、扶助費、補助費等、</a:t>
          </a:r>
          <a:r>
            <a:rPr kumimoji="1" lang="ja-JP" altLang="en-US" sz="1100" b="0" i="0" u="none" strike="noStrike" kern="0" cap="none" spc="0" normalizeH="0" baseline="0" noProof="0">
              <a:ln>
                <a:noFill/>
              </a:ln>
              <a:solidFill>
                <a:prstClr val="black"/>
              </a:solidFill>
              <a:effectLst/>
              <a:uLnTx/>
              <a:uFillTx/>
              <a:latin typeface="+mn-lt"/>
              <a:ea typeface="+mn-ea"/>
              <a:cs typeface="+mn-cs"/>
            </a:rPr>
            <a:t>普通建設事業費（うち更新整備）、</a:t>
          </a:r>
          <a:r>
            <a:rPr kumimoji="1" lang="ja-JP" altLang="ja-JP" sz="1100" b="0" i="0" u="none" strike="noStrike" kern="0" cap="none" spc="0" normalizeH="0" baseline="0" noProof="0">
              <a:ln>
                <a:noFill/>
              </a:ln>
              <a:solidFill>
                <a:prstClr val="black"/>
              </a:solidFill>
              <a:effectLst/>
              <a:uLnTx/>
              <a:uFillTx/>
              <a:latin typeface="+mn-lt"/>
              <a:ea typeface="+mn-ea"/>
              <a:cs typeface="+mn-cs"/>
            </a:rPr>
            <a:t>公債費、</a:t>
          </a:r>
          <a:r>
            <a:rPr kumimoji="1" lang="ja-JP" altLang="en-US" sz="1100" b="0" i="0" u="none" strike="noStrike" kern="0" cap="none" spc="0" normalizeH="0" baseline="0" noProof="0">
              <a:ln>
                <a:noFill/>
              </a:ln>
              <a:solidFill>
                <a:prstClr val="black"/>
              </a:solidFill>
              <a:effectLst/>
              <a:uLnTx/>
              <a:uFillTx/>
              <a:latin typeface="+mn-lt"/>
              <a:ea typeface="+mn-ea"/>
              <a:cs typeface="+mn-cs"/>
            </a:rPr>
            <a:t>繰出金</a:t>
          </a:r>
          <a:r>
            <a:rPr kumimoji="1" lang="ja-JP" altLang="ja-JP" sz="1100" b="0" i="0" u="none" strike="noStrike" kern="0" cap="none" spc="0" normalizeH="0" baseline="0" noProof="0">
              <a:ln>
                <a:noFill/>
              </a:ln>
              <a:solidFill>
                <a:prstClr val="black"/>
              </a:solidFill>
              <a:effectLst/>
              <a:uLnTx/>
              <a:uFillTx/>
              <a:latin typeface="+mn-lt"/>
              <a:ea typeface="+mn-ea"/>
              <a:cs typeface="+mn-cs"/>
            </a:rPr>
            <a:t>について、住民一人あたりの割合が、類似団体と比べ非常に高い水準にある。人件費については、</a:t>
          </a:r>
          <a:r>
            <a:rPr kumimoji="0" lang="ja-JP" altLang="ja-JP" sz="1100" b="0" i="0" u="none" strike="noStrike" kern="0" cap="none" spc="0" normalizeH="0" baseline="0" noProof="0">
              <a:ln>
                <a:noFill/>
              </a:ln>
              <a:solidFill>
                <a:prstClr val="black"/>
              </a:solidFill>
              <a:effectLst/>
              <a:uLnTx/>
              <a:uFillTx/>
              <a:latin typeface="+mn-lt"/>
              <a:ea typeface="+mn-ea"/>
              <a:cs typeface="+mn-cs"/>
            </a:rPr>
            <a:t>類似団体と比較して職員数が多いため住民一人あたりの人件費の割合が高くなっている。扶助費については</a:t>
          </a:r>
          <a:r>
            <a:rPr kumimoji="0" lang="ja-JP" altLang="en-US" sz="1100" b="0" i="0" u="none" strike="noStrike" kern="0" cap="none" spc="0" normalizeH="0" baseline="0" noProof="0">
              <a:ln>
                <a:noFill/>
              </a:ln>
              <a:solidFill>
                <a:prstClr val="black"/>
              </a:solidFill>
              <a:effectLst/>
              <a:uLnTx/>
              <a:uFillTx/>
              <a:latin typeface="+mn-lt"/>
              <a:ea typeface="+mn-ea"/>
              <a:cs typeface="+mn-cs"/>
            </a:rPr>
            <a:t>、住民税非課税世帯等に対する臨時特別給付事業等の減少により、全国的に減少しているが、それ以外では、自立支援（更正）医療費と重度心身障がい者等医療費の</a:t>
          </a:r>
          <a:r>
            <a:rPr kumimoji="0" lang="ja-JP" altLang="ja-JP" sz="1100" b="0" i="0" u="none" strike="noStrike" kern="0" cap="none" spc="0" normalizeH="0" baseline="0" noProof="0">
              <a:ln>
                <a:noFill/>
              </a:ln>
              <a:solidFill>
                <a:prstClr val="black"/>
              </a:solidFill>
              <a:effectLst/>
              <a:uLnTx/>
              <a:uFillTx/>
              <a:latin typeface="+mn-lt"/>
              <a:ea typeface="+mn-ea"/>
              <a:cs typeface="+mn-cs"/>
            </a:rPr>
            <a:t>増加により類似団体を上回っている。補助費等については、町立半田病院への繰出金と一部事務組合への負担金が大きいことが主な要因である。</a:t>
          </a:r>
          <a:r>
            <a:rPr kumimoji="0" lang="ja-JP" altLang="en-US" sz="1100" b="0" i="0" u="none" strike="noStrike" kern="0" cap="none" spc="0" normalizeH="0" baseline="0" noProof="0">
              <a:ln>
                <a:noFill/>
              </a:ln>
              <a:solidFill>
                <a:prstClr val="black"/>
              </a:solidFill>
              <a:effectLst/>
              <a:uLnTx/>
              <a:uFillTx/>
              <a:latin typeface="+mn-lt"/>
              <a:ea typeface="+mn-ea"/>
              <a:cs typeface="+mn-cs"/>
            </a:rPr>
            <a:t>普通建設事業費（うち更新整備）</a:t>
          </a:r>
          <a:r>
            <a:rPr kumimoji="0" lang="ja-JP" altLang="ja-JP" sz="1100" b="0" i="0" u="none" strike="noStrike" kern="0" cap="none" spc="0" normalizeH="0" baseline="0" noProof="0">
              <a:ln>
                <a:noFill/>
              </a:ln>
              <a:solidFill>
                <a:prstClr val="black"/>
              </a:solidFill>
              <a:effectLst/>
              <a:uLnTx/>
              <a:uFillTx/>
              <a:latin typeface="+mn-lt"/>
              <a:ea typeface="+mn-ea"/>
              <a:cs typeface="+mn-cs"/>
            </a:rPr>
            <a:t>については、</a:t>
          </a:r>
          <a:r>
            <a:rPr kumimoji="0" lang="ja-JP" altLang="en-US" sz="1100" b="0" i="0" u="none" strike="noStrike" kern="0" cap="none" spc="0" normalizeH="0" baseline="0" noProof="0">
              <a:ln>
                <a:noFill/>
              </a:ln>
              <a:solidFill>
                <a:prstClr val="black"/>
              </a:solidFill>
              <a:effectLst/>
              <a:uLnTx/>
              <a:uFillTx/>
              <a:latin typeface="+mn-lt"/>
              <a:ea typeface="+mn-ea"/>
              <a:cs typeface="+mn-cs"/>
            </a:rPr>
            <a:t>半田小学校プール建設事業を実施したことが主な</a:t>
          </a:r>
          <a:r>
            <a:rPr kumimoji="0" lang="ja-JP" altLang="ja-JP" sz="1100" b="0" i="0" u="none" strike="noStrike" kern="0" cap="none" spc="0" normalizeH="0" baseline="0" noProof="0">
              <a:ln>
                <a:noFill/>
              </a:ln>
              <a:solidFill>
                <a:prstClr val="black"/>
              </a:solidFill>
              <a:effectLst/>
              <a:uLnTx/>
              <a:uFillTx/>
              <a:latin typeface="+mn-lt"/>
              <a:ea typeface="+mn-ea"/>
              <a:cs typeface="+mn-cs"/>
            </a:rPr>
            <a:t>要因である。公債費については、合併特例債の借入により元利償還金が増加していることが主な要因である。</a:t>
          </a:r>
          <a:r>
            <a:rPr kumimoji="0" lang="ja-JP" altLang="en-US" sz="1100" b="0" i="0" u="none" strike="noStrike" kern="0" cap="none" spc="0" normalizeH="0" baseline="0" noProof="0">
              <a:ln>
                <a:noFill/>
              </a:ln>
              <a:solidFill>
                <a:prstClr val="black"/>
              </a:solidFill>
              <a:effectLst/>
              <a:uLnTx/>
              <a:uFillTx/>
              <a:latin typeface="+mn-lt"/>
              <a:ea typeface="+mn-ea"/>
              <a:cs typeface="+mn-cs"/>
            </a:rPr>
            <a:t>繰出金については、介護保険（事業勘定）事業特別会計や介護サービス事業特別会計など社会保障施策への繰出金が大きいことが主な要因である。</a:t>
          </a:r>
          <a:r>
            <a:rPr kumimoji="0" lang="ja-JP" altLang="ja-JP" sz="1100" b="0" i="0" u="none" strike="noStrike" kern="0" cap="none" spc="0" normalizeH="0" baseline="0" noProof="0">
              <a:ln>
                <a:noFill/>
              </a:ln>
              <a:solidFill>
                <a:prstClr val="black"/>
              </a:solidFill>
              <a:effectLst/>
              <a:uLnTx/>
              <a:uFillTx/>
              <a:latin typeface="+mn-lt"/>
              <a:ea typeface="+mn-ea"/>
              <a:cs typeface="+mn-cs"/>
            </a:rPr>
            <a:t>その他の項目については、類似団体と同程度若しくは低い水準となっており、今後も、住民サービスの低下を招かない範囲内で水準を確保していくことが重要である。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徳島県つるぎ町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7,893
7,860
194.84
8,359,650
8,183,530
169,864
5,206,144
9,112,867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60833</xdr:rowOff>
    </xdr:from>
    <xdr:to>
      <xdr:col>24</xdr:col>
      <xdr:colOff>62865</xdr:colOff>
      <xdr:row>39</xdr:row>
      <xdr:rowOff>57976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4333"/>
          <a:ext cx="1270" cy="154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61803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4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57976</xdr:rowOff>
    </xdr:from>
    <xdr:to>
      <xdr:col>24</xdr:col>
      <xdr:colOff>152400</xdr:colOff>
      <xdr:row>39</xdr:row>
      <xdr:rowOff>57976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4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7510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7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60833</xdr:rowOff>
    </xdr:from>
    <xdr:to>
      <xdr:col>24</xdr:col>
      <xdr:colOff>152400</xdr:colOff>
      <xdr:row>30</xdr:row>
      <xdr:rowOff>60833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4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107315</xdr:rowOff>
    </xdr:from>
    <xdr:to>
      <xdr:col>24</xdr:col>
      <xdr:colOff>63500</xdr:colOff>
      <xdr:row>36</xdr:row>
      <xdr:rowOff>13398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108065"/>
          <a:ext cx="838200" cy="77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66438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95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43561</xdr:rowOff>
    </xdr:from>
    <xdr:to>
      <xdr:col>24</xdr:col>
      <xdr:colOff>114300</xdr:colOff>
      <xdr:row>35</xdr:row>
      <xdr:rowOff>145161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107315</xdr:rowOff>
    </xdr:from>
    <xdr:to>
      <xdr:col>19</xdr:col>
      <xdr:colOff>177800</xdr:colOff>
      <xdr:row>36</xdr:row>
      <xdr:rowOff>3302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108065"/>
          <a:ext cx="889000" cy="6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37084</xdr:rowOff>
    </xdr:from>
    <xdr:to>
      <xdr:col>20</xdr:col>
      <xdr:colOff>38100</xdr:colOff>
      <xdr:row>35</xdr:row>
      <xdr:rowOff>138684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155211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13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3302</xdr:rowOff>
    </xdr:from>
    <xdr:to>
      <xdr:col>15</xdr:col>
      <xdr:colOff>50800</xdr:colOff>
      <xdr:row>36</xdr:row>
      <xdr:rowOff>20447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175502"/>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48895</xdr:rowOff>
    </xdr:from>
    <xdr:to>
      <xdr:col>15</xdr:col>
      <xdr:colOff>101600</xdr:colOff>
      <xdr:row>35</xdr:row>
      <xdr:rowOff>150495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167022</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24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59880</xdr:rowOff>
    </xdr:from>
    <xdr:to>
      <xdr:col>10</xdr:col>
      <xdr:colOff>114300</xdr:colOff>
      <xdr:row>36</xdr:row>
      <xdr:rowOff>20447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060630"/>
          <a:ext cx="889000" cy="132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159004</xdr:rowOff>
    </xdr:from>
    <xdr:to>
      <xdr:col>10</xdr:col>
      <xdr:colOff>165100</xdr:colOff>
      <xdr:row>35</xdr:row>
      <xdr:rowOff>89154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105681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6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156528</xdr:rowOff>
    </xdr:from>
    <xdr:to>
      <xdr:col>6</xdr:col>
      <xdr:colOff>38100</xdr:colOff>
      <xdr:row>35</xdr:row>
      <xdr:rowOff>86678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103205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6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134048</xdr:rowOff>
    </xdr:from>
    <xdr:to>
      <xdr:col>24</xdr:col>
      <xdr:colOff>114300</xdr:colOff>
      <xdr:row>36</xdr:row>
      <xdr:rowOff>64198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3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112475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13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56515</xdr:rowOff>
    </xdr:from>
    <xdr:to>
      <xdr:col>20</xdr:col>
      <xdr:colOff>38100</xdr:colOff>
      <xdr:row>35</xdr:row>
      <xdr:rowOff>158115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5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149242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149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123952</xdr:rowOff>
    </xdr:from>
    <xdr:to>
      <xdr:col>15</xdr:col>
      <xdr:colOff>101600</xdr:colOff>
      <xdr:row>36</xdr:row>
      <xdr:rowOff>54102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2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45229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1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141097</xdr:rowOff>
    </xdr:from>
    <xdr:to>
      <xdr:col>10</xdr:col>
      <xdr:colOff>165100</xdr:colOff>
      <xdr:row>36</xdr:row>
      <xdr:rowOff>71247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4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62374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3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9080</xdr:rowOff>
    </xdr:from>
    <xdr:to>
      <xdr:col>6</xdr:col>
      <xdr:colOff>38100</xdr:colOff>
      <xdr:row>35</xdr:row>
      <xdr:rowOff>110680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0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101807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102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9391</xdr:rowOff>
    </xdr:from>
    <xdr:to>
      <xdr:col>24</xdr:col>
      <xdr:colOff>62865</xdr:colOff>
      <xdr:row>58</xdr:row>
      <xdr:rowOff>154532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53341"/>
          <a:ext cx="1270" cy="134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158359</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0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154532</xdr:rowOff>
    </xdr:from>
    <xdr:to>
      <xdr:col>24</xdr:col>
      <xdr:colOff>152400</xdr:colOff>
      <xdr:row>58</xdr:row>
      <xdr:rowOff>154532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9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127518</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285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1,846,009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9391</xdr:rowOff>
    </xdr:from>
    <xdr:to>
      <xdr:col>24</xdr:col>
      <xdr:colOff>152400</xdr:colOff>
      <xdr:row>51</xdr:row>
      <xdr:rowOff>9391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5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63818</xdr:rowOff>
    </xdr:from>
    <xdr:to>
      <xdr:col>24</xdr:col>
      <xdr:colOff>63500</xdr:colOff>
      <xdr:row>58</xdr:row>
      <xdr:rowOff>96853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10007918"/>
          <a:ext cx="838200" cy="3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5266</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779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153839</xdr:rowOff>
    </xdr:from>
    <xdr:to>
      <xdr:col>24</xdr:col>
      <xdr:colOff>114300</xdr:colOff>
      <xdr:row>58</xdr:row>
      <xdr:rowOff>83989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2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17918</xdr:rowOff>
    </xdr:from>
    <xdr:to>
      <xdr:col>19</xdr:col>
      <xdr:colOff>177800</xdr:colOff>
      <xdr:row>58</xdr:row>
      <xdr:rowOff>63818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962018"/>
          <a:ext cx="889000" cy="4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167019</xdr:rowOff>
    </xdr:from>
    <xdr:to>
      <xdr:col>20</xdr:col>
      <xdr:colOff>38100</xdr:colOff>
      <xdr:row>58</xdr:row>
      <xdr:rowOff>97169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113696</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71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17918</xdr:rowOff>
    </xdr:from>
    <xdr:to>
      <xdr:col>15</xdr:col>
      <xdr:colOff>50800</xdr:colOff>
      <xdr:row>58</xdr:row>
      <xdr:rowOff>111626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962018"/>
          <a:ext cx="889000" cy="9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117610</xdr:rowOff>
    </xdr:from>
    <xdr:to>
      <xdr:col>15</xdr:col>
      <xdr:colOff>101600</xdr:colOff>
      <xdr:row>58</xdr:row>
      <xdr:rowOff>47760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64287</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665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111626</xdr:rowOff>
    </xdr:from>
    <xdr:to>
      <xdr:col>10</xdr:col>
      <xdr:colOff>114300</xdr:colOff>
      <xdr:row>58</xdr:row>
      <xdr:rowOff>125432</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55726"/>
          <a:ext cx="889000" cy="13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37475</xdr:rowOff>
    </xdr:from>
    <xdr:to>
      <xdr:col>10</xdr:col>
      <xdr:colOff>165100</xdr:colOff>
      <xdr:row>58</xdr:row>
      <xdr:rowOff>139075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8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155602</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75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39837</xdr:rowOff>
    </xdr:from>
    <xdr:to>
      <xdr:col>6</xdr:col>
      <xdr:colOff>38100</xdr:colOff>
      <xdr:row>58</xdr:row>
      <xdr:rowOff>141437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83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157964</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759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46053</xdr:rowOff>
    </xdr:from>
    <xdr:to>
      <xdr:col>24</xdr:col>
      <xdr:colOff>114300</xdr:colOff>
      <xdr:row>58</xdr:row>
      <xdr:rowOff>147653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9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132430</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905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13018</xdr:rowOff>
    </xdr:from>
    <xdr:to>
      <xdr:col>20</xdr:col>
      <xdr:colOff>38100</xdr:colOff>
      <xdr:row>58</xdr:row>
      <xdr:rowOff>114618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5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105745</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10049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138568</xdr:rowOff>
    </xdr:from>
    <xdr:to>
      <xdr:col>15</xdr:col>
      <xdr:colOff>101600</xdr:colOff>
      <xdr:row>58</xdr:row>
      <xdr:rowOff>68718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1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59845</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10003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60826</xdr:rowOff>
    </xdr:from>
    <xdr:to>
      <xdr:col>10</xdr:col>
      <xdr:colOff>165100</xdr:colOff>
      <xdr:row>58</xdr:row>
      <xdr:rowOff>162426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1000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153553</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10097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74632</xdr:rowOff>
    </xdr:from>
    <xdr:to>
      <xdr:col>6</xdr:col>
      <xdr:colOff>38100</xdr:colOff>
      <xdr:row>59</xdr:row>
      <xdr:rowOff>4782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167359</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10111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64863</xdr:rowOff>
    </xdr:from>
    <xdr:to>
      <xdr:col>24</xdr:col>
      <xdr:colOff>62865</xdr:colOff>
      <xdr:row>78</xdr:row>
      <xdr:rowOff>111503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37813"/>
          <a:ext cx="1270" cy="1246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115330</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8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111503</xdr:rowOff>
    </xdr:from>
    <xdr:to>
      <xdr:col>24</xdr:col>
      <xdr:colOff>152400</xdr:colOff>
      <xdr:row>78</xdr:row>
      <xdr:rowOff>111503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84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11540</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1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64863</xdr:rowOff>
    </xdr:from>
    <xdr:to>
      <xdr:col>24</xdr:col>
      <xdr:colOff>152400</xdr:colOff>
      <xdr:row>71</xdr:row>
      <xdr:rowOff>64863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37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160496</xdr:rowOff>
    </xdr:from>
    <xdr:to>
      <xdr:col>24</xdr:col>
      <xdr:colOff>63500</xdr:colOff>
      <xdr:row>73</xdr:row>
      <xdr:rowOff>90812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504896"/>
          <a:ext cx="838200" cy="10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95347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540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116920</xdr:rowOff>
    </xdr:from>
    <xdr:to>
      <xdr:col>24</xdr:col>
      <xdr:colOff>114300</xdr:colOff>
      <xdr:row>76</xdr:row>
      <xdr:rowOff>47070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7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160496</xdr:rowOff>
    </xdr:from>
    <xdr:to>
      <xdr:col>19</xdr:col>
      <xdr:colOff>177800</xdr:colOff>
      <xdr:row>74</xdr:row>
      <xdr:rowOff>28653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504896"/>
          <a:ext cx="889000" cy="21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60051</xdr:rowOff>
    </xdr:from>
    <xdr:to>
      <xdr:col>20</xdr:col>
      <xdr:colOff>38100</xdr:colOff>
      <xdr:row>75</xdr:row>
      <xdr:rowOff>161651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1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152778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01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26817</xdr:rowOff>
    </xdr:from>
    <xdr:to>
      <xdr:col>15</xdr:col>
      <xdr:colOff>50800</xdr:colOff>
      <xdr:row>74</xdr:row>
      <xdr:rowOff>28653</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2714117"/>
          <a:ext cx="889000" cy="1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80102</xdr:rowOff>
    </xdr:from>
    <xdr:to>
      <xdr:col>15</xdr:col>
      <xdr:colOff>101600</xdr:colOff>
      <xdr:row>77</xdr:row>
      <xdr:rowOff>10252</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1379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20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26817</xdr:rowOff>
    </xdr:from>
    <xdr:to>
      <xdr:col>10</xdr:col>
      <xdr:colOff>114300</xdr:colOff>
      <xdr:row>74</xdr:row>
      <xdr:rowOff>119126</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714117"/>
          <a:ext cx="889000" cy="9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103093</xdr:rowOff>
    </xdr:from>
    <xdr:to>
      <xdr:col>10</xdr:col>
      <xdr:colOff>165100</xdr:colOff>
      <xdr:row>77</xdr:row>
      <xdr:rowOff>33243</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3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24370</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22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130139</xdr:rowOff>
    </xdr:from>
    <xdr:to>
      <xdr:col>6</xdr:col>
      <xdr:colOff>38100</xdr:colOff>
      <xdr:row>77</xdr:row>
      <xdr:rowOff>60289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6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51416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25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40012</xdr:rowOff>
    </xdr:from>
    <xdr:to>
      <xdr:col>24</xdr:col>
      <xdr:colOff>114300</xdr:colOff>
      <xdr:row>73</xdr:row>
      <xdr:rowOff>141612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55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62889</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407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109696</xdr:rowOff>
    </xdr:from>
    <xdr:to>
      <xdr:col>20</xdr:col>
      <xdr:colOff>38100</xdr:colOff>
      <xdr:row>73</xdr:row>
      <xdr:rowOff>39846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45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56373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22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149303</xdr:rowOff>
    </xdr:from>
    <xdr:to>
      <xdr:col>15</xdr:col>
      <xdr:colOff>101600</xdr:colOff>
      <xdr:row>74</xdr:row>
      <xdr:rowOff>79453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66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95980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440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147467</xdr:rowOff>
    </xdr:from>
    <xdr:to>
      <xdr:col>10</xdr:col>
      <xdr:colOff>165100</xdr:colOff>
      <xdr:row>74</xdr:row>
      <xdr:rowOff>77617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66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94144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438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68326</xdr:rowOff>
    </xdr:from>
    <xdr:to>
      <xdr:col>6</xdr:col>
      <xdr:colOff>38100</xdr:colOff>
      <xdr:row>74</xdr:row>
      <xdr:rowOff>169926</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75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15003</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530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51002</xdr:rowOff>
    </xdr:from>
    <xdr:to>
      <xdr:col>24</xdr:col>
      <xdr:colOff>62865</xdr:colOff>
      <xdr:row>99</xdr:row>
      <xdr:rowOff>3527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52952"/>
          <a:ext cx="1270" cy="1324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7354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8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3527</xdr:rowOff>
    </xdr:from>
    <xdr:to>
      <xdr:col>24</xdr:col>
      <xdr:colOff>152400</xdr:colOff>
      <xdr:row>99</xdr:row>
      <xdr:rowOff>3527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77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169129</xdr:rowOff>
    </xdr:from>
    <xdr:ext cx="690189"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428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1,074,841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51002</xdr:rowOff>
    </xdr:from>
    <xdr:to>
      <xdr:col>24</xdr:col>
      <xdr:colOff>152400</xdr:colOff>
      <xdr:row>91</xdr:row>
      <xdr:rowOff>51002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5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76708</xdr:rowOff>
    </xdr:from>
    <xdr:to>
      <xdr:col>24</xdr:col>
      <xdr:colOff>63500</xdr:colOff>
      <xdr:row>98</xdr:row>
      <xdr:rowOff>90013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878808"/>
          <a:ext cx="838200" cy="13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24444</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826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46017</xdr:rowOff>
    </xdr:from>
    <xdr:to>
      <xdr:col>24</xdr:col>
      <xdr:colOff>114300</xdr:colOff>
      <xdr:row>98</xdr:row>
      <xdr:rowOff>147617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4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90013</xdr:rowOff>
    </xdr:from>
    <xdr:to>
      <xdr:col>19</xdr:col>
      <xdr:colOff>177800</xdr:colOff>
      <xdr:row>98</xdr:row>
      <xdr:rowOff>95225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892113"/>
          <a:ext cx="889000" cy="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55276</xdr:rowOff>
    </xdr:from>
    <xdr:to>
      <xdr:col>20</xdr:col>
      <xdr:colOff>38100</xdr:colOff>
      <xdr:row>98</xdr:row>
      <xdr:rowOff>156876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57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148003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95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95225</xdr:rowOff>
    </xdr:from>
    <xdr:to>
      <xdr:col>15</xdr:col>
      <xdr:colOff>50800</xdr:colOff>
      <xdr:row>98</xdr:row>
      <xdr:rowOff>99498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897325"/>
          <a:ext cx="889000" cy="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67610</xdr:rowOff>
    </xdr:from>
    <xdr:to>
      <xdr:col>15</xdr:col>
      <xdr:colOff>101600</xdr:colOff>
      <xdr:row>98</xdr:row>
      <xdr:rowOff>169210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160337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96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99498</xdr:rowOff>
    </xdr:from>
    <xdr:to>
      <xdr:col>10</xdr:col>
      <xdr:colOff>114300</xdr:colOff>
      <xdr:row>98</xdr:row>
      <xdr:rowOff>118197</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901598"/>
          <a:ext cx="889000" cy="1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73422</xdr:rowOff>
    </xdr:from>
    <xdr:to>
      <xdr:col>10</xdr:col>
      <xdr:colOff>165100</xdr:colOff>
      <xdr:row>99</xdr:row>
      <xdr:rowOff>3572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166149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96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66602</xdr:rowOff>
    </xdr:from>
    <xdr:to>
      <xdr:col>6</xdr:col>
      <xdr:colOff>38100</xdr:colOff>
      <xdr:row>98</xdr:row>
      <xdr:rowOff>168202</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13279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4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25908</xdr:rowOff>
    </xdr:from>
    <xdr:to>
      <xdr:col>24</xdr:col>
      <xdr:colOff>114300</xdr:colOff>
      <xdr:row>98</xdr:row>
      <xdr:rowOff>127508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2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156735</xdr:rowOff>
    </xdr:from>
    <xdr:ext cx="599010"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615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39213</xdr:rowOff>
    </xdr:from>
    <xdr:to>
      <xdr:col>20</xdr:col>
      <xdr:colOff>38100</xdr:colOff>
      <xdr:row>98</xdr:row>
      <xdr:rowOff>140813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4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157340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616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44425</xdr:rowOff>
    </xdr:from>
    <xdr:to>
      <xdr:col>15</xdr:col>
      <xdr:colOff>101600</xdr:colOff>
      <xdr:row>98</xdr:row>
      <xdr:rowOff>146025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4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162552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62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48698</xdr:rowOff>
    </xdr:from>
    <xdr:to>
      <xdr:col>10</xdr:col>
      <xdr:colOff>165100</xdr:colOff>
      <xdr:row>98</xdr:row>
      <xdr:rowOff>150298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5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166825</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62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67397</xdr:rowOff>
    </xdr:from>
    <xdr:to>
      <xdr:col>6</xdr:col>
      <xdr:colOff>38100</xdr:colOff>
      <xdr:row>98</xdr:row>
      <xdr:rowOff>168997</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6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160124</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96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85979</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00929"/>
          <a:ext cx="1270" cy="125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148150</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63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32656</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17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85979</xdr:rowOff>
    </xdr:from>
    <xdr:to>
      <xdr:col>55</xdr:col>
      <xdr:colOff>88900</xdr:colOff>
      <xdr:row>31</xdr:row>
      <xdr:rowOff>85979</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00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65600</xdr:rowOff>
    </xdr:from>
    <xdr:ext cx="469744"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092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42723</xdr:rowOff>
    </xdr:from>
    <xdr:to>
      <xdr:col>55</xdr:col>
      <xdr:colOff>50800</xdr:colOff>
      <xdr:row>38</xdr:row>
      <xdr:rowOff>144323</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50998</xdr:rowOff>
    </xdr:from>
    <xdr:to>
      <xdr:col>50</xdr:col>
      <xdr:colOff>165100</xdr:colOff>
      <xdr:row>38</xdr:row>
      <xdr:rowOff>152598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6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169125</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341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41534</xdr:rowOff>
    </xdr:from>
    <xdr:to>
      <xdr:col>46</xdr:col>
      <xdr:colOff>38100</xdr:colOff>
      <xdr:row>38</xdr:row>
      <xdr:rowOff>143134</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55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159661</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8" y="6331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34219</xdr:rowOff>
    </xdr:from>
    <xdr:to>
      <xdr:col>41</xdr:col>
      <xdr:colOff>101600</xdr:colOff>
      <xdr:row>38</xdr:row>
      <xdr:rowOff>135819</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549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152346</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324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32893</xdr:rowOff>
    </xdr:from>
    <xdr:to>
      <xdr:col>36</xdr:col>
      <xdr:colOff>165100</xdr:colOff>
      <xdr:row>38</xdr:row>
      <xdr:rowOff>134493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151020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21150</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36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71867</xdr:rowOff>
    </xdr:from>
    <xdr:to>
      <xdr:col>54</xdr:col>
      <xdr:colOff>189865</xdr:colOff>
      <xdr:row>59</xdr:row>
      <xdr:rowOff>36293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15817"/>
          <a:ext cx="1270" cy="1336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40120</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5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36293</xdr:rowOff>
    </xdr:from>
    <xdr:to>
      <xdr:col>55</xdr:col>
      <xdr:colOff>88900</xdr:colOff>
      <xdr:row>59</xdr:row>
      <xdr:rowOff>36293</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5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18544</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591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352,804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71867</xdr:rowOff>
    </xdr:from>
    <xdr:to>
      <xdr:col>55</xdr:col>
      <xdr:colOff>88900</xdr:colOff>
      <xdr:row>51</xdr:row>
      <xdr:rowOff>71867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15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115910</xdr:rowOff>
    </xdr:from>
    <xdr:to>
      <xdr:col>55</xdr:col>
      <xdr:colOff>0</xdr:colOff>
      <xdr:row>57</xdr:row>
      <xdr:rowOff>147271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9888560"/>
          <a:ext cx="838200" cy="3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133453</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906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155026</xdr:rowOff>
    </xdr:from>
    <xdr:to>
      <xdr:col>55</xdr:col>
      <xdr:colOff>50800</xdr:colOff>
      <xdr:row>58</xdr:row>
      <xdr:rowOff>85176</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92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115910</xdr:rowOff>
    </xdr:from>
    <xdr:to>
      <xdr:col>50</xdr:col>
      <xdr:colOff>114300</xdr:colOff>
      <xdr:row>57</xdr:row>
      <xdr:rowOff>133048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888560"/>
          <a:ext cx="889000" cy="17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143189</xdr:rowOff>
    </xdr:from>
    <xdr:to>
      <xdr:col>50</xdr:col>
      <xdr:colOff>165100</xdr:colOff>
      <xdr:row>58</xdr:row>
      <xdr:rowOff>73339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1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64466</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10008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133048</xdr:rowOff>
    </xdr:from>
    <xdr:to>
      <xdr:col>45</xdr:col>
      <xdr:colOff>177800</xdr:colOff>
      <xdr:row>58</xdr:row>
      <xdr:rowOff>8156</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905698"/>
          <a:ext cx="889000" cy="46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166453</xdr:rowOff>
    </xdr:from>
    <xdr:to>
      <xdr:col>46</xdr:col>
      <xdr:colOff>38100</xdr:colOff>
      <xdr:row>58</xdr:row>
      <xdr:rowOff>96603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3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87730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1003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144566</xdr:rowOff>
    </xdr:from>
    <xdr:to>
      <xdr:col>41</xdr:col>
      <xdr:colOff>50800</xdr:colOff>
      <xdr:row>58</xdr:row>
      <xdr:rowOff>8156</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917216"/>
          <a:ext cx="889000" cy="35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157114</xdr:rowOff>
    </xdr:from>
    <xdr:to>
      <xdr:col>41</xdr:col>
      <xdr:colOff>101600</xdr:colOff>
      <xdr:row>58</xdr:row>
      <xdr:rowOff>87264</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2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78391</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1002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164589</xdr:rowOff>
    </xdr:from>
    <xdr:to>
      <xdr:col>36</xdr:col>
      <xdr:colOff>165100</xdr:colOff>
      <xdr:row>58</xdr:row>
      <xdr:rowOff>94739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3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85866</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1002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96471</xdr:rowOff>
    </xdr:from>
    <xdr:to>
      <xdr:col>55</xdr:col>
      <xdr:colOff>50800</xdr:colOff>
      <xdr:row>58</xdr:row>
      <xdr:rowOff>26621</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86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119348</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72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65110</xdr:rowOff>
    </xdr:from>
    <xdr:to>
      <xdr:col>50</xdr:col>
      <xdr:colOff>165100</xdr:colOff>
      <xdr:row>57</xdr:row>
      <xdr:rowOff>166710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83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11787</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612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82248</xdr:rowOff>
    </xdr:from>
    <xdr:to>
      <xdr:col>46</xdr:col>
      <xdr:colOff>38100</xdr:colOff>
      <xdr:row>58</xdr:row>
      <xdr:rowOff>12398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85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28925</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63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128806</xdr:rowOff>
    </xdr:from>
    <xdr:to>
      <xdr:col>41</xdr:col>
      <xdr:colOff>101600</xdr:colOff>
      <xdr:row>58</xdr:row>
      <xdr:rowOff>58956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90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75483</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67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93766</xdr:rowOff>
    </xdr:from>
    <xdr:to>
      <xdr:col>36</xdr:col>
      <xdr:colOff>165100</xdr:colOff>
      <xdr:row>58</xdr:row>
      <xdr:rowOff>23916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86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40443</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64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4868</xdr:rowOff>
    </xdr:from>
    <xdr:to>
      <xdr:col>54</xdr:col>
      <xdr:colOff>189865</xdr:colOff>
      <xdr:row>79</xdr:row>
      <xdr:rowOff>40997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77818"/>
          <a:ext cx="1270" cy="1407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44824</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89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40997</xdr:rowOff>
    </xdr:from>
    <xdr:to>
      <xdr:col>55</xdr:col>
      <xdr:colOff>88900</xdr:colOff>
      <xdr:row>79</xdr:row>
      <xdr:rowOff>40997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8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122995</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53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4868</xdr:rowOff>
    </xdr:from>
    <xdr:to>
      <xdr:col>55</xdr:col>
      <xdr:colOff>88900</xdr:colOff>
      <xdr:row>71</xdr:row>
      <xdr:rowOff>4868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77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64373</xdr:rowOff>
    </xdr:from>
    <xdr:to>
      <xdr:col>55</xdr:col>
      <xdr:colOff>0</xdr:colOff>
      <xdr:row>79</xdr:row>
      <xdr:rowOff>1626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437473"/>
          <a:ext cx="838200" cy="108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13662</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2153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162235</xdr:rowOff>
    </xdr:from>
    <xdr:to>
      <xdr:col>55</xdr:col>
      <xdr:colOff>50800</xdr:colOff>
      <xdr:row>78</xdr:row>
      <xdr:rowOff>92385</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6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1626</xdr:rowOff>
    </xdr:from>
    <xdr:to>
      <xdr:col>50</xdr:col>
      <xdr:colOff>114300</xdr:colOff>
      <xdr:row>79</xdr:row>
      <xdr:rowOff>8156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546176"/>
          <a:ext cx="889000" cy="6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10959</xdr:rowOff>
    </xdr:from>
    <xdr:to>
      <xdr:col>50</xdr:col>
      <xdr:colOff>165100</xdr:colOff>
      <xdr:row>78</xdr:row>
      <xdr:rowOff>112559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8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129086</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15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163288</xdr:rowOff>
    </xdr:from>
    <xdr:to>
      <xdr:col>45</xdr:col>
      <xdr:colOff>177800</xdr:colOff>
      <xdr:row>79</xdr:row>
      <xdr:rowOff>8156</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3536388"/>
          <a:ext cx="889000" cy="16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14101</xdr:rowOff>
    </xdr:from>
    <xdr:to>
      <xdr:col>46</xdr:col>
      <xdr:colOff>38100</xdr:colOff>
      <xdr:row>78</xdr:row>
      <xdr:rowOff>115701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8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132228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16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151667</xdr:rowOff>
    </xdr:from>
    <xdr:to>
      <xdr:col>41</xdr:col>
      <xdr:colOff>50800</xdr:colOff>
      <xdr:row>78</xdr:row>
      <xdr:rowOff>163288</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524767"/>
          <a:ext cx="889000" cy="1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27262</xdr:rowOff>
    </xdr:from>
    <xdr:to>
      <xdr:col>41</xdr:col>
      <xdr:colOff>101600</xdr:colOff>
      <xdr:row>78</xdr:row>
      <xdr:rowOff>128862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40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145389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7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53586</xdr:rowOff>
    </xdr:from>
    <xdr:to>
      <xdr:col>36</xdr:col>
      <xdr:colOff>165100</xdr:colOff>
      <xdr:row>78</xdr:row>
      <xdr:rowOff>155186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4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263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20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13573</xdr:rowOff>
    </xdr:from>
    <xdr:to>
      <xdr:col>55</xdr:col>
      <xdr:colOff>50800</xdr:colOff>
      <xdr:row>78</xdr:row>
      <xdr:rowOff>115173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38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163450</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36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122276</xdr:rowOff>
    </xdr:from>
    <xdr:to>
      <xdr:col>50</xdr:col>
      <xdr:colOff>165100</xdr:colOff>
      <xdr:row>79</xdr:row>
      <xdr:rowOff>52426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49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43553</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58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128806</xdr:rowOff>
    </xdr:from>
    <xdr:to>
      <xdr:col>46</xdr:col>
      <xdr:colOff>38100</xdr:colOff>
      <xdr:row>79</xdr:row>
      <xdr:rowOff>58956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50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50083</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15428" y="13594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112488</xdr:rowOff>
    </xdr:from>
    <xdr:to>
      <xdr:col>41</xdr:col>
      <xdr:colOff>101600</xdr:colOff>
      <xdr:row>79</xdr:row>
      <xdr:rowOff>42638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48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33765</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57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100867</xdr:rowOff>
    </xdr:from>
    <xdr:to>
      <xdr:col>36</xdr:col>
      <xdr:colOff>165100</xdr:colOff>
      <xdr:row>79</xdr:row>
      <xdr:rowOff>31017</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47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22144</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56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61486</xdr:rowOff>
    </xdr:from>
    <xdr:to>
      <xdr:col>54</xdr:col>
      <xdr:colOff>189865</xdr:colOff>
      <xdr:row>98</xdr:row>
      <xdr:rowOff>60367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834886"/>
          <a:ext cx="1270" cy="102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64194</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86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60367</xdr:rowOff>
    </xdr:from>
    <xdr:to>
      <xdr:col>55</xdr:col>
      <xdr:colOff>88900</xdr:colOff>
      <xdr:row>98</xdr:row>
      <xdr:rowOff>60367</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862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8163</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61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242,107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61486</xdr:rowOff>
    </xdr:from>
    <xdr:to>
      <xdr:col>55</xdr:col>
      <xdr:colOff>88900</xdr:colOff>
      <xdr:row>92</xdr:row>
      <xdr:rowOff>61486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83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61075</xdr:rowOff>
    </xdr:from>
    <xdr:to>
      <xdr:col>55</xdr:col>
      <xdr:colOff>0</xdr:colOff>
      <xdr:row>96</xdr:row>
      <xdr:rowOff>126935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520275"/>
          <a:ext cx="838200" cy="6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35447</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494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57020</xdr:rowOff>
    </xdr:from>
    <xdr:to>
      <xdr:col>55</xdr:col>
      <xdr:colOff>50800</xdr:colOff>
      <xdr:row>96</xdr:row>
      <xdr:rowOff>158620</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5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126935</xdr:rowOff>
    </xdr:from>
    <xdr:to>
      <xdr:col>50</xdr:col>
      <xdr:colOff>114300</xdr:colOff>
      <xdr:row>96</xdr:row>
      <xdr:rowOff>148712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586135"/>
          <a:ext cx="889000" cy="21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53394</xdr:rowOff>
    </xdr:from>
    <xdr:to>
      <xdr:col>50</xdr:col>
      <xdr:colOff>165100</xdr:colOff>
      <xdr:row>96</xdr:row>
      <xdr:rowOff>154994</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71</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28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134246</xdr:rowOff>
    </xdr:from>
    <xdr:to>
      <xdr:col>45</xdr:col>
      <xdr:colOff>177800</xdr:colOff>
      <xdr:row>96</xdr:row>
      <xdr:rowOff>148712</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7861300" y="16593446"/>
          <a:ext cx="889000" cy="14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73644</xdr:rowOff>
    </xdr:from>
    <xdr:to>
      <xdr:col>46</xdr:col>
      <xdr:colOff>38100</xdr:colOff>
      <xdr:row>97</xdr:row>
      <xdr:rowOff>3794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53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20321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30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134246</xdr:rowOff>
    </xdr:from>
    <xdr:to>
      <xdr:col>41</xdr:col>
      <xdr:colOff>50800</xdr:colOff>
      <xdr:row>96</xdr:row>
      <xdr:rowOff>137131</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593446"/>
          <a:ext cx="889000" cy="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13728</xdr:rowOff>
    </xdr:from>
    <xdr:to>
      <xdr:col>41</xdr:col>
      <xdr:colOff>101600</xdr:colOff>
      <xdr:row>96</xdr:row>
      <xdr:rowOff>115328</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4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131855</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24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63539</xdr:rowOff>
    </xdr:from>
    <xdr:to>
      <xdr:col>36</xdr:col>
      <xdr:colOff>165100</xdr:colOff>
      <xdr:row>96</xdr:row>
      <xdr:rowOff>165139</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10216</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29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10275</xdr:rowOff>
    </xdr:from>
    <xdr:to>
      <xdr:col>55</xdr:col>
      <xdr:colOff>50800</xdr:colOff>
      <xdr:row>96</xdr:row>
      <xdr:rowOff>111875</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46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33152</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320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76135</xdr:rowOff>
    </xdr:from>
    <xdr:to>
      <xdr:col>50</xdr:col>
      <xdr:colOff>165100</xdr:colOff>
      <xdr:row>97</xdr:row>
      <xdr:rowOff>6285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53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168862</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62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97912</xdr:rowOff>
    </xdr:from>
    <xdr:to>
      <xdr:col>46</xdr:col>
      <xdr:colOff>38100</xdr:colOff>
      <xdr:row>97</xdr:row>
      <xdr:rowOff>28062</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55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19189</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64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83446</xdr:rowOff>
    </xdr:from>
    <xdr:to>
      <xdr:col>41</xdr:col>
      <xdr:colOff>101600</xdr:colOff>
      <xdr:row>97</xdr:row>
      <xdr:rowOff>13596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54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4723</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635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86331</xdr:rowOff>
    </xdr:from>
    <xdr:to>
      <xdr:col>36</xdr:col>
      <xdr:colOff>165100</xdr:colOff>
      <xdr:row>97</xdr:row>
      <xdr:rowOff>16481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54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7608</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638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19590</xdr:rowOff>
    </xdr:from>
    <xdr:to>
      <xdr:col>85</xdr:col>
      <xdr:colOff>126364</xdr:colOff>
      <xdr:row>39</xdr:row>
      <xdr:rowOff>72492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334540"/>
          <a:ext cx="1269" cy="1424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76319</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76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72492</xdr:rowOff>
    </xdr:from>
    <xdr:to>
      <xdr:col>86</xdr:col>
      <xdr:colOff>25400</xdr:colOff>
      <xdr:row>39</xdr:row>
      <xdr:rowOff>72492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75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137717</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1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93,305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19590</xdr:rowOff>
    </xdr:from>
    <xdr:to>
      <xdr:col>86</xdr:col>
      <xdr:colOff>25400</xdr:colOff>
      <xdr:row>31</xdr:row>
      <xdr:rowOff>19590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33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108915</xdr:rowOff>
    </xdr:from>
    <xdr:to>
      <xdr:col>85</xdr:col>
      <xdr:colOff>127000</xdr:colOff>
      <xdr:row>37</xdr:row>
      <xdr:rowOff>150197</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5481300" y="6452565"/>
          <a:ext cx="838200" cy="4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3440</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175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152013</xdr:rowOff>
    </xdr:from>
    <xdr:to>
      <xdr:col>85</xdr:col>
      <xdr:colOff>177800</xdr:colOff>
      <xdr:row>37</xdr:row>
      <xdr:rowOff>82163</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32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150101</xdr:rowOff>
    </xdr:from>
    <xdr:to>
      <xdr:col>81</xdr:col>
      <xdr:colOff>50800</xdr:colOff>
      <xdr:row>37</xdr:row>
      <xdr:rowOff>108915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4592300" y="6322301"/>
          <a:ext cx="889000" cy="130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166967</xdr:rowOff>
    </xdr:from>
    <xdr:to>
      <xdr:col>81</xdr:col>
      <xdr:colOff>101600</xdr:colOff>
      <xdr:row>37</xdr:row>
      <xdr:rowOff>97117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33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113644</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11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150101</xdr:rowOff>
    </xdr:from>
    <xdr:to>
      <xdr:col>76</xdr:col>
      <xdr:colOff>114300</xdr:colOff>
      <xdr:row>37</xdr:row>
      <xdr:rowOff>55499</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3703300" y="6322301"/>
          <a:ext cx="889000" cy="76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143097</xdr:rowOff>
    </xdr:from>
    <xdr:to>
      <xdr:col>76</xdr:col>
      <xdr:colOff>165100</xdr:colOff>
      <xdr:row>37</xdr:row>
      <xdr:rowOff>73247</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3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64374</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408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46184</xdr:rowOff>
    </xdr:from>
    <xdr:to>
      <xdr:col>71</xdr:col>
      <xdr:colOff>177800</xdr:colOff>
      <xdr:row>37</xdr:row>
      <xdr:rowOff>55499</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2814300" y="5704034"/>
          <a:ext cx="889000" cy="695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20034</xdr:rowOff>
    </xdr:from>
    <xdr:to>
      <xdr:col>72</xdr:col>
      <xdr:colOff>38100</xdr:colOff>
      <xdr:row>37</xdr:row>
      <xdr:rowOff>121634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112761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45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55448</xdr:rowOff>
    </xdr:from>
    <xdr:to>
      <xdr:col>67</xdr:col>
      <xdr:colOff>101600</xdr:colOff>
      <xdr:row>37</xdr:row>
      <xdr:rowOff>157048</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148176</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49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99397</xdr:rowOff>
    </xdr:from>
    <xdr:to>
      <xdr:col>85</xdr:col>
      <xdr:colOff>177800</xdr:colOff>
      <xdr:row>38</xdr:row>
      <xdr:rowOff>29547</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44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77824</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42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58115</xdr:rowOff>
    </xdr:from>
    <xdr:to>
      <xdr:col>81</xdr:col>
      <xdr:colOff>101600</xdr:colOff>
      <xdr:row>37</xdr:row>
      <xdr:rowOff>159715</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40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150842</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494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99301</xdr:rowOff>
    </xdr:from>
    <xdr:to>
      <xdr:col>76</xdr:col>
      <xdr:colOff>165100</xdr:colOff>
      <xdr:row>37</xdr:row>
      <xdr:rowOff>29451</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27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45978</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04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4699</xdr:rowOff>
    </xdr:from>
    <xdr:to>
      <xdr:col>72</xdr:col>
      <xdr:colOff>38100</xdr:colOff>
      <xdr:row>37</xdr:row>
      <xdr:rowOff>106299</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34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122826</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12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166834</xdr:rowOff>
    </xdr:from>
    <xdr:to>
      <xdr:col>67</xdr:col>
      <xdr:colOff>101600</xdr:colOff>
      <xdr:row>33</xdr:row>
      <xdr:rowOff>96984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565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113511</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542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131017</xdr:rowOff>
    </xdr:from>
    <xdr:to>
      <xdr:col>85</xdr:col>
      <xdr:colOff>126364</xdr:colOff>
      <xdr:row>58</xdr:row>
      <xdr:rowOff>55228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874967"/>
          <a:ext cx="1269" cy="112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59055</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00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55228</xdr:rowOff>
    </xdr:from>
    <xdr:to>
      <xdr:col>86</xdr:col>
      <xdr:colOff>25400</xdr:colOff>
      <xdr:row>58</xdr:row>
      <xdr:rowOff>55228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999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77694</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65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337,279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131017</xdr:rowOff>
    </xdr:from>
    <xdr:to>
      <xdr:col>86</xdr:col>
      <xdr:colOff>25400</xdr:colOff>
      <xdr:row>51</xdr:row>
      <xdr:rowOff>131017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87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43189</xdr:rowOff>
    </xdr:from>
    <xdr:to>
      <xdr:col>85</xdr:col>
      <xdr:colOff>127000</xdr:colOff>
      <xdr:row>57</xdr:row>
      <xdr:rowOff>145628</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815839"/>
          <a:ext cx="838200" cy="10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146457</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747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168030</xdr:rowOff>
    </xdr:from>
    <xdr:to>
      <xdr:col>85</xdr:col>
      <xdr:colOff>177800</xdr:colOff>
      <xdr:row>57</xdr:row>
      <xdr:rowOff>98180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76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134583</xdr:rowOff>
    </xdr:from>
    <xdr:to>
      <xdr:col>81</xdr:col>
      <xdr:colOff>50800</xdr:colOff>
      <xdr:row>57</xdr:row>
      <xdr:rowOff>145628</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9907233"/>
          <a:ext cx="889000" cy="1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29033</xdr:rowOff>
    </xdr:from>
    <xdr:to>
      <xdr:col>81</xdr:col>
      <xdr:colOff>101600</xdr:colOff>
      <xdr:row>57</xdr:row>
      <xdr:rowOff>130633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801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147160</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57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111007</xdr:rowOff>
    </xdr:from>
    <xdr:to>
      <xdr:col>76</xdr:col>
      <xdr:colOff>114300</xdr:colOff>
      <xdr:row>57</xdr:row>
      <xdr:rowOff>134583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3703300" y="9883657"/>
          <a:ext cx="889000" cy="23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9945</xdr:rowOff>
    </xdr:from>
    <xdr:to>
      <xdr:col>76</xdr:col>
      <xdr:colOff>165100</xdr:colOff>
      <xdr:row>57</xdr:row>
      <xdr:rowOff>111545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78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128072</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55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116337</xdr:rowOff>
    </xdr:from>
    <xdr:to>
      <xdr:col>71</xdr:col>
      <xdr:colOff>177800</xdr:colOff>
      <xdr:row>57</xdr:row>
      <xdr:rowOff>111007</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814300" y="9717537"/>
          <a:ext cx="889000" cy="166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16094</xdr:rowOff>
    </xdr:from>
    <xdr:to>
      <xdr:col>72</xdr:col>
      <xdr:colOff>38100</xdr:colOff>
      <xdr:row>57</xdr:row>
      <xdr:rowOff>117694</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7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134221</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56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66722</xdr:rowOff>
    </xdr:from>
    <xdr:to>
      <xdr:col>67</xdr:col>
      <xdr:colOff>101600</xdr:colOff>
      <xdr:row>57</xdr:row>
      <xdr:rowOff>168322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83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159449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9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163839</xdr:rowOff>
    </xdr:from>
    <xdr:to>
      <xdr:col>85</xdr:col>
      <xdr:colOff>177800</xdr:colOff>
      <xdr:row>57</xdr:row>
      <xdr:rowOff>93989</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76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15266</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61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94828</xdr:rowOff>
    </xdr:from>
    <xdr:to>
      <xdr:col>81</xdr:col>
      <xdr:colOff>101600</xdr:colOff>
      <xdr:row>58</xdr:row>
      <xdr:rowOff>24978</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86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16105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96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83783</xdr:rowOff>
    </xdr:from>
    <xdr:to>
      <xdr:col>76</xdr:col>
      <xdr:colOff>165100</xdr:colOff>
      <xdr:row>58</xdr:row>
      <xdr:rowOff>13933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85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5060</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949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60207</xdr:rowOff>
    </xdr:from>
    <xdr:to>
      <xdr:col>72</xdr:col>
      <xdr:colOff>38100</xdr:colOff>
      <xdr:row>57</xdr:row>
      <xdr:rowOff>161807</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83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152934</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925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65537</xdr:rowOff>
    </xdr:from>
    <xdr:to>
      <xdr:col>67</xdr:col>
      <xdr:colOff>101600</xdr:colOff>
      <xdr:row>56</xdr:row>
      <xdr:rowOff>167137</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66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12214</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14795" y="9441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126548</xdr:rowOff>
    </xdr:from>
    <xdr:to>
      <xdr:col>85</xdr:col>
      <xdr:colOff>126364</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128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73225</xdr:rowOff>
    </xdr:from>
    <xdr:ext cx="599010"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190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191,726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126548</xdr:rowOff>
    </xdr:from>
    <xdr:to>
      <xdr:col>86</xdr:col>
      <xdr:colOff>25400</xdr:colOff>
      <xdr:row>70</xdr:row>
      <xdr:rowOff>126548</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12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153477</xdr:rowOff>
    </xdr:from>
    <xdr:to>
      <xdr:col>85</xdr:col>
      <xdr:colOff>127000</xdr:colOff>
      <xdr:row>79</xdr:row>
      <xdr:rowOff>12522</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5481300" y="13526577"/>
          <a:ext cx="838200" cy="3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124472</xdr:rowOff>
    </xdr:from>
    <xdr:ext cx="469744"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326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101595</xdr:rowOff>
    </xdr:from>
    <xdr:to>
      <xdr:col>85</xdr:col>
      <xdr:colOff>177800</xdr:colOff>
      <xdr:row>79</xdr:row>
      <xdr:rowOff>31745</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474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12522</xdr:rowOff>
    </xdr:from>
    <xdr:to>
      <xdr:col>81</xdr:col>
      <xdr:colOff>50800</xdr:colOff>
      <xdr:row>79</xdr:row>
      <xdr:rowOff>36418</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4592300" y="13557072"/>
          <a:ext cx="889000" cy="2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88236</xdr:rowOff>
    </xdr:from>
    <xdr:to>
      <xdr:col>81</xdr:col>
      <xdr:colOff>101600</xdr:colOff>
      <xdr:row>79</xdr:row>
      <xdr:rowOff>18386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46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34913</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14111" y="1323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7555</xdr:rowOff>
    </xdr:from>
    <xdr:to>
      <xdr:col>76</xdr:col>
      <xdr:colOff>114300</xdr:colOff>
      <xdr:row>79</xdr:row>
      <xdr:rowOff>36418</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3703300" y="13552105"/>
          <a:ext cx="889000" cy="2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64813</xdr:rowOff>
    </xdr:from>
    <xdr:to>
      <xdr:col>76</xdr:col>
      <xdr:colOff>165100</xdr:colOff>
      <xdr:row>78</xdr:row>
      <xdr:rowOff>166413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43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11490</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25111" y="1321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54829</xdr:rowOff>
    </xdr:from>
    <xdr:to>
      <xdr:col>71</xdr:col>
      <xdr:colOff>177800</xdr:colOff>
      <xdr:row>79</xdr:row>
      <xdr:rowOff>7555</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814300" y="13427929"/>
          <a:ext cx="889000" cy="12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68624</xdr:rowOff>
    </xdr:from>
    <xdr:to>
      <xdr:col>72</xdr:col>
      <xdr:colOff>38100</xdr:colOff>
      <xdr:row>78</xdr:row>
      <xdr:rowOff>170224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44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15301</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36111" y="1321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68852</xdr:rowOff>
    </xdr:from>
    <xdr:to>
      <xdr:col>67</xdr:col>
      <xdr:colOff>101600</xdr:colOff>
      <xdr:row>78</xdr:row>
      <xdr:rowOff>170452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44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161579</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47111" y="1353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102677</xdr:rowOff>
    </xdr:from>
    <xdr:to>
      <xdr:col>85</xdr:col>
      <xdr:colOff>177800</xdr:colOff>
      <xdr:row>79</xdr:row>
      <xdr:rowOff>32827</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47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80022</xdr:rowOff>
    </xdr:from>
    <xdr:ext cx="469744"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453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133172</xdr:rowOff>
    </xdr:from>
    <xdr:to>
      <xdr:col>81</xdr:col>
      <xdr:colOff>101600</xdr:colOff>
      <xdr:row>79</xdr:row>
      <xdr:rowOff>63322</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50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54449</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46428" y="13598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157068</xdr:rowOff>
    </xdr:from>
    <xdr:to>
      <xdr:col>76</xdr:col>
      <xdr:colOff>165100</xdr:colOff>
      <xdr:row>79</xdr:row>
      <xdr:rowOff>87218</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53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78345</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57428" y="13622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128205</xdr:rowOff>
    </xdr:from>
    <xdr:to>
      <xdr:col>72</xdr:col>
      <xdr:colOff>38100</xdr:colOff>
      <xdr:row>79</xdr:row>
      <xdr:rowOff>58355</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50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49482</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68428" y="1359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4029</xdr:rowOff>
    </xdr:from>
    <xdr:to>
      <xdr:col>67</xdr:col>
      <xdr:colOff>101600</xdr:colOff>
      <xdr:row>78</xdr:row>
      <xdr:rowOff>105629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37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122156</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47111" y="1315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164655</xdr:rowOff>
    </xdr:from>
    <xdr:to>
      <xdr:col>85</xdr:col>
      <xdr:colOff>126364</xdr:colOff>
      <xdr:row>99</xdr:row>
      <xdr:rowOff>18630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95155"/>
          <a:ext cx="1269" cy="1397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22457</xdr:rowOff>
    </xdr:from>
    <xdr:ext cx="469744"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9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18630</xdr:rowOff>
    </xdr:from>
    <xdr:to>
      <xdr:col>86</xdr:col>
      <xdr:colOff>25400</xdr:colOff>
      <xdr:row>99</xdr:row>
      <xdr:rowOff>18630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9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111332</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37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373,450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164655</xdr:rowOff>
    </xdr:from>
    <xdr:to>
      <xdr:col>86</xdr:col>
      <xdr:colOff>25400</xdr:colOff>
      <xdr:row>90</xdr:row>
      <xdr:rowOff>164655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54245</xdr:rowOff>
    </xdr:from>
    <xdr:to>
      <xdr:col>85</xdr:col>
      <xdr:colOff>127000</xdr:colOff>
      <xdr:row>95</xdr:row>
      <xdr:rowOff>84063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6341995"/>
          <a:ext cx="838200" cy="2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154309</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613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4432</xdr:rowOff>
    </xdr:from>
    <xdr:to>
      <xdr:col>85</xdr:col>
      <xdr:colOff>177800</xdr:colOff>
      <xdr:row>97</xdr:row>
      <xdr:rowOff>106032</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63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84063</xdr:rowOff>
    </xdr:from>
    <xdr:to>
      <xdr:col>81</xdr:col>
      <xdr:colOff>50800</xdr:colOff>
      <xdr:row>95</xdr:row>
      <xdr:rowOff>125740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6371813"/>
          <a:ext cx="889000" cy="4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16777</xdr:rowOff>
    </xdr:from>
    <xdr:to>
      <xdr:col>81</xdr:col>
      <xdr:colOff>101600</xdr:colOff>
      <xdr:row>97</xdr:row>
      <xdr:rowOff>118377</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6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109504</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740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118193</xdr:rowOff>
    </xdr:from>
    <xdr:to>
      <xdr:col>76</xdr:col>
      <xdr:colOff>114300</xdr:colOff>
      <xdr:row>95</xdr:row>
      <xdr:rowOff>125740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3703300" y="16405943"/>
          <a:ext cx="889000" cy="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59985</xdr:rowOff>
    </xdr:from>
    <xdr:to>
      <xdr:col>76</xdr:col>
      <xdr:colOff>165100</xdr:colOff>
      <xdr:row>97</xdr:row>
      <xdr:rowOff>161585</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69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152712</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78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118193</xdr:rowOff>
    </xdr:from>
    <xdr:to>
      <xdr:col>71</xdr:col>
      <xdr:colOff>177800</xdr:colOff>
      <xdr:row>96</xdr:row>
      <xdr:rowOff>35199</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2814300" y="16405943"/>
          <a:ext cx="889000" cy="88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63697</xdr:rowOff>
    </xdr:from>
    <xdr:to>
      <xdr:col>72</xdr:col>
      <xdr:colOff>38100</xdr:colOff>
      <xdr:row>97</xdr:row>
      <xdr:rowOff>165297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694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156424</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787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50777</xdr:rowOff>
    </xdr:from>
    <xdr:to>
      <xdr:col>67</xdr:col>
      <xdr:colOff>101600</xdr:colOff>
      <xdr:row>97</xdr:row>
      <xdr:rowOff>152377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68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143504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77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3445</xdr:rowOff>
    </xdr:from>
    <xdr:to>
      <xdr:col>85</xdr:col>
      <xdr:colOff>177800</xdr:colOff>
      <xdr:row>95</xdr:row>
      <xdr:rowOff>105045</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29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26322</xdr:rowOff>
    </xdr:from>
    <xdr:ext cx="599010"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142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33263</xdr:rowOff>
    </xdr:from>
    <xdr:to>
      <xdr:col>81</xdr:col>
      <xdr:colOff>101600</xdr:colOff>
      <xdr:row>95</xdr:row>
      <xdr:rowOff>134863</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32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151390</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181795" y="16096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74940</xdr:rowOff>
    </xdr:from>
    <xdr:to>
      <xdr:col>76</xdr:col>
      <xdr:colOff>165100</xdr:colOff>
      <xdr:row>96</xdr:row>
      <xdr:rowOff>5090</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36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21617</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292795" y="16137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67393</xdr:rowOff>
    </xdr:from>
    <xdr:to>
      <xdr:col>72</xdr:col>
      <xdr:colOff>38100</xdr:colOff>
      <xdr:row>95</xdr:row>
      <xdr:rowOff>168993</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35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14070</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03795" y="16130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155849</xdr:rowOff>
    </xdr:from>
    <xdr:to>
      <xdr:col>67</xdr:col>
      <xdr:colOff>101600</xdr:colOff>
      <xdr:row>96</xdr:row>
      <xdr:rowOff>85999</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44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102526</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14795" y="16218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21318</xdr:rowOff>
    </xdr:from>
    <xdr:to>
      <xdr:col>116</xdr:col>
      <xdr:colOff>62864</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164818"/>
          <a:ext cx="1269" cy="1620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139445</xdr:rowOff>
    </xdr:from>
    <xdr:ext cx="469744"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494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21318</xdr:rowOff>
    </xdr:from>
    <xdr:to>
      <xdr:col>116</xdr:col>
      <xdr:colOff>152400</xdr:colOff>
      <xdr:row>30</xdr:row>
      <xdr:rowOff>21318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16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14949</xdr:rowOff>
    </xdr:from>
    <xdr:ext cx="378565"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5300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163522</xdr:rowOff>
    </xdr:from>
    <xdr:to>
      <xdr:col>116</xdr:col>
      <xdr:colOff>114300</xdr:colOff>
      <xdr:row>39</xdr:row>
      <xdr:rowOff>93672</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67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111597</xdr:rowOff>
    </xdr:from>
    <xdr:to>
      <xdr:col>112</xdr:col>
      <xdr:colOff>38100</xdr:colOff>
      <xdr:row>39</xdr:row>
      <xdr:rowOff>41747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62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58274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4017" y="6401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165970</xdr:rowOff>
    </xdr:from>
    <xdr:to>
      <xdr:col>107</xdr:col>
      <xdr:colOff>101600</xdr:colOff>
      <xdr:row>39</xdr:row>
      <xdr:rowOff>96120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8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112648</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5017" y="6456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163522</xdr:rowOff>
    </xdr:from>
    <xdr:to>
      <xdr:col>102</xdr:col>
      <xdr:colOff>165100</xdr:colOff>
      <xdr:row>39</xdr:row>
      <xdr:rowOff>93672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67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110198</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453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161399</xdr:rowOff>
    </xdr:from>
    <xdr:to>
      <xdr:col>98</xdr:col>
      <xdr:colOff>38100</xdr:colOff>
      <xdr:row>39</xdr:row>
      <xdr:rowOff>91549</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67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108076</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7017" y="6451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141948</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6570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民生費、公債費について、住民一人あたりの割合が、類似団体と比べ非常に高い水準にある。民生費については、高齢化が進み介護保険</a:t>
          </a:r>
          <a:r>
            <a:rPr kumimoji="1" lang="ja-JP" altLang="en-US" sz="1100" b="0" i="0" u="none" strike="noStrike" kern="0" cap="none" spc="0" normalizeH="0" baseline="0" noProof="0">
              <a:ln>
                <a:noFill/>
              </a:ln>
              <a:solidFill>
                <a:prstClr val="black"/>
              </a:solidFill>
              <a:effectLst/>
              <a:uLnTx/>
              <a:uFillTx/>
              <a:latin typeface="+mn-lt"/>
              <a:ea typeface="+mn-ea"/>
              <a:cs typeface="+mn-cs"/>
            </a:rPr>
            <a:t>（事業勘定）</a:t>
          </a:r>
          <a:r>
            <a:rPr kumimoji="1" lang="ja-JP" altLang="ja-JP" sz="1100" b="0" i="0" u="none" strike="noStrike" kern="0" cap="none" spc="0" normalizeH="0" baseline="0" noProof="0">
              <a:ln>
                <a:noFill/>
              </a:ln>
              <a:solidFill>
                <a:prstClr val="black"/>
              </a:solidFill>
              <a:effectLst/>
              <a:uLnTx/>
              <a:uFillTx/>
              <a:latin typeface="+mn-lt"/>
              <a:ea typeface="+mn-ea"/>
              <a:cs typeface="+mn-cs"/>
            </a:rPr>
            <a:t>事業特別会計繰出金をはじめとした社会保障経費が大きくなっていることが主な要因である。</a:t>
          </a:r>
          <a:r>
            <a:rPr kumimoji="0" lang="ja-JP" altLang="ja-JP" sz="1100" b="0" i="0" u="none" strike="noStrike" kern="0" cap="none" spc="0" normalizeH="0" baseline="0" noProof="0">
              <a:ln>
                <a:noFill/>
              </a:ln>
              <a:solidFill>
                <a:prstClr val="black"/>
              </a:solidFill>
              <a:effectLst/>
              <a:uLnTx/>
              <a:uFillTx/>
              <a:latin typeface="+mn-lt"/>
              <a:ea typeface="+mn-ea"/>
              <a:cs typeface="+mn-cs"/>
            </a:rPr>
            <a:t>公債費については、合併特例債の借入により元利償還金が増加していることが主な要因である。</a:t>
          </a:r>
          <a:r>
            <a:rPr kumimoji="1" lang="ja-JP" altLang="ja-JP" sz="1100" b="0" i="0" u="none" strike="noStrike" kern="0" cap="none" spc="0" normalizeH="0" baseline="0" noProof="0">
              <a:ln>
                <a:noFill/>
              </a:ln>
              <a:solidFill>
                <a:prstClr val="black"/>
              </a:solidFill>
              <a:effectLst/>
              <a:uLnTx/>
              <a:uFillTx/>
              <a:latin typeface="+mn-lt"/>
              <a:ea typeface="+mn-ea"/>
              <a:cs typeface="+mn-cs"/>
            </a:rPr>
            <a:t>衛生費において、住民一人当たりのコストが類似団体より高くなっているのは、</a:t>
          </a:r>
          <a:r>
            <a:rPr kumimoji="0" lang="ja-JP" altLang="ja-JP" sz="1100" b="0" i="0" u="none" strike="noStrike" kern="0" cap="none" spc="0" normalizeH="0" baseline="0" noProof="0">
              <a:ln>
                <a:noFill/>
              </a:ln>
              <a:solidFill>
                <a:prstClr val="black"/>
              </a:solidFill>
              <a:effectLst/>
              <a:uLnTx/>
              <a:uFillTx/>
              <a:latin typeface="+mn-lt"/>
              <a:ea typeface="+mn-ea"/>
              <a:cs typeface="+mn-cs"/>
            </a:rPr>
            <a:t>町立半田病院への繰出金が令和元年度より大きく増加していることが主な要因である。その他の項目については、類似団体と同程度若しくは低い水準となっており、今後も、住民サービスの低下を招かない範囲内で水準を確保していくことが重要で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徳島県つるぎ町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平成２９年度より一般財源の確保（交付税の減少等）が厳しくなり、取り崩しに転じていたが、物件費の抑制をはじめとした経常的な経費の削減による効果が表れてきたこともあり、</a:t>
          </a:r>
          <a:r>
            <a:rPr kumimoji="0" lang="ja-JP" altLang="en-US" sz="1100" b="0" i="0" u="none" strike="noStrike" kern="0" cap="none" spc="0" normalizeH="0" baseline="0" noProof="0">
              <a:ln>
                <a:noFill/>
              </a:ln>
              <a:solidFill>
                <a:prstClr val="black"/>
              </a:solidFill>
              <a:effectLst/>
              <a:uLnTx/>
              <a:uFillTx/>
              <a:latin typeface="+mn-lt"/>
              <a:ea typeface="+mn-ea"/>
              <a:cs typeface="+mn-cs"/>
            </a:rPr>
            <a:t>令和２年度以降は、</a:t>
          </a:r>
          <a:r>
            <a:rPr kumimoji="0" lang="ja-JP" altLang="ja-JP" sz="1100" b="0" i="0" u="none" strike="noStrike" kern="0" cap="none" spc="0" normalizeH="0" baseline="0" noProof="0">
              <a:ln>
                <a:noFill/>
              </a:ln>
              <a:solidFill>
                <a:prstClr val="black"/>
              </a:solidFill>
              <a:effectLst/>
              <a:uLnTx/>
              <a:uFillTx/>
              <a:latin typeface="+mn-lt"/>
              <a:ea typeface="+mn-ea"/>
              <a:cs typeface="+mn-cs"/>
            </a:rPr>
            <a:t>財政調整基金の取り崩しがな</a:t>
          </a:r>
          <a:r>
            <a:rPr kumimoji="0" lang="ja-JP" altLang="en-US" sz="1100" b="0" i="0" u="none" strike="noStrike" kern="0" cap="none" spc="0" normalizeH="0" baseline="0" noProof="0">
              <a:ln>
                <a:noFill/>
              </a:ln>
              <a:solidFill>
                <a:prstClr val="black"/>
              </a:solidFill>
              <a:effectLst/>
              <a:uLnTx/>
              <a:uFillTx/>
              <a:latin typeface="+mn-lt"/>
              <a:ea typeface="+mn-ea"/>
              <a:cs typeface="+mn-cs"/>
            </a:rPr>
            <a:t>いため</a:t>
          </a:r>
          <a:r>
            <a:rPr kumimoji="0" lang="ja-JP" altLang="ja-JP" sz="1100" b="0" i="0" u="none" strike="noStrike" kern="0" cap="none" spc="0" normalizeH="0" baseline="0" noProof="0">
              <a:ln>
                <a:noFill/>
              </a:ln>
              <a:solidFill>
                <a:prstClr val="black"/>
              </a:solidFill>
              <a:effectLst/>
              <a:uLnTx/>
              <a:uFillTx/>
              <a:latin typeface="+mn-lt"/>
              <a:ea typeface="+mn-ea"/>
              <a:cs typeface="+mn-cs"/>
            </a:rPr>
            <a:t>改善している。今後は、予算規模を標準財政規模に近づけていくため、歳出全体の抑制を図り、健全な財政運営に努める。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徳島県つるぎ町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現在のところ、各会計において赤字は生じていない。今後においても赤字補填等の繰出がないように各会計において健全な財政運営に努める。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8359650</v>
      </c>
      <c r="BO4" s="449"/>
      <c r="BP4" s="449"/>
      <c r="BQ4" s="449"/>
      <c r="BR4" s="449"/>
      <c r="BS4" s="449"/>
      <c r="BT4" s="449"/>
      <c r="BU4" s="450"/>
      <c r="BV4" s="448">
        <v>8534858</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3.3</v>
      </c>
      <c r="CU4" s="589"/>
      <c r="CV4" s="589"/>
      <c r="CW4" s="589"/>
      <c r="CX4" s="589"/>
      <c r="CY4" s="589"/>
      <c r="CZ4" s="589"/>
      <c r="DA4" s="590"/>
      <c r="DB4" s="588">
        <v>4.4000000000000004</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8183530</v>
      </c>
      <c r="BO5" s="420"/>
      <c r="BP5" s="420"/>
      <c r="BQ5" s="420"/>
      <c r="BR5" s="420"/>
      <c r="BS5" s="420"/>
      <c r="BT5" s="420"/>
      <c r="BU5" s="421"/>
      <c r="BV5" s="419">
        <v>8278708</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97.4</v>
      </c>
      <c r="CU5" s="417"/>
      <c r="CV5" s="417"/>
      <c r="CW5" s="417"/>
      <c r="CX5" s="417"/>
      <c r="CY5" s="417"/>
      <c r="CZ5" s="417"/>
      <c r="DA5" s="418"/>
      <c r="DB5" s="416">
        <v>93.6</v>
      </c>
      <c r="DC5" s="417"/>
      <c r="DD5" s="417"/>
      <c r="DE5" s="417"/>
      <c r="DF5" s="417"/>
      <c r="DG5" s="417"/>
      <c r="DH5" s="417"/>
      <c r="DI5" s="418"/>
    </row>
    <row r="6" spans="1:119" ht="18.75" customHeight="1" x14ac:dyDescent="0.15">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176120</v>
      </c>
      <c r="BO6" s="420"/>
      <c r="BP6" s="420"/>
      <c r="BQ6" s="420"/>
      <c r="BR6" s="420"/>
      <c r="BS6" s="420"/>
      <c r="BT6" s="420"/>
      <c r="BU6" s="421"/>
      <c r="BV6" s="419">
        <v>256150</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98.2</v>
      </c>
      <c r="CU6" s="563"/>
      <c r="CV6" s="563"/>
      <c r="CW6" s="563"/>
      <c r="CX6" s="563"/>
      <c r="CY6" s="563"/>
      <c r="CZ6" s="563"/>
      <c r="DA6" s="564"/>
      <c r="DB6" s="562">
        <v>96.7</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6256</v>
      </c>
      <c r="BO7" s="420"/>
      <c r="BP7" s="420"/>
      <c r="BQ7" s="420"/>
      <c r="BR7" s="420"/>
      <c r="BS7" s="420"/>
      <c r="BT7" s="420"/>
      <c r="BU7" s="421"/>
      <c r="BV7" s="419">
        <v>16357</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5206144</v>
      </c>
      <c r="CU7" s="420"/>
      <c r="CV7" s="420"/>
      <c r="CW7" s="420"/>
      <c r="CX7" s="420"/>
      <c r="CY7" s="420"/>
      <c r="CZ7" s="420"/>
      <c r="DA7" s="421"/>
      <c r="DB7" s="419">
        <v>5456792</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111</v>
      </c>
      <c r="AV8" s="478"/>
      <c r="AW8" s="478"/>
      <c r="AX8" s="478"/>
      <c r="AY8" s="433" t="s">
        <v>112</v>
      </c>
      <c r="AZ8" s="434"/>
      <c r="BA8" s="434"/>
      <c r="BB8" s="434"/>
      <c r="BC8" s="434"/>
      <c r="BD8" s="434"/>
      <c r="BE8" s="434"/>
      <c r="BF8" s="434"/>
      <c r="BG8" s="434"/>
      <c r="BH8" s="434"/>
      <c r="BI8" s="434"/>
      <c r="BJ8" s="434"/>
      <c r="BK8" s="434"/>
      <c r="BL8" s="434"/>
      <c r="BM8" s="435"/>
      <c r="BN8" s="419">
        <v>169864</v>
      </c>
      <c r="BO8" s="420"/>
      <c r="BP8" s="420"/>
      <c r="BQ8" s="420"/>
      <c r="BR8" s="420"/>
      <c r="BS8" s="420"/>
      <c r="BT8" s="420"/>
      <c r="BU8" s="421"/>
      <c r="BV8" s="419">
        <v>239793</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0.18</v>
      </c>
      <c r="CU8" s="523"/>
      <c r="CV8" s="523"/>
      <c r="CW8" s="523"/>
      <c r="CX8" s="523"/>
      <c r="CY8" s="523"/>
      <c r="CZ8" s="523"/>
      <c r="DA8" s="524"/>
      <c r="DB8" s="522">
        <v>0.18</v>
      </c>
      <c r="DC8" s="523"/>
      <c r="DD8" s="523"/>
      <c r="DE8" s="523"/>
      <c r="DF8" s="523"/>
      <c r="DG8" s="523"/>
      <c r="DH8" s="523"/>
      <c r="DI8" s="524"/>
    </row>
    <row r="9" spans="1:119" ht="18.75" customHeight="1" thickBot="1" x14ac:dyDescent="0.2">
      <c r="A9" s="181"/>
      <c r="B9" s="551" t="s">
        <v>114</v>
      </c>
      <c r="C9" s="552"/>
      <c r="D9" s="552"/>
      <c r="E9" s="552"/>
      <c r="F9" s="552"/>
      <c r="G9" s="552"/>
      <c r="H9" s="552"/>
      <c r="I9" s="552"/>
      <c r="J9" s="552"/>
      <c r="K9" s="470"/>
      <c r="L9" s="553" t="s">
        <v>115</v>
      </c>
      <c r="M9" s="554"/>
      <c r="N9" s="554"/>
      <c r="O9" s="554"/>
      <c r="P9" s="554"/>
      <c r="Q9" s="555"/>
      <c r="R9" s="556">
        <v>7715</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118</v>
      </c>
      <c r="AV9" s="478"/>
      <c r="AW9" s="478"/>
      <c r="AX9" s="478"/>
      <c r="AY9" s="433" t="s">
        <v>119</v>
      </c>
      <c r="AZ9" s="434"/>
      <c r="BA9" s="434"/>
      <c r="BB9" s="434"/>
      <c r="BC9" s="434"/>
      <c r="BD9" s="434"/>
      <c r="BE9" s="434"/>
      <c r="BF9" s="434"/>
      <c r="BG9" s="434"/>
      <c r="BH9" s="434"/>
      <c r="BI9" s="434"/>
      <c r="BJ9" s="434"/>
      <c r="BK9" s="434"/>
      <c r="BL9" s="434"/>
      <c r="BM9" s="435"/>
      <c r="BN9" s="419">
        <v>-69929</v>
      </c>
      <c r="BO9" s="420"/>
      <c r="BP9" s="420"/>
      <c r="BQ9" s="420"/>
      <c r="BR9" s="420"/>
      <c r="BS9" s="420"/>
      <c r="BT9" s="420"/>
      <c r="BU9" s="421"/>
      <c r="BV9" s="419">
        <v>87281</v>
      </c>
      <c r="BW9" s="420"/>
      <c r="BX9" s="420"/>
      <c r="BY9" s="420"/>
      <c r="BZ9" s="420"/>
      <c r="CA9" s="420"/>
      <c r="CB9" s="420"/>
      <c r="CC9" s="421"/>
      <c r="CD9" s="459" t="s">
        <v>120</v>
      </c>
      <c r="CE9" s="379"/>
      <c r="CF9" s="379"/>
      <c r="CG9" s="379"/>
      <c r="CH9" s="379"/>
      <c r="CI9" s="379"/>
      <c r="CJ9" s="379"/>
      <c r="CK9" s="379"/>
      <c r="CL9" s="379"/>
      <c r="CM9" s="379"/>
      <c r="CN9" s="379"/>
      <c r="CO9" s="379"/>
      <c r="CP9" s="379"/>
      <c r="CQ9" s="379"/>
      <c r="CR9" s="379"/>
      <c r="CS9" s="460"/>
      <c r="CT9" s="416">
        <v>21.8</v>
      </c>
      <c r="CU9" s="417"/>
      <c r="CV9" s="417"/>
      <c r="CW9" s="417"/>
      <c r="CX9" s="417"/>
      <c r="CY9" s="417"/>
      <c r="CZ9" s="417"/>
      <c r="DA9" s="418"/>
      <c r="DB9" s="416">
        <v>21.3</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121</v>
      </c>
      <c r="M10" s="376"/>
      <c r="N10" s="376"/>
      <c r="O10" s="376"/>
      <c r="P10" s="376"/>
      <c r="Q10" s="377"/>
      <c r="R10" s="372">
        <v>8927</v>
      </c>
      <c r="S10" s="373"/>
      <c r="T10" s="373"/>
      <c r="U10" s="373"/>
      <c r="V10" s="432"/>
      <c r="W10" s="560"/>
      <c r="X10" s="370"/>
      <c r="Y10" s="370"/>
      <c r="Z10" s="370"/>
      <c r="AA10" s="370"/>
      <c r="AB10" s="370"/>
      <c r="AC10" s="370"/>
      <c r="AD10" s="370"/>
      <c r="AE10" s="370"/>
      <c r="AF10" s="370"/>
      <c r="AG10" s="370"/>
      <c r="AH10" s="370"/>
      <c r="AI10" s="370"/>
      <c r="AJ10" s="370"/>
      <c r="AK10" s="370"/>
      <c r="AL10" s="561"/>
      <c r="AM10" s="476" t="s">
        <v>122</v>
      </c>
      <c r="AN10" s="376"/>
      <c r="AO10" s="376"/>
      <c r="AP10" s="376"/>
      <c r="AQ10" s="376"/>
      <c r="AR10" s="376"/>
      <c r="AS10" s="376"/>
      <c r="AT10" s="377"/>
      <c r="AU10" s="477" t="s">
        <v>123</v>
      </c>
      <c r="AV10" s="478"/>
      <c r="AW10" s="478"/>
      <c r="AX10" s="478"/>
      <c r="AY10" s="433" t="s">
        <v>124</v>
      </c>
      <c r="AZ10" s="434"/>
      <c r="BA10" s="434"/>
      <c r="BB10" s="434"/>
      <c r="BC10" s="434"/>
      <c r="BD10" s="434"/>
      <c r="BE10" s="434"/>
      <c r="BF10" s="434"/>
      <c r="BG10" s="434"/>
      <c r="BH10" s="434"/>
      <c r="BI10" s="434"/>
      <c r="BJ10" s="434"/>
      <c r="BK10" s="434"/>
      <c r="BL10" s="434"/>
      <c r="BM10" s="435"/>
      <c r="BN10" s="419">
        <v>2906</v>
      </c>
      <c r="BO10" s="420"/>
      <c r="BP10" s="420"/>
      <c r="BQ10" s="420"/>
      <c r="BR10" s="420"/>
      <c r="BS10" s="420"/>
      <c r="BT10" s="420"/>
      <c r="BU10" s="421"/>
      <c r="BV10" s="419">
        <v>2902</v>
      </c>
      <c r="BW10" s="420"/>
      <c r="BX10" s="420"/>
      <c r="BY10" s="420"/>
      <c r="BZ10" s="420"/>
      <c r="CA10" s="420"/>
      <c r="CB10" s="420"/>
      <c r="CC10" s="421"/>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126</v>
      </c>
      <c r="M11" s="381"/>
      <c r="N11" s="381"/>
      <c r="O11" s="381"/>
      <c r="P11" s="381"/>
      <c r="Q11" s="382"/>
      <c r="R11" s="548" t="s">
        <v>127</v>
      </c>
      <c r="S11" s="549"/>
      <c r="T11" s="549"/>
      <c r="U11" s="549"/>
      <c r="V11" s="550"/>
      <c r="W11" s="560"/>
      <c r="X11" s="370"/>
      <c r="Y11" s="370"/>
      <c r="Z11" s="370"/>
      <c r="AA11" s="370"/>
      <c r="AB11" s="370"/>
      <c r="AC11" s="370"/>
      <c r="AD11" s="370"/>
      <c r="AE11" s="370"/>
      <c r="AF11" s="370"/>
      <c r="AG11" s="370"/>
      <c r="AH11" s="370"/>
      <c r="AI11" s="370"/>
      <c r="AJ11" s="370"/>
      <c r="AK11" s="370"/>
      <c r="AL11" s="561"/>
      <c r="AM11" s="476" t="s">
        <v>128</v>
      </c>
      <c r="AN11" s="376"/>
      <c r="AO11" s="376"/>
      <c r="AP11" s="376"/>
      <c r="AQ11" s="376"/>
      <c r="AR11" s="376"/>
      <c r="AS11" s="376"/>
      <c r="AT11" s="377"/>
      <c r="AU11" s="477" t="s">
        <v>129</v>
      </c>
      <c r="AV11" s="478"/>
      <c r="AW11" s="478"/>
      <c r="AX11" s="478"/>
      <c r="AY11" s="433" t="s">
        <v>130</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131</v>
      </c>
      <c r="CE11" s="379"/>
      <c r="CF11" s="379"/>
      <c r="CG11" s="379"/>
      <c r="CH11" s="379"/>
      <c r="CI11" s="379"/>
      <c r="CJ11" s="379"/>
      <c r="CK11" s="379"/>
      <c r="CL11" s="379"/>
      <c r="CM11" s="379"/>
      <c r="CN11" s="379"/>
      <c r="CO11" s="379"/>
      <c r="CP11" s="379"/>
      <c r="CQ11" s="379"/>
      <c r="CR11" s="379"/>
      <c r="CS11" s="460"/>
      <c r="CT11" s="522" t="s">
        <v>132</v>
      </c>
      <c r="CU11" s="523"/>
      <c r="CV11" s="523"/>
      <c r="CW11" s="523"/>
      <c r="CX11" s="523"/>
      <c r="CY11" s="523"/>
      <c r="CZ11" s="523"/>
      <c r="DA11" s="524"/>
      <c r="DB11" s="522" t="s">
        <v>132</v>
      </c>
      <c r="DC11" s="523"/>
      <c r="DD11" s="523"/>
      <c r="DE11" s="523"/>
      <c r="DF11" s="523"/>
      <c r="DG11" s="523"/>
      <c r="DH11" s="523"/>
      <c r="DI11" s="524"/>
    </row>
    <row r="12" spans="1:119" ht="18.75" customHeight="1" x14ac:dyDescent="0.15">
      <c r="A12" s="181"/>
      <c r="B12" s="525" t="s">
        <v>133</v>
      </c>
      <c r="C12" s="526"/>
      <c r="D12" s="526"/>
      <c r="E12" s="526"/>
      <c r="F12" s="526"/>
      <c r="G12" s="526"/>
      <c r="H12" s="526"/>
      <c r="I12" s="526"/>
      <c r="J12" s="526"/>
      <c r="K12" s="527"/>
      <c r="L12" s="534" t="s">
        <v>134</v>
      </c>
      <c r="M12" s="535"/>
      <c r="N12" s="535"/>
      <c r="O12" s="535"/>
      <c r="P12" s="535"/>
      <c r="Q12" s="536"/>
      <c r="R12" s="537">
        <v>7893</v>
      </c>
      <c r="S12" s="538"/>
      <c r="T12" s="538"/>
      <c r="U12" s="538"/>
      <c r="V12" s="539"/>
      <c r="W12" s="540" t="s">
        <v>1</v>
      </c>
      <c r="X12" s="478"/>
      <c r="Y12" s="478"/>
      <c r="Z12" s="478"/>
      <c r="AA12" s="478"/>
      <c r="AB12" s="541"/>
      <c r="AC12" s="542" t="s">
        <v>135</v>
      </c>
      <c r="AD12" s="543"/>
      <c r="AE12" s="543"/>
      <c r="AF12" s="543"/>
      <c r="AG12" s="544"/>
      <c r="AH12" s="542" t="s">
        <v>136</v>
      </c>
      <c r="AI12" s="543"/>
      <c r="AJ12" s="543"/>
      <c r="AK12" s="543"/>
      <c r="AL12" s="545"/>
      <c r="AM12" s="476" t="s">
        <v>137</v>
      </c>
      <c r="AN12" s="376"/>
      <c r="AO12" s="376"/>
      <c r="AP12" s="376"/>
      <c r="AQ12" s="376"/>
      <c r="AR12" s="376"/>
      <c r="AS12" s="376"/>
      <c r="AT12" s="377"/>
      <c r="AU12" s="477" t="s">
        <v>129</v>
      </c>
      <c r="AV12" s="478"/>
      <c r="AW12" s="478"/>
      <c r="AX12" s="478"/>
      <c r="AY12" s="433" t="s">
        <v>138</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139</v>
      </c>
      <c r="CE12" s="379"/>
      <c r="CF12" s="379"/>
      <c r="CG12" s="379"/>
      <c r="CH12" s="379"/>
      <c r="CI12" s="379"/>
      <c r="CJ12" s="379"/>
      <c r="CK12" s="379"/>
      <c r="CL12" s="379"/>
      <c r="CM12" s="379"/>
      <c r="CN12" s="379"/>
      <c r="CO12" s="379"/>
      <c r="CP12" s="379"/>
      <c r="CQ12" s="379"/>
      <c r="CR12" s="379"/>
      <c r="CS12" s="460"/>
      <c r="CT12" s="522" t="s">
        <v>132</v>
      </c>
      <c r="CU12" s="523"/>
      <c r="CV12" s="523"/>
      <c r="CW12" s="523"/>
      <c r="CX12" s="523"/>
      <c r="CY12" s="523"/>
      <c r="CZ12" s="523"/>
      <c r="DA12" s="524"/>
      <c r="DB12" s="522" t="s">
        <v>132</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140</v>
      </c>
      <c r="N13" s="504"/>
      <c r="O13" s="504"/>
      <c r="P13" s="504"/>
      <c r="Q13" s="505"/>
      <c r="R13" s="506">
        <v>7860</v>
      </c>
      <c r="S13" s="507"/>
      <c r="T13" s="507"/>
      <c r="U13" s="507"/>
      <c r="V13" s="508"/>
      <c r="W13" s="509" t="s">
        <v>141</v>
      </c>
      <c r="X13" s="405"/>
      <c r="Y13" s="405"/>
      <c r="Z13" s="405"/>
      <c r="AA13" s="405"/>
      <c r="AB13" s="406"/>
      <c r="AC13" s="372">
        <v>253</v>
      </c>
      <c r="AD13" s="373"/>
      <c r="AE13" s="373"/>
      <c r="AF13" s="373"/>
      <c r="AG13" s="374"/>
      <c r="AH13" s="372">
        <v>338</v>
      </c>
      <c r="AI13" s="373"/>
      <c r="AJ13" s="373"/>
      <c r="AK13" s="373"/>
      <c r="AL13" s="432"/>
      <c r="AM13" s="476" t="s">
        <v>142</v>
      </c>
      <c r="AN13" s="376"/>
      <c r="AO13" s="376"/>
      <c r="AP13" s="376"/>
      <c r="AQ13" s="376"/>
      <c r="AR13" s="376"/>
      <c r="AS13" s="376"/>
      <c r="AT13" s="377"/>
      <c r="AU13" s="477" t="s">
        <v>129</v>
      </c>
      <c r="AV13" s="478"/>
      <c r="AW13" s="478"/>
      <c r="AX13" s="478"/>
      <c r="AY13" s="433" t="s">
        <v>143</v>
      </c>
      <c r="AZ13" s="434"/>
      <c r="BA13" s="434"/>
      <c r="BB13" s="434"/>
      <c r="BC13" s="434"/>
      <c r="BD13" s="434"/>
      <c r="BE13" s="434"/>
      <c r="BF13" s="434"/>
      <c r="BG13" s="434"/>
      <c r="BH13" s="434"/>
      <c r="BI13" s="434"/>
      <c r="BJ13" s="434"/>
      <c r="BK13" s="434"/>
      <c r="BL13" s="434"/>
      <c r="BM13" s="435"/>
      <c r="BN13" s="419">
        <v>-67023</v>
      </c>
      <c r="BO13" s="420"/>
      <c r="BP13" s="420"/>
      <c r="BQ13" s="420"/>
      <c r="BR13" s="420"/>
      <c r="BS13" s="420"/>
      <c r="BT13" s="420"/>
      <c r="BU13" s="421"/>
      <c r="BV13" s="419">
        <v>90183</v>
      </c>
      <c r="BW13" s="420"/>
      <c r="BX13" s="420"/>
      <c r="BY13" s="420"/>
      <c r="BZ13" s="420"/>
      <c r="CA13" s="420"/>
      <c r="CB13" s="420"/>
      <c r="CC13" s="421"/>
      <c r="CD13" s="459" t="s">
        <v>144</v>
      </c>
      <c r="CE13" s="379"/>
      <c r="CF13" s="379"/>
      <c r="CG13" s="379"/>
      <c r="CH13" s="379"/>
      <c r="CI13" s="379"/>
      <c r="CJ13" s="379"/>
      <c r="CK13" s="379"/>
      <c r="CL13" s="379"/>
      <c r="CM13" s="379"/>
      <c r="CN13" s="379"/>
      <c r="CO13" s="379"/>
      <c r="CP13" s="379"/>
      <c r="CQ13" s="379"/>
      <c r="CR13" s="379"/>
      <c r="CS13" s="460"/>
      <c r="CT13" s="416">
        <v>11.2</v>
      </c>
      <c r="CU13" s="417"/>
      <c r="CV13" s="417"/>
      <c r="CW13" s="417"/>
      <c r="CX13" s="417"/>
      <c r="CY13" s="417"/>
      <c r="CZ13" s="417"/>
      <c r="DA13" s="418"/>
      <c r="DB13" s="416">
        <v>11</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145</v>
      </c>
      <c r="M14" s="546"/>
      <c r="N14" s="546"/>
      <c r="O14" s="546"/>
      <c r="P14" s="546"/>
      <c r="Q14" s="547"/>
      <c r="R14" s="506">
        <v>8161</v>
      </c>
      <c r="S14" s="507"/>
      <c r="T14" s="507"/>
      <c r="U14" s="507"/>
      <c r="V14" s="508"/>
      <c r="W14" s="510"/>
      <c r="X14" s="408"/>
      <c r="Y14" s="408"/>
      <c r="Z14" s="408"/>
      <c r="AA14" s="408"/>
      <c r="AB14" s="409"/>
      <c r="AC14" s="499">
        <v>7.9</v>
      </c>
      <c r="AD14" s="500"/>
      <c r="AE14" s="500"/>
      <c r="AF14" s="500"/>
      <c r="AG14" s="501"/>
      <c r="AH14" s="499">
        <v>9.1</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146</v>
      </c>
      <c r="CE14" s="457"/>
      <c r="CF14" s="457"/>
      <c r="CG14" s="457"/>
      <c r="CH14" s="457"/>
      <c r="CI14" s="457"/>
      <c r="CJ14" s="457"/>
      <c r="CK14" s="457"/>
      <c r="CL14" s="457"/>
      <c r="CM14" s="457"/>
      <c r="CN14" s="457"/>
      <c r="CO14" s="457"/>
      <c r="CP14" s="457"/>
      <c r="CQ14" s="457"/>
      <c r="CR14" s="457"/>
      <c r="CS14" s="458"/>
      <c r="CT14" s="516">
        <v>1.1000000000000001</v>
      </c>
      <c r="CU14" s="517"/>
      <c r="CV14" s="517"/>
      <c r="CW14" s="517"/>
      <c r="CX14" s="517"/>
      <c r="CY14" s="517"/>
      <c r="CZ14" s="517"/>
      <c r="DA14" s="518"/>
      <c r="DB14" s="516">
        <v>7</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140</v>
      </c>
      <c r="N15" s="504"/>
      <c r="O15" s="504"/>
      <c r="P15" s="504"/>
      <c r="Q15" s="505"/>
      <c r="R15" s="506">
        <v>8126</v>
      </c>
      <c r="S15" s="507"/>
      <c r="T15" s="507"/>
      <c r="U15" s="507"/>
      <c r="V15" s="508"/>
      <c r="W15" s="509" t="s">
        <v>147</v>
      </c>
      <c r="X15" s="405"/>
      <c r="Y15" s="405"/>
      <c r="Z15" s="405"/>
      <c r="AA15" s="405"/>
      <c r="AB15" s="406"/>
      <c r="AC15" s="372">
        <v>940</v>
      </c>
      <c r="AD15" s="373"/>
      <c r="AE15" s="373"/>
      <c r="AF15" s="373"/>
      <c r="AG15" s="374"/>
      <c r="AH15" s="372">
        <v>1129</v>
      </c>
      <c r="AI15" s="373"/>
      <c r="AJ15" s="373"/>
      <c r="AK15" s="373"/>
      <c r="AL15" s="432"/>
      <c r="AM15" s="476"/>
      <c r="AN15" s="376"/>
      <c r="AO15" s="376"/>
      <c r="AP15" s="376"/>
      <c r="AQ15" s="376"/>
      <c r="AR15" s="376"/>
      <c r="AS15" s="376"/>
      <c r="AT15" s="377"/>
      <c r="AU15" s="477"/>
      <c r="AV15" s="478"/>
      <c r="AW15" s="478"/>
      <c r="AX15" s="478"/>
      <c r="AY15" s="445" t="s">
        <v>148</v>
      </c>
      <c r="AZ15" s="446"/>
      <c r="BA15" s="446"/>
      <c r="BB15" s="446"/>
      <c r="BC15" s="446"/>
      <c r="BD15" s="446"/>
      <c r="BE15" s="446"/>
      <c r="BF15" s="446"/>
      <c r="BG15" s="446"/>
      <c r="BH15" s="446"/>
      <c r="BI15" s="446"/>
      <c r="BJ15" s="446"/>
      <c r="BK15" s="446"/>
      <c r="BL15" s="446"/>
      <c r="BM15" s="447"/>
      <c r="BN15" s="448">
        <v>904299</v>
      </c>
      <c r="BO15" s="449"/>
      <c r="BP15" s="449"/>
      <c r="BQ15" s="449"/>
      <c r="BR15" s="449"/>
      <c r="BS15" s="449"/>
      <c r="BT15" s="449"/>
      <c r="BU15" s="450"/>
      <c r="BV15" s="448">
        <v>887292</v>
      </c>
      <c r="BW15" s="449"/>
      <c r="BX15" s="449"/>
      <c r="BY15" s="449"/>
      <c r="BZ15" s="449"/>
      <c r="CA15" s="449"/>
      <c r="CB15" s="449"/>
      <c r="CC15" s="450"/>
      <c r="CD15" s="519" t="s">
        <v>149</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150</v>
      </c>
      <c r="M16" s="494"/>
      <c r="N16" s="494"/>
      <c r="O16" s="494"/>
      <c r="P16" s="494"/>
      <c r="Q16" s="495"/>
      <c r="R16" s="496" t="s">
        <v>151</v>
      </c>
      <c r="S16" s="497"/>
      <c r="T16" s="497"/>
      <c r="U16" s="497"/>
      <c r="V16" s="498"/>
      <c r="W16" s="510"/>
      <c r="X16" s="408"/>
      <c r="Y16" s="408"/>
      <c r="Z16" s="408"/>
      <c r="AA16" s="408"/>
      <c r="AB16" s="409"/>
      <c r="AC16" s="499">
        <v>29.5</v>
      </c>
      <c r="AD16" s="500"/>
      <c r="AE16" s="500"/>
      <c r="AF16" s="500"/>
      <c r="AG16" s="501"/>
      <c r="AH16" s="499">
        <v>30.4</v>
      </c>
      <c r="AI16" s="500"/>
      <c r="AJ16" s="500"/>
      <c r="AK16" s="500"/>
      <c r="AL16" s="502"/>
      <c r="AM16" s="476"/>
      <c r="AN16" s="376"/>
      <c r="AO16" s="376"/>
      <c r="AP16" s="376"/>
      <c r="AQ16" s="376"/>
      <c r="AR16" s="376"/>
      <c r="AS16" s="376"/>
      <c r="AT16" s="377"/>
      <c r="AU16" s="477"/>
      <c r="AV16" s="478"/>
      <c r="AW16" s="478"/>
      <c r="AX16" s="478"/>
      <c r="AY16" s="433" t="s">
        <v>152</v>
      </c>
      <c r="AZ16" s="434"/>
      <c r="BA16" s="434"/>
      <c r="BB16" s="434"/>
      <c r="BC16" s="434"/>
      <c r="BD16" s="434"/>
      <c r="BE16" s="434"/>
      <c r="BF16" s="434"/>
      <c r="BG16" s="434"/>
      <c r="BH16" s="434"/>
      <c r="BI16" s="434"/>
      <c r="BJ16" s="434"/>
      <c r="BK16" s="434"/>
      <c r="BL16" s="434"/>
      <c r="BM16" s="435"/>
      <c r="BN16" s="419">
        <v>4952175</v>
      </c>
      <c r="BO16" s="420"/>
      <c r="BP16" s="420"/>
      <c r="BQ16" s="420"/>
      <c r="BR16" s="420"/>
      <c r="BS16" s="420"/>
      <c r="BT16" s="420"/>
      <c r="BU16" s="421"/>
      <c r="BV16" s="419">
        <v>5045808</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153</v>
      </c>
      <c r="N17" s="513"/>
      <c r="O17" s="513"/>
      <c r="P17" s="513"/>
      <c r="Q17" s="514"/>
      <c r="R17" s="496" t="s">
        <v>151</v>
      </c>
      <c r="S17" s="497"/>
      <c r="T17" s="497"/>
      <c r="U17" s="497"/>
      <c r="V17" s="498"/>
      <c r="W17" s="509" t="s">
        <v>154</v>
      </c>
      <c r="X17" s="405"/>
      <c r="Y17" s="405"/>
      <c r="Z17" s="405"/>
      <c r="AA17" s="405"/>
      <c r="AB17" s="406"/>
      <c r="AC17" s="372">
        <v>1994</v>
      </c>
      <c r="AD17" s="373"/>
      <c r="AE17" s="373"/>
      <c r="AF17" s="373"/>
      <c r="AG17" s="374"/>
      <c r="AH17" s="372">
        <v>2245</v>
      </c>
      <c r="AI17" s="373"/>
      <c r="AJ17" s="373"/>
      <c r="AK17" s="373"/>
      <c r="AL17" s="432"/>
      <c r="AM17" s="476"/>
      <c r="AN17" s="376"/>
      <c r="AO17" s="376"/>
      <c r="AP17" s="376"/>
      <c r="AQ17" s="376"/>
      <c r="AR17" s="376"/>
      <c r="AS17" s="376"/>
      <c r="AT17" s="377"/>
      <c r="AU17" s="477"/>
      <c r="AV17" s="478"/>
      <c r="AW17" s="478"/>
      <c r="AX17" s="478"/>
      <c r="AY17" s="433" t="s">
        <v>155</v>
      </c>
      <c r="AZ17" s="434"/>
      <c r="BA17" s="434"/>
      <c r="BB17" s="434"/>
      <c r="BC17" s="434"/>
      <c r="BD17" s="434"/>
      <c r="BE17" s="434"/>
      <c r="BF17" s="434"/>
      <c r="BG17" s="434"/>
      <c r="BH17" s="434"/>
      <c r="BI17" s="434"/>
      <c r="BJ17" s="434"/>
      <c r="BK17" s="434"/>
      <c r="BL17" s="434"/>
      <c r="BM17" s="435"/>
      <c r="BN17" s="419">
        <v>1113993</v>
      </c>
      <c r="BO17" s="420"/>
      <c r="BP17" s="420"/>
      <c r="BQ17" s="420"/>
      <c r="BR17" s="420"/>
      <c r="BS17" s="420"/>
      <c r="BT17" s="420"/>
      <c r="BU17" s="421"/>
      <c r="BV17" s="419">
        <v>1092347</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156</v>
      </c>
      <c r="C18" s="470"/>
      <c r="D18" s="470"/>
      <c r="E18" s="471"/>
      <c r="F18" s="471"/>
      <c r="G18" s="471"/>
      <c r="H18" s="471"/>
      <c r="I18" s="471"/>
      <c r="J18" s="471"/>
      <c r="K18" s="471"/>
      <c r="L18" s="472">
        <v>194.84</v>
      </c>
      <c r="M18" s="472"/>
      <c r="N18" s="472"/>
      <c r="O18" s="472"/>
      <c r="P18" s="472"/>
      <c r="Q18" s="472"/>
      <c r="R18" s="473"/>
      <c r="S18" s="473"/>
      <c r="T18" s="473"/>
      <c r="U18" s="473"/>
      <c r="V18" s="474"/>
      <c r="W18" s="490"/>
      <c r="X18" s="491"/>
      <c r="Y18" s="491"/>
      <c r="Z18" s="491"/>
      <c r="AA18" s="491"/>
      <c r="AB18" s="515"/>
      <c r="AC18" s="389">
        <v>62.6</v>
      </c>
      <c r="AD18" s="390"/>
      <c r="AE18" s="390"/>
      <c r="AF18" s="390"/>
      <c r="AG18" s="475"/>
      <c r="AH18" s="389">
        <v>60.5</v>
      </c>
      <c r="AI18" s="390"/>
      <c r="AJ18" s="390"/>
      <c r="AK18" s="390"/>
      <c r="AL18" s="391"/>
      <c r="AM18" s="476"/>
      <c r="AN18" s="376"/>
      <c r="AO18" s="376"/>
      <c r="AP18" s="376"/>
      <c r="AQ18" s="376"/>
      <c r="AR18" s="376"/>
      <c r="AS18" s="376"/>
      <c r="AT18" s="377"/>
      <c r="AU18" s="477"/>
      <c r="AV18" s="478"/>
      <c r="AW18" s="478"/>
      <c r="AX18" s="478"/>
      <c r="AY18" s="433" t="s">
        <v>157</v>
      </c>
      <c r="AZ18" s="434"/>
      <c r="BA18" s="434"/>
      <c r="BB18" s="434"/>
      <c r="BC18" s="434"/>
      <c r="BD18" s="434"/>
      <c r="BE18" s="434"/>
      <c r="BF18" s="434"/>
      <c r="BG18" s="434"/>
      <c r="BH18" s="434"/>
      <c r="BI18" s="434"/>
      <c r="BJ18" s="434"/>
      <c r="BK18" s="434"/>
      <c r="BL18" s="434"/>
      <c r="BM18" s="435"/>
      <c r="BN18" s="419">
        <v>5063980</v>
      </c>
      <c r="BO18" s="420"/>
      <c r="BP18" s="420"/>
      <c r="BQ18" s="420"/>
      <c r="BR18" s="420"/>
      <c r="BS18" s="420"/>
      <c r="BT18" s="420"/>
      <c r="BU18" s="421"/>
      <c r="BV18" s="419">
        <v>5120396</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158</v>
      </c>
      <c r="C19" s="470"/>
      <c r="D19" s="470"/>
      <c r="E19" s="471"/>
      <c r="F19" s="471"/>
      <c r="G19" s="471"/>
      <c r="H19" s="471"/>
      <c r="I19" s="471"/>
      <c r="J19" s="471"/>
      <c r="K19" s="471"/>
      <c r="L19" s="479">
        <v>40</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159</v>
      </c>
      <c r="AZ19" s="434"/>
      <c r="BA19" s="434"/>
      <c r="BB19" s="434"/>
      <c r="BC19" s="434"/>
      <c r="BD19" s="434"/>
      <c r="BE19" s="434"/>
      <c r="BF19" s="434"/>
      <c r="BG19" s="434"/>
      <c r="BH19" s="434"/>
      <c r="BI19" s="434"/>
      <c r="BJ19" s="434"/>
      <c r="BK19" s="434"/>
      <c r="BL19" s="434"/>
      <c r="BM19" s="435"/>
      <c r="BN19" s="419">
        <v>6404124</v>
      </c>
      <c r="BO19" s="420"/>
      <c r="BP19" s="420"/>
      <c r="BQ19" s="420"/>
      <c r="BR19" s="420"/>
      <c r="BS19" s="420"/>
      <c r="BT19" s="420"/>
      <c r="BU19" s="421"/>
      <c r="BV19" s="419">
        <v>6463621</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160</v>
      </c>
      <c r="C20" s="470"/>
      <c r="D20" s="470"/>
      <c r="E20" s="471"/>
      <c r="F20" s="471"/>
      <c r="G20" s="471"/>
      <c r="H20" s="471"/>
      <c r="I20" s="471"/>
      <c r="J20" s="471"/>
      <c r="K20" s="471"/>
      <c r="L20" s="479">
        <v>3407</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161</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162</v>
      </c>
      <c r="C22" s="396"/>
      <c r="D22" s="397"/>
      <c r="E22" s="404" t="s">
        <v>1</v>
      </c>
      <c r="F22" s="405"/>
      <c r="G22" s="405"/>
      <c r="H22" s="405"/>
      <c r="I22" s="405"/>
      <c r="J22" s="405"/>
      <c r="K22" s="406"/>
      <c r="L22" s="404" t="s">
        <v>163</v>
      </c>
      <c r="M22" s="405"/>
      <c r="N22" s="405"/>
      <c r="O22" s="405"/>
      <c r="P22" s="406"/>
      <c r="Q22" s="410" t="s">
        <v>164</v>
      </c>
      <c r="R22" s="411"/>
      <c r="S22" s="411"/>
      <c r="T22" s="411"/>
      <c r="U22" s="411"/>
      <c r="V22" s="412"/>
      <c r="W22" s="461" t="s">
        <v>165</v>
      </c>
      <c r="X22" s="396"/>
      <c r="Y22" s="397"/>
      <c r="Z22" s="404" t="s">
        <v>1</v>
      </c>
      <c r="AA22" s="405"/>
      <c r="AB22" s="405"/>
      <c r="AC22" s="405"/>
      <c r="AD22" s="405"/>
      <c r="AE22" s="405"/>
      <c r="AF22" s="405"/>
      <c r="AG22" s="406"/>
      <c r="AH22" s="422" t="s">
        <v>166</v>
      </c>
      <c r="AI22" s="405"/>
      <c r="AJ22" s="405"/>
      <c r="AK22" s="405"/>
      <c r="AL22" s="406"/>
      <c r="AM22" s="422" t="s">
        <v>167</v>
      </c>
      <c r="AN22" s="423"/>
      <c r="AO22" s="423"/>
      <c r="AP22" s="423"/>
      <c r="AQ22" s="423"/>
      <c r="AR22" s="424"/>
      <c r="AS22" s="410" t="s">
        <v>164</v>
      </c>
      <c r="AT22" s="411"/>
      <c r="AU22" s="411"/>
      <c r="AV22" s="411"/>
      <c r="AW22" s="411"/>
      <c r="AX22" s="428"/>
      <c r="AY22" s="445" t="s">
        <v>168</v>
      </c>
      <c r="AZ22" s="446"/>
      <c r="BA22" s="446"/>
      <c r="BB22" s="446"/>
      <c r="BC22" s="446"/>
      <c r="BD22" s="446"/>
      <c r="BE22" s="446"/>
      <c r="BF22" s="446"/>
      <c r="BG22" s="446"/>
      <c r="BH22" s="446"/>
      <c r="BI22" s="446"/>
      <c r="BJ22" s="446"/>
      <c r="BK22" s="446"/>
      <c r="BL22" s="446"/>
      <c r="BM22" s="447"/>
      <c r="BN22" s="448">
        <v>9112867</v>
      </c>
      <c r="BO22" s="449"/>
      <c r="BP22" s="449"/>
      <c r="BQ22" s="449"/>
      <c r="BR22" s="449"/>
      <c r="BS22" s="449"/>
      <c r="BT22" s="449"/>
      <c r="BU22" s="450"/>
      <c r="BV22" s="448">
        <v>9779101</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169</v>
      </c>
      <c r="AZ23" s="434"/>
      <c r="BA23" s="434"/>
      <c r="BB23" s="434"/>
      <c r="BC23" s="434"/>
      <c r="BD23" s="434"/>
      <c r="BE23" s="434"/>
      <c r="BF23" s="434"/>
      <c r="BG23" s="434"/>
      <c r="BH23" s="434"/>
      <c r="BI23" s="434"/>
      <c r="BJ23" s="434"/>
      <c r="BK23" s="434"/>
      <c r="BL23" s="434"/>
      <c r="BM23" s="435"/>
      <c r="BN23" s="419">
        <v>7397428</v>
      </c>
      <c r="BO23" s="420"/>
      <c r="BP23" s="420"/>
      <c r="BQ23" s="420"/>
      <c r="BR23" s="420"/>
      <c r="BS23" s="420"/>
      <c r="BT23" s="420"/>
      <c r="BU23" s="421"/>
      <c r="BV23" s="419">
        <v>7645314</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170</v>
      </c>
      <c r="F24" s="376"/>
      <c r="G24" s="376"/>
      <c r="H24" s="376"/>
      <c r="I24" s="376"/>
      <c r="J24" s="376"/>
      <c r="K24" s="377"/>
      <c r="L24" s="372">
        <v>1</v>
      </c>
      <c r="M24" s="373"/>
      <c r="N24" s="373"/>
      <c r="O24" s="373"/>
      <c r="P24" s="374"/>
      <c r="Q24" s="372">
        <v>7540</v>
      </c>
      <c r="R24" s="373"/>
      <c r="S24" s="373"/>
      <c r="T24" s="373"/>
      <c r="U24" s="373"/>
      <c r="V24" s="374"/>
      <c r="W24" s="462"/>
      <c r="X24" s="399"/>
      <c r="Y24" s="400"/>
      <c r="Z24" s="375" t="s">
        <v>171</v>
      </c>
      <c r="AA24" s="376"/>
      <c r="AB24" s="376"/>
      <c r="AC24" s="376"/>
      <c r="AD24" s="376"/>
      <c r="AE24" s="376"/>
      <c r="AF24" s="376"/>
      <c r="AG24" s="377"/>
      <c r="AH24" s="372">
        <v>171</v>
      </c>
      <c r="AI24" s="373"/>
      <c r="AJ24" s="373"/>
      <c r="AK24" s="373"/>
      <c r="AL24" s="374"/>
      <c r="AM24" s="372">
        <v>516933</v>
      </c>
      <c r="AN24" s="373"/>
      <c r="AO24" s="373"/>
      <c r="AP24" s="373"/>
      <c r="AQ24" s="373"/>
      <c r="AR24" s="374"/>
      <c r="AS24" s="372">
        <v>3023</v>
      </c>
      <c r="AT24" s="373"/>
      <c r="AU24" s="373"/>
      <c r="AV24" s="373"/>
      <c r="AW24" s="373"/>
      <c r="AX24" s="432"/>
      <c r="AY24" s="392" t="s">
        <v>172</v>
      </c>
      <c r="AZ24" s="393"/>
      <c r="BA24" s="393"/>
      <c r="BB24" s="393"/>
      <c r="BC24" s="393"/>
      <c r="BD24" s="393"/>
      <c r="BE24" s="393"/>
      <c r="BF24" s="393"/>
      <c r="BG24" s="393"/>
      <c r="BH24" s="393"/>
      <c r="BI24" s="393"/>
      <c r="BJ24" s="393"/>
      <c r="BK24" s="393"/>
      <c r="BL24" s="393"/>
      <c r="BM24" s="394"/>
      <c r="BN24" s="419">
        <v>6455220</v>
      </c>
      <c r="BO24" s="420"/>
      <c r="BP24" s="420"/>
      <c r="BQ24" s="420"/>
      <c r="BR24" s="420"/>
      <c r="BS24" s="420"/>
      <c r="BT24" s="420"/>
      <c r="BU24" s="421"/>
      <c r="BV24" s="419">
        <v>6845993</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173</v>
      </c>
      <c r="F25" s="376"/>
      <c r="G25" s="376"/>
      <c r="H25" s="376"/>
      <c r="I25" s="376"/>
      <c r="J25" s="376"/>
      <c r="K25" s="377"/>
      <c r="L25" s="372">
        <v>1</v>
      </c>
      <c r="M25" s="373"/>
      <c r="N25" s="373"/>
      <c r="O25" s="373"/>
      <c r="P25" s="374"/>
      <c r="Q25" s="372">
        <v>6040</v>
      </c>
      <c r="R25" s="373"/>
      <c r="S25" s="373"/>
      <c r="T25" s="373"/>
      <c r="U25" s="373"/>
      <c r="V25" s="374"/>
      <c r="W25" s="462"/>
      <c r="X25" s="399"/>
      <c r="Y25" s="400"/>
      <c r="Z25" s="375" t="s">
        <v>174</v>
      </c>
      <c r="AA25" s="376"/>
      <c r="AB25" s="376"/>
      <c r="AC25" s="376"/>
      <c r="AD25" s="376"/>
      <c r="AE25" s="376"/>
      <c r="AF25" s="376"/>
      <c r="AG25" s="377"/>
      <c r="AH25" s="372" t="s">
        <v>175</v>
      </c>
      <c r="AI25" s="373"/>
      <c r="AJ25" s="373"/>
      <c r="AK25" s="373"/>
      <c r="AL25" s="374"/>
      <c r="AM25" s="372" t="s">
        <v>176</v>
      </c>
      <c r="AN25" s="373"/>
      <c r="AO25" s="373"/>
      <c r="AP25" s="373"/>
      <c r="AQ25" s="373"/>
      <c r="AR25" s="374"/>
      <c r="AS25" s="372" t="s">
        <v>177</v>
      </c>
      <c r="AT25" s="373"/>
      <c r="AU25" s="373"/>
      <c r="AV25" s="373"/>
      <c r="AW25" s="373"/>
      <c r="AX25" s="432"/>
      <c r="AY25" s="445" t="s">
        <v>178</v>
      </c>
      <c r="AZ25" s="446"/>
      <c r="BA25" s="446"/>
      <c r="BB25" s="446"/>
      <c r="BC25" s="446"/>
      <c r="BD25" s="446"/>
      <c r="BE25" s="446"/>
      <c r="BF25" s="446"/>
      <c r="BG25" s="446"/>
      <c r="BH25" s="446"/>
      <c r="BI25" s="446"/>
      <c r="BJ25" s="446"/>
      <c r="BK25" s="446"/>
      <c r="BL25" s="446"/>
      <c r="BM25" s="447"/>
      <c r="BN25" s="448" t="s">
        <v>179</v>
      </c>
      <c r="BO25" s="449"/>
      <c r="BP25" s="449"/>
      <c r="BQ25" s="449"/>
      <c r="BR25" s="449"/>
      <c r="BS25" s="449"/>
      <c r="BT25" s="449"/>
      <c r="BU25" s="450"/>
      <c r="BV25" s="448" t="s">
        <v>132</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180</v>
      </c>
      <c r="F26" s="376"/>
      <c r="G26" s="376"/>
      <c r="H26" s="376"/>
      <c r="I26" s="376"/>
      <c r="J26" s="376"/>
      <c r="K26" s="377"/>
      <c r="L26" s="372">
        <v>1</v>
      </c>
      <c r="M26" s="373"/>
      <c r="N26" s="373"/>
      <c r="O26" s="373"/>
      <c r="P26" s="374"/>
      <c r="Q26" s="372">
        <v>5530</v>
      </c>
      <c r="R26" s="373"/>
      <c r="S26" s="373"/>
      <c r="T26" s="373"/>
      <c r="U26" s="373"/>
      <c r="V26" s="374"/>
      <c r="W26" s="462"/>
      <c r="X26" s="399"/>
      <c r="Y26" s="400"/>
      <c r="Z26" s="375" t="s">
        <v>181</v>
      </c>
      <c r="AA26" s="430"/>
      <c r="AB26" s="430"/>
      <c r="AC26" s="430"/>
      <c r="AD26" s="430"/>
      <c r="AE26" s="430"/>
      <c r="AF26" s="430"/>
      <c r="AG26" s="431"/>
      <c r="AH26" s="372">
        <v>17</v>
      </c>
      <c r="AI26" s="373"/>
      <c r="AJ26" s="373"/>
      <c r="AK26" s="373"/>
      <c r="AL26" s="374"/>
      <c r="AM26" s="372">
        <v>48229</v>
      </c>
      <c r="AN26" s="373"/>
      <c r="AO26" s="373"/>
      <c r="AP26" s="373"/>
      <c r="AQ26" s="373"/>
      <c r="AR26" s="374"/>
      <c r="AS26" s="372">
        <v>2837</v>
      </c>
      <c r="AT26" s="373"/>
      <c r="AU26" s="373"/>
      <c r="AV26" s="373"/>
      <c r="AW26" s="373"/>
      <c r="AX26" s="432"/>
      <c r="AY26" s="459" t="s">
        <v>182</v>
      </c>
      <c r="AZ26" s="379"/>
      <c r="BA26" s="379"/>
      <c r="BB26" s="379"/>
      <c r="BC26" s="379"/>
      <c r="BD26" s="379"/>
      <c r="BE26" s="379"/>
      <c r="BF26" s="379"/>
      <c r="BG26" s="379"/>
      <c r="BH26" s="379"/>
      <c r="BI26" s="379"/>
      <c r="BJ26" s="379"/>
      <c r="BK26" s="379"/>
      <c r="BL26" s="379"/>
      <c r="BM26" s="460"/>
      <c r="BN26" s="419" t="s">
        <v>176</v>
      </c>
      <c r="BO26" s="420"/>
      <c r="BP26" s="420"/>
      <c r="BQ26" s="420"/>
      <c r="BR26" s="420"/>
      <c r="BS26" s="420"/>
      <c r="BT26" s="420"/>
      <c r="BU26" s="421"/>
      <c r="BV26" s="419" t="s">
        <v>132</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183</v>
      </c>
      <c r="F27" s="376"/>
      <c r="G27" s="376"/>
      <c r="H27" s="376"/>
      <c r="I27" s="376"/>
      <c r="J27" s="376"/>
      <c r="K27" s="377"/>
      <c r="L27" s="372">
        <v>1</v>
      </c>
      <c r="M27" s="373"/>
      <c r="N27" s="373"/>
      <c r="O27" s="373"/>
      <c r="P27" s="374"/>
      <c r="Q27" s="372">
        <v>2740</v>
      </c>
      <c r="R27" s="373"/>
      <c r="S27" s="373"/>
      <c r="T27" s="373"/>
      <c r="U27" s="373"/>
      <c r="V27" s="374"/>
      <c r="W27" s="462"/>
      <c r="X27" s="399"/>
      <c r="Y27" s="400"/>
      <c r="Z27" s="375" t="s">
        <v>184</v>
      </c>
      <c r="AA27" s="376"/>
      <c r="AB27" s="376"/>
      <c r="AC27" s="376"/>
      <c r="AD27" s="376"/>
      <c r="AE27" s="376"/>
      <c r="AF27" s="376"/>
      <c r="AG27" s="377"/>
      <c r="AH27" s="372">
        <v>7</v>
      </c>
      <c r="AI27" s="373"/>
      <c r="AJ27" s="373"/>
      <c r="AK27" s="373"/>
      <c r="AL27" s="374"/>
      <c r="AM27" s="372">
        <v>17416</v>
      </c>
      <c r="AN27" s="373"/>
      <c r="AO27" s="373"/>
      <c r="AP27" s="373"/>
      <c r="AQ27" s="373"/>
      <c r="AR27" s="374"/>
      <c r="AS27" s="372">
        <v>2488</v>
      </c>
      <c r="AT27" s="373"/>
      <c r="AU27" s="373"/>
      <c r="AV27" s="373"/>
      <c r="AW27" s="373"/>
      <c r="AX27" s="432"/>
      <c r="AY27" s="456" t="s">
        <v>185</v>
      </c>
      <c r="AZ27" s="457"/>
      <c r="BA27" s="457"/>
      <c r="BB27" s="457"/>
      <c r="BC27" s="457"/>
      <c r="BD27" s="457"/>
      <c r="BE27" s="457"/>
      <c r="BF27" s="457"/>
      <c r="BG27" s="457"/>
      <c r="BH27" s="457"/>
      <c r="BI27" s="457"/>
      <c r="BJ27" s="457"/>
      <c r="BK27" s="457"/>
      <c r="BL27" s="457"/>
      <c r="BM27" s="458"/>
      <c r="BN27" s="453" t="s">
        <v>176</v>
      </c>
      <c r="BO27" s="454"/>
      <c r="BP27" s="454"/>
      <c r="BQ27" s="454"/>
      <c r="BR27" s="454"/>
      <c r="BS27" s="454"/>
      <c r="BT27" s="454"/>
      <c r="BU27" s="455"/>
      <c r="BV27" s="453" t="s">
        <v>186</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187</v>
      </c>
      <c r="F28" s="376"/>
      <c r="G28" s="376"/>
      <c r="H28" s="376"/>
      <c r="I28" s="376"/>
      <c r="J28" s="376"/>
      <c r="K28" s="377"/>
      <c r="L28" s="372">
        <v>1</v>
      </c>
      <c r="M28" s="373"/>
      <c r="N28" s="373"/>
      <c r="O28" s="373"/>
      <c r="P28" s="374"/>
      <c r="Q28" s="372">
        <v>2330</v>
      </c>
      <c r="R28" s="373"/>
      <c r="S28" s="373"/>
      <c r="T28" s="373"/>
      <c r="U28" s="373"/>
      <c r="V28" s="374"/>
      <c r="W28" s="462"/>
      <c r="X28" s="399"/>
      <c r="Y28" s="400"/>
      <c r="Z28" s="375" t="s">
        <v>188</v>
      </c>
      <c r="AA28" s="376"/>
      <c r="AB28" s="376"/>
      <c r="AC28" s="376"/>
      <c r="AD28" s="376"/>
      <c r="AE28" s="376"/>
      <c r="AF28" s="376"/>
      <c r="AG28" s="377"/>
      <c r="AH28" s="372" t="s">
        <v>179</v>
      </c>
      <c r="AI28" s="373"/>
      <c r="AJ28" s="373"/>
      <c r="AK28" s="373"/>
      <c r="AL28" s="374"/>
      <c r="AM28" s="372" t="s">
        <v>179</v>
      </c>
      <c r="AN28" s="373"/>
      <c r="AO28" s="373"/>
      <c r="AP28" s="373"/>
      <c r="AQ28" s="373"/>
      <c r="AR28" s="374"/>
      <c r="AS28" s="372" t="s">
        <v>189</v>
      </c>
      <c r="AT28" s="373"/>
      <c r="AU28" s="373"/>
      <c r="AV28" s="373"/>
      <c r="AW28" s="373"/>
      <c r="AX28" s="432"/>
      <c r="AY28" s="436" t="s">
        <v>190</v>
      </c>
      <c r="AZ28" s="437"/>
      <c r="BA28" s="437"/>
      <c r="BB28" s="438"/>
      <c r="BC28" s="445" t="s">
        <v>50</v>
      </c>
      <c r="BD28" s="446"/>
      <c r="BE28" s="446"/>
      <c r="BF28" s="446"/>
      <c r="BG28" s="446"/>
      <c r="BH28" s="446"/>
      <c r="BI28" s="446"/>
      <c r="BJ28" s="446"/>
      <c r="BK28" s="446"/>
      <c r="BL28" s="446"/>
      <c r="BM28" s="447"/>
      <c r="BN28" s="448">
        <v>758659</v>
      </c>
      <c r="BO28" s="449"/>
      <c r="BP28" s="449"/>
      <c r="BQ28" s="449"/>
      <c r="BR28" s="449"/>
      <c r="BS28" s="449"/>
      <c r="BT28" s="449"/>
      <c r="BU28" s="450"/>
      <c r="BV28" s="448">
        <v>755753</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191</v>
      </c>
      <c r="F29" s="376"/>
      <c r="G29" s="376"/>
      <c r="H29" s="376"/>
      <c r="I29" s="376"/>
      <c r="J29" s="376"/>
      <c r="K29" s="377"/>
      <c r="L29" s="372">
        <v>10</v>
      </c>
      <c r="M29" s="373"/>
      <c r="N29" s="373"/>
      <c r="O29" s="373"/>
      <c r="P29" s="374"/>
      <c r="Q29" s="372">
        <v>1950</v>
      </c>
      <c r="R29" s="373"/>
      <c r="S29" s="373"/>
      <c r="T29" s="373"/>
      <c r="U29" s="373"/>
      <c r="V29" s="374"/>
      <c r="W29" s="463"/>
      <c r="X29" s="464"/>
      <c r="Y29" s="465"/>
      <c r="Z29" s="375" t="s">
        <v>192</v>
      </c>
      <c r="AA29" s="376"/>
      <c r="AB29" s="376"/>
      <c r="AC29" s="376"/>
      <c r="AD29" s="376"/>
      <c r="AE29" s="376"/>
      <c r="AF29" s="376"/>
      <c r="AG29" s="377"/>
      <c r="AH29" s="372">
        <v>178</v>
      </c>
      <c r="AI29" s="373"/>
      <c r="AJ29" s="373"/>
      <c r="AK29" s="373"/>
      <c r="AL29" s="374"/>
      <c r="AM29" s="372">
        <v>534349</v>
      </c>
      <c r="AN29" s="373"/>
      <c r="AO29" s="373"/>
      <c r="AP29" s="373"/>
      <c r="AQ29" s="373"/>
      <c r="AR29" s="374"/>
      <c r="AS29" s="372">
        <v>3002</v>
      </c>
      <c r="AT29" s="373"/>
      <c r="AU29" s="373"/>
      <c r="AV29" s="373"/>
      <c r="AW29" s="373"/>
      <c r="AX29" s="432"/>
      <c r="AY29" s="439"/>
      <c r="AZ29" s="440"/>
      <c r="BA29" s="440"/>
      <c r="BB29" s="441"/>
      <c r="BC29" s="433" t="s">
        <v>193</v>
      </c>
      <c r="BD29" s="434"/>
      <c r="BE29" s="434"/>
      <c r="BF29" s="434"/>
      <c r="BG29" s="434"/>
      <c r="BH29" s="434"/>
      <c r="BI29" s="434"/>
      <c r="BJ29" s="434"/>
      <c r="BK29" s="434"/>
      <c r="BL29" s="434"/>
      <c r="BM29" s="435"/>
      <c r="BN29" s="419">
        <v>2074380</v>
      </c>
      <c r="BO29" s="420"/>
      <c r="BP29" s="420"/>
      <c r="BQ29" s="420"/>
      <c r="BR29" s="420"/>
      <c r="BS29" s="420"/>
      <c r="BT29" s="420"/>
      <c r="BU29" s="421"/>
      <c r="BV29" s="419">
        <v>1893693</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194</v>
      </c>
      <c r="X30" s="387"/>
      <c r="Y30" s="387"/>
      <c r="Z30" s="387"/>
      <c r="AA30" s="387"/>
      <c r="AB30" s="387"/>
      <c r="AC30" s="387"/>
      <c r="AD30" s="387"/>
      <c r="AE30" s="387"/>
      <c r="AF30" s="387"/>
      <c r="AG30" s="388"/>
      <c r="AH30" s="389">
        <v>93.1</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2173842</v>
      </c>
      <c r="BO30" s="454"/>
      <c r="BP30" s="454"/>
      <c r="BQ30" s="454"/>
      <c r="BR30" s="454"/>
      <c r="BS30" s="454"/>
      <c r="BT30" s="454"/>
      <c r="BU30" s="455"/>
      <c r="BV30" s="453">
        <v>2149795</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195</v>
      </c>
      <c r="D32" s="378"/>
      <c r="E32" s="378"/>
      <c r="F32" s="378"/>
      <c r="G32" s="378"/>
      <c r="H32" s="378"/>
      <c r="I32" s="378"/>
      <c r="J32" s="378"/>
      <c r="K32" s="378"/>
      <c r="L32" s="378"/>
      <c r="M32" s="378"/>
      <c r="N32" s="378"/>
      <c r="O32" s="378"/>
      <c r="P32" s="378"/>
      <c r="Q32" s="378"/>
      <c r="R32" s="378"/>
      <c r="S32" s="378"/>
      <c r="U32" s="379" t="s">
        <v>196</v>
      </c>
      <c r="V32" s="379"/>
      <c r="W32" s="379"/>
      <c r="X32" s="379"/>
      <c r="Y32" s="379"/>
      <c r="Z32" s="379"/>
      <c r="AA32" s="379"/>
      <c r="AB32" s="379"/>
      <c r="AC32" s="379"/>
      <c r="AD32" s="379"/>
      <c r="AE32" s="379"/>
      <c r="AF32" s="379"/>
      <c r="AG32" s="379"/>
      <c r="AH32" s="379"/>
      <c r="AI32" s="379"/>
      <c r="AJ32" s="379"/>
      <c r="AK32" s="379"/>
      <c r="AM32" s="379" t="s">
        <v>197</v>
      </c>
      <c r="AN32" s="379"/>
      <c r="AO32" s="379"/>
      <c r="AP32" s="379"/>
      <c r="AQ32" s="379"/>
      <c r="AR32" s="379"/>
      <c r="AS32" s="379"/>
      <c r="AT32" s="379"/>
      <c r="AU32" s="379"/>
      <c r="AV32" s="379"/>
      <c r="AW32" s="379"/>
      <c r="AX32" s="379"/>
      <c r="AY32" s="379"/>
      <c r="AZ32" s="379"/>
      <c r="BA32" s="379"/>
      <c r="BB32" s="379"/>
      <c r="BC32" s="379"/>
      <c r="BE32" s="379" t="s">
        <v>198</v>
      </c>
      <c r="BF32" s="379"/>
      <c r="BG32" s="379"/>
      <c r="BH32" s="379"/>
      <c r="BI32" s="379"/>
      <c r="BJ32" s="379"/>
      <c r="BK32" s="379"/>
      <c r="BL32" s="379"/>
      <c r="BM32" s="379"/>
      <c r="BN32" s="379"/>
      <c r="BO32" s="379"/>
      <c r="BP32" s="379"/>
      <c r="BQ32" s="379"/>
      <c r="BR32" s="379"/>
      <c r="BS32" s="379"/>
      <c r="BT32" s="379"/>
      <c r="BU32" s="379"/>
      <c r="BW32" s="379" t="s">
        <v>199</v>
      </c>
      <c r="BX32" s="379"/>
      <c r="BY32" s="379"/>
      <c r="BZ32" s="379"/>
      <c r="CA32" s="379"/>
      <c r="CB32" s="379"/>
      <c r="CC32" s="379"/>
      <c r="CD32" s="379"/>
      <c r="CE32" s="379"/>
      <c r="CF32" s="379"/>
      <c r="CG32" s="379"/>
      <c r="CH32" s="379"/>
      <c r="CI32" s="379"/>
      <c r="CJ32" s="379"/>
      <c r="CK32" s="379"/>
      <c r="CL32" s="379"/>
      <c r="CM32" s="379"/>
      <c r="CO32" s="379" t="s">
        <v>200</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201</v>
      </c>
      <c r="D33" s="371"/>
      <c r="E33" s="370" t="s">
        <v>202</v>
      </c>
      <c r="F33" s="370"/>
      <c r="G33" s="370"/>
      <c r="H33" s="370"/>
      <c r="I33" s="370"/>
      <c r="J33" s="370"/>
      <c r="K33" s="370"/>
      <c r="L33" s="370"/>
      <c r="M33" s="370"/>
      <c r="N33" s="370"/>
      <c r="O33" s="370"/>
      <c r="P33" s="370"/>
      <c r="Q33" s="370"/>
      <c r="R33" s="370"/>
      <c r="S33" s="370"/>
      <c r="T33" s="206"/>
      <c r="U33" s="371" t="s">
        <v>203</v>
      </c>
      <c r="V33" s="371"/>
      <c r="W33" s="370" t="s">
        <v>204</v>
      </c>
      <c r="X33" s="370"/>
      <c r="Y33" s="370"/>
      <c r="Z33" s="370"/>
      <c r="AA33" s="370"/>
      <c r="AB33" s="370"/>
      <c r="AC33" s="370"/>
      <c r="AD33" s="370"/>
      <c r="AE33" s="370"/>
      <c r="AF33" s="370"/>
      <c r="AG33" s="370"/>
      <c r="AH33" s="370"/>
      <c r="AI33" s="370"/>
      <c r="AJ33" s="370"/>
      <c r="AK33" s="370"/>
      <c r="AL33" s="206"/>
      <c r="AM33" s="371" t="s">
        <v>205</v>
      </c>
      <c r="AN33" s="371"/>
      <c r="AO33" s="370" t="s">
        <v>202</v>
      </c>
      <c r="AP33" s="370"/>
      <c r="AQ33" s="370"/>
      <c r="AR33" s="370"/>
      <c r="AS33" s="370"/>
      <c r="AT33" s="370"/>
      <c r="AU33" s="370"/>
      <c r="AV33" s="370"/>
      <c r="AW33" s="370"/>
      <c r="AX33" s="370"/>
      <c r="AY33" s="370"/>
      <c r="AZ33" s="370"/>
      <c r="BA33" s="370"/>
      <c r="BB33" s="370"/>
      <c r="BC33" s="370"/>
      <c r="BD33" s="207"/>
      <c r="BE33" s="370" t="s">
        <v>206</v>
      </c>
      <c r="BF33" s="370"/>
      <c r="BG33" s="370" t="s">
        <v>207</v>
      </c>
      <c r="BH33" s="370"/>
      <c r="BI33" s="370"/>
      <c r="BJ33" s="370"/>
      <c r="BK33" s="370"/>
      <c r="BL33" s="370"/>
      <c r="BM33" s="370"/>
      <c r="BN33" s="370"/>
      <c r="BO33" s="370"/>
      <c r="BP33" s="370"/>
      <c r="BQ33" s="370"/>
      <c r="BR33" s="370"/>
      <c r="BS33" s="370"/>
      <c r="BT33" s="370"/>
      <c r="BU33" s="370"/>
      <c r="BV33" s="207"/>
      <c r="BW33" s="371" t="s">
        <v>206</v>
      </c>
      <c r="BX33" s="371"/>
      <c r="BY33" s="370" t="s">
        <v>208</v>
      </c>
      <c r="BZ33" s="370"/>
      <c r="CA33" s="370"/>
      <c r="CB33" s="370"/>
      <c r="CC33" s="370"/>
      <c r="CD33" s="370"/>
      <c r="CE33" s="370"/>
      <c r="CF33" s="370"/>
      <c r="CG33" s="370"/>
      <c r="CH33" s="370"/>
      <c r="CI33" s="370"/>
      <c r="CJ33" s="370"/>
      <c r="CK33" s="370"/>
      <c r="CL33" s="370"/>
      <c r="CM33" s="370"/>
      <c r="CN33" s="206"/>
      <c r="CO33" s="371" t="s">
        <v>201</v>
      </c>
      <c r="CP33" s="371"/>
      <c r="CQ33" s="370" t="s">
        <v>209</v>
      </c>
      <c r="CR33" s="370"/>
      <c r="CS33" s="370"/>
      <c r="CT33" s="370"/>
      <c r="CU33" s="370"/>
      <c r="CV33" s="370"/>
      <c r="CW33" s="370"/>
      <c r="CX33" s="370"/>
      <c r="CY33" s="370"/>
      <c r="CZ33" s="370"/>
      <c r="DA33" s="370"/>
      <c r="DB33" s="370"/>
      <c r="DC33" s="370"/>
      <c r="DD33" s="370"/>
      <c r="DE33" s="370"/>
      <c r="DF33" s="206"/>
      <c r="DG33" s="369" t="s">
        <v>210</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つるぎ町国民健康保険（事業勘定）事業特別会計</v>
      </c>
      <c r="X34" s="368"/>
      <c r="Y34" s="368"/>
      <c r="Z34" s="368"/>
      <c r="AA34" s="368"/>
      <c r="AB34" s="368"/>
      <c r="AC34" s="368"/>
      <c r="AD34" s="368"/>
      <c r="AE34" s="368"/>
      <c r="AF34" s="368"/>
      <c r="AG34" s="368"/>
      <c r="AH34" s="368"/>
      <c r="AI34" s="368"/>
      <c r="AJ34" s="368"/>
      <c r="AK34" s="368"/>
      <c r="AL34" s="181"/>
      <c r="AM34" s="367">
        <f>IF(AO34="","",MAX(C34:D43,U34:V43)+1)</f>
        <v>7</v>
      </c>
      <c r="AN34" s="367"/>
      <c r="AO34" s="368" t="str">
        <f>IF('各会計、関係団体の財政状況及び健全化判断比率'!B32="","",'各会計、関係団体の財政状況及び健全化判断比率'!B32)</f>
        <v>つるぎ町水道事業会計</v>
      </c>
      <c r="AP34" s="368"/>
      <c r="AQ34" s="368"/>
      <c r="AR34" s="368"/>
      <c r="AS34" s="368"/>
      <c r="AT34" s="368"/>
      <c r="AU34" s="368"/>
      <c r="AV34" s="368"/>
      <c r="AW34" s="368"/>
      <c r="AX34" s="368"/>
      <c r="AY34" s="368"/>
      <c r="AZ34" s="368"/>
      <c r="BA34" s="368"/>
      <c r="BB34" s="368"/>
      <c r="BC34" s="368"/>
      <c r="BD34" s="181"/>
      <c r="BE34" s="367">
        <f>IF(BG34="","",MAX(C34:D43,U34:V43,AM34:AN43)+1)</f>
        <v>9</v>
      </c>
      <c r="BF34" s="367"/>
      <c r="BG34" s="368" t="str">
        <f>IF('各会計、関係団体の財政状況及び健全化判断比率'!B34="","",'各会計、関係団体の財政状況及び健全化判断比率'!B34)</f>
        <v>つるぎ町農業集落排水事業特別会計</v>
      </c>
      <c r="BH34" s="368"/>
      <c r="BI34" s="368"/>
      <c r="BJ34" s="368"/>
      <c r="BK34" s="368"/>
      <c r="BL34" s="368"/>
      <c r="BM34" s="368"/>
      <c r="BN34" s="368"/>
      <c r="BO34" s="368"/>
      <c r="BP34" s="368"/>
      <c r="BQ34" s="368"/>
      <c r="BR34" s="368"/>
      <c r="BS34" s="368"/>
      <c r="BT34" s="368"/>
      <c r="BU34" s="368"/>
      <c r="BV34" s="181"/>
      <c r="BW34" s="367">
        <f>IF(BY34="","",MAX(C34:D43,U34:V43,AM34:AN43,BE34:BF43)+1)</f>
        <v>11</v>
      </c>
      <c r="BX34" s="367"/>
      <c r="BY34" s="368" t="str">
        <f>IF('各会計、関係団体の財政状況及び健全化判断比率'!B68="","",'各会計、関係団体の財政状況及び健全化判断比率'!B68)</f>
        <v>徳島県市町村総合事務組合（一般会計）</v>
      </c>
      <c r="BZ34" s="368"/>
      <c r="CA34" s="368"/>
      <c r="CB34" s="368"/>
      <c r="CC34" s="368"/>
      <c r="CD34" s="368"/>
      <c r="CE34" s="368"/>
      <c r="CF34" s="368"/>
      <c r="CG34" s="368"/>
      <c r="CH34" s="368"/>
      <c r="CI34" s="368"/>
      <c r="CJ34" s="368"/>
      <c r="CK34" s="368"/>
      <c r="CL34" s="368"/>
      <c r="CM34" s="368"/>
      <c r="CN34" s="181"/>
      <c r="CO34" s="367">
        <f>IF(CQ34="","",MAX(C34:D43,U34:V43,AM34:AN43,BE34:BF43,BW34:BX43)+1)</f>
        <v>21</v>
      </c>
      <c r="CP34" s="367"/>
      <c r="CQ34" s="368" t="str">
        <f>IF('各会計、関係団体の財政状況及び健全化判断比率'!BS7="","",'各会計、関係団体の財政状況及び健全化判断比率'!BS7)</f>
        <v>貞光ゆうゆう館</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つるぎ町剣山木綿麻温泉事業特別会計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つるぎ町介護保険（事業勘定）事業特別会計</v>
      </c>
      <c r="X35" s="368"/>
      <c r="Y35" s="368"/>
      <c r="Z35" s="368"/>
      <c r="AA35" s="368"/>
      <c r="AB35" s="368"/>
      <c r="AC35" s="368"/>
      <c r="AD35" s="368"/>
      <c r="AE35" s="368"/>
      <c r="AF35" s="368"/>
      <c r="AG35" s="368"/>
      <c r="AH35" s="368"/>
      <c r="AI35" s="368"/>
      <c r="AJ35" s="368"/>
      <c r="AK35" s="368"/>
      <c r="AL35" s="181"/>
      <c r="AM35" s="367">
        <f t="shared" ref="AM35:AM43" si="0">IF(AO35="","",AM34+1)</f>
        <v>8</v>
      </c>
      <c r="AN35" s="367"/>
      <c r="AO35" s="368" t="str">
        <f>IF('各会計、関係団体の財政状況及び健全化判断比率'!B33="","",'各会計、関係団体の財政状況及び健全化判断比率'!B33)</f>
        <v>つるぎ町病院事業会計</v>
      </c>
      <c r="AP35" s="368"/>
      <c r="AQ35" s="368"/>
      <c r="AR35" s="368"/>
      <c r="AS35" s="368"/>
      <c r="AT35" s="368"/>
      <c r="AU35" s="368"/>
      <c r="AV35" s="368"/>
      <c r="AW35" s="368"/>
      <c r="AX35" s="368"/>
      <c r="AY35" s="368"/>
      <c r="AZ35" s="368"/>
      <c r="BA35" s="368"/>
      <c r="BB35" s="368"/>
      <c r="BC35" s="368"/>
      <c r="BD35" s="181"/>
      <c r="BE35" s="367">
        <f t="shared" ref="BE35:BE43" si="1">IF(BG35="","",BE34+1)</f>
        <v>10</v>
      </c>
      <c r="BF35" s="367"/>
      <c r="BG35" s="368" t="str">
        <f>IF('各会計、関係団体の財政状況及び健全化判断比率'!B35="","",'各会計、関係団体の財政状況及び健全化判断比率'!B35)</f>
        <v>つるぎ町特定環境保全公共下水道事業特別会計</v>
      </c>
      <c r="BH35" s="368"/>
      <c r="BI35" s="368"/>
      <c r="BJ35" s="368"/>
      <c r="BK35" s="368"/>
      <c r="BL35" s="368"/>
      <c r="BM35" s="368"/>
      <c r="BN35" s="368"/>
      <c r="BO35" s="368"/>
      <c r="BP35" s="368"/>
      <c r="BQ35" s="368"/>
      <c r="BR35" s="368"/>
      <c r="BS35" s="368"/>
      <c r="BT35" s="368"/>
      <c r="BU35" s="368"/>
      <c r="BV35" s="181"/>
      <c r="BW35" s="367">
        <f t="shared" ref="BW35:BW43" si="2">IF(BY35="","",BW34+1)</f>
        <v>12</v>
      </c>
      <c r="BX35" s="367"/>
      <c r="BY35" s="368" t="str">
        <f>IF('各会計、関係団体の財政状況及び健全化判断比率'!B69="","",'各会計、関係団体の財政状況及び健全化判断比率'!B69)</f>
        <v>〃（徳島県滞納整理機構特別会計）</v>
      </c>
      <c r="BZ35" s="368"/>
      <c r="CA35" s="368"/>
      <c r="CB35" s="368"/>
      <c r="CC35" s="368"/>
      <c r="CD35" s="368"/>
      <c r="CE35" s="368"/>
      <c r="CF35" s="368"/>
      <c r="CG35" s="368"/>
      <c r="CH35" s="368"/>
      <c r="CI35" s="368"/>
      <c r="CJ35" s="368"/>
      <c r="CK35" s="368"/>
      <c r="CL35" s="368"/>
      <c r="CM35" s="368"/>
      <c r="CN35" s="181"/>
      <c r="CO35" s="367">
        <f t="shared" ref="CO35:CO43" si="3">IF(CQ35="","",CO34+1)</f>
        <v>22</v>
      </c>
      <c r="CP35" s="367"/>
      <c r="CQ35" s="368" t="str">
        <f>IF('各会計、関係団体の財政状況及び健全化判断比率'!BS8="","",'各会計、関係団体の財政状況及び健全化判断比率'!BS8)</f>
        <v>ラ・フォーレつるぎ山</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つるぎ町後期高齢者医療特別会計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13</v>
      </c>
      <c r="BX36" s="367"/>
      <c r="BY36" s="368" t="str">
        <f>IF('各会計、関係団体の財政状況及び健全化判断比率'!B70="","",'各会計、関係団体の財政状況及び健全化判断比率'!B70)</f>
        <v>徳島県市町村議会議員公務災害補償等組合（一般会計）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6</v>
      </c>
      <c r="V37" s="367"/>
      <c r="W37" s="368" t="str">
        <f>IF('各会計、関係団体の財政状況及び健全化判断比率'!B31="","",'各会計、関係団体の財政状況及び健全化判断比率'!B31)</f>
        <v>つるぎ町介護サービス事業特別会計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14</v>
      </c>
      <c r="BX37" s="367"/>
      <c r="BY37" s="368" t="str">
        <f>IF('各会計、関係団体の財政状況及び健全化判断比率'!B71="","",'各会計、関係団体の財政状況及び健全化判断比率'!B71)</f>
        <v>徳島県後期高齢者医療広域連合（一般会計）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15</v>
      </c>
      <c r="BX38" s="367"/>
      <c r="BY38" s="368" t="str">
        <f>IF('各会計、関係団体の財政状況及び健全化判断比率'!B72="","",'各会計、関係団体の財政状況及び健全化判断比率'!B72)</f>
        <v>〃（後期高齢者医療事業会計）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16</v>
      </c>
      <c r="BX39" s="367"/>
      <c r="BY39" s="368" t="str">
        <f>IF('各会計、関係団体の財政状況及び健全化判断比率'!B73="","",'各会計、関係団体の財政状況及び健全化判断比率'!B73)</f>
        <v>美馬地区広域行政組合（一般会計）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17</v>
      </c>
      <c r="BX40" s="367"/>
      <c r="BY40" s="368" t="str">
        <f>IF('各会計、関係団体の財政状況及び健全化判断比率'!B74="","",'各会計、関係団体の財政状況及び健全化判断比率'!B74)</f>
        <v>〃（美馬地区広域振興事業特別会計）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18</v>
      </c>
      <c r="BX41" s="367"/>
      <c r="BY41" s="368" t="str">
        <f>IF('各会計、関係団体の財政状況及び健全化判断比率'!B75="","",'各会計、関係団体の財政状況及び健全化判断比率'!B75)</f>
        <v>美馬環境整備組合（一般会計）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19</v>
      </c>
      <c r="BX42" s="367"/>
      <c r="BY42" s="368" t="str">
        <f>IF('各会計、関係団体の財政状況及び健全化判断比率'!B76="","",'各会計、関係団体の財政状況及び健全化判断比率'!B76)</f>
        <v>吉野川環境整備組合（一般会計）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20</v>
      </c>
      <c r="BX43" s="367"/>
      <c r="BY43" s="368" t="str">
        <f>IF('各会計、関係団体の財政状況及び健全化判断比率'!B77="","",'各会計、関係団体の財政状況及び健全化判断比率'!B77)</f>
        <v>西阿老人ホーム組合（一般会計）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211</v>
      </c>
      <c r="E46" s="364" t="s">
        <v>212</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213</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214</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215</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216</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217</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218</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219</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YpilzU5qj0DHDXoN7Cg+mFdQPLcl03J/7WG9j5/3rF9RlQGcaGRJOnmjgE+Ww6vL4WWP46bhBh7XhVxA9f2GbQ==" saltValue="PvQG4PY+KH31yshkO1H0m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151" t="s">
        <v>574</v>
      </c>
      <c r="D34" s="1151"/>
      <c r="E34" s="1152"/>
      <c r="F34" s="32">
        <v>6.84</v>
      </c>
      <c r="G34" s="33">
        <v>6.95</v>
      </c>
      <c r="H34" s="33">
        <v>8.43</v>
      </c>
      <c r="I34" s="33">
        <v>18.36</v>
      </c>
      <c r="J34" s="34">
        <v>25.08</v>
      </c>
      <c r="K34" s="22"/>
      <c r="L34" s="22"/>
      <c r="M34" s="22"/>
      <c r="N34" s="22"/>
      <c r="O34" s="22"/>
      <c r="P34" s="22"/>
    </row>
    <row r="35" spans="1:16" ht="39" customHeight="1" x14ac:dyDescent="0.15">
      <c r="A35" s="22"/>
      <c r="B35" s="35"/>
      <c r="C35" s="1145" t="s">
        <v>575</v>
      </c>
      <c r="D35" s="1146"/>
      <c r="E35" s="1147"/>
      <c r="F35" s="36">
        <v>2.0099999999999998</v>
      </c>
      <c r="G35" s="37">
        <v>2.61</v>
      </c>
      <c r="H35" s="37">
        <v>3.36</v>
      </c>
      <c r="I35" s="37">
        <v>3.47</v>
      </c>
      <c r="J35" s="38">
        <v>4.54</v>
      </c>
      <c r="K35" s="22"/>
      <c r="L35" s="22"/>
      <c r="M35" s="22"/>
      <c r="N35" s="22"/>
      <c r="O35" s="22"/>
      <c r="P35" s="22"/>
    </row>
    <row r="36" spans="1:16" ht="39" customHeight="1" x14ac:dyDescent="0.15">
      <c r="A36" s="22"/>
      <c r="B36" s="35"/>
      <c r="C36" s="1145" t="s">
        <v>576</v>
      </c>
      <c r="D36" s="1146"/>
      <c r="E36" s="1147"/>
      <c r="F36" s="36">
        <v>2.27</v>
      </c>
      <c r="G36" s="37">
        <v>2.2200000000000002</v>
      </c>
      <c r="H36" s="37">
        <v>2.83</v>
      </c>
      <c r="I36" s="37">
        <v>4.3099999999999996</v>
      </c>
      <c r="J36" s="38">
        <v>3.25</v>
      </c>
      <c r="K36" s="22"/>
      <c r="L36" s="22"/>
      <c r="M36" s="22"/>
      <c r="N36" s="22"/>
      <c r="O36" s="22"/>
      <c r="P36" s="22"/>
    </row>
    <row r="37" spans="1:16" ht="39" customHeight="1" x14ac:dyDescent="0.15">
      <c r="A37" s="22"/>
      <c r="B37" s="35"/>
      <c r="C37" s="1145" t="s">
        <v>577</v>
      </c>
      <c r="D37" s="1146"/>
      <c r="E37" s="1147"/>
      <c r="F37" s="36">
        <v>2.77</v>
      </c>
      <c r="G37" s="37">
        <v>1.75</v>
      </c>
      <c r="H37" s="37">
        <v>1.71</v>
      </c>
      <c r="I37" s="37">
        <v>2.29</v>
      </c>
      <c r="J37" s="38">
        <v>3.23</v>
      </c>
      <c r="K37" s="22"/>
      <c r="L37" s="22"/>
      <c r="M37" s="22"/>
      <c r="N37" s="22"/>
      <c r="O37" s="22"/>
      <c r="P37" s="22"/>
    </row>
    <row r="38" spans="1:16" ht="39" customHeight="1" x14ac:dyDescent="0.15">
      <c r="A38" s="22"/>
      <c r="B38" s="35"/>
      <c r="C38" s="1145" t="s">
        <v>578</v>
      </c>
      <c r="D38" s="1146"/>
      <c r="E38" s="1147"/>
      <c r="F38" s="36">
        <v>1.1299999999999999</v>
      </c>
      <c r="G38" s="37">
        <v>0.77</v>
      </c>
      <c r="H38" s="37">
        <v>0.92</v>
      </c>
      <c r="I38" s="37">
        <v>0.96</v>
      </c>
      <c r="J38" s="38">
        <v>1.07</v>
      </c>
      <c r="K38" s="22"/>
      <c r="L38" s="22"/>
      <c r="M38" s="22"/>
      <c r="N38" s="22"/>
      <c r="O38" s="22"/>
      <c r="P38" s="22"/>
    </row>
    <row r="39" spans="1:16" ht="39" customHeight="1" x14ac:dyDescent="0.15">
      <c r="A39" s="22"/>
      <c r="B39" s="35"/>
      <c r="C39" s="1145" t="s">
        <v>579</v>
      </c>
      <c r="D39" s="1146"/>
      <c r="E39" s="1147"/>
      <c r="F39" s="36">
        <v>0.12</v>
      </c>
      <c r="G39" s="37">
        <v>0.27</v>
      </c>
      <c r="H39" s="37">
        <v>0.26</v>
      </c>
      <c r="I39" s="37">
        <v>0.28999999999999998</v>
      </c>
      <c r="J39" s="38">
        <v>0.24</v>
      </c>
      <c r="K39" s="22"/>
      <c r="L39" s="22"/>
      <c r="M39" s="22"/>
      <c r="N39" s="22"/>
      <c r="O39" s="22"/>
      <c r="P39" s="22"/>
    </row>
    <row r="40" spans="1:16" ht="39" customHeight="1" x14ac:dyDescent="0.15">
      <c r="A40" s="22"/>
      <c r="B40" s="35"/>
      <c r="C40" s="1145" t="s">
        <v>580</v>
      </c>
      <c r="D40" s="1146"/>
      <c r="E40" s="1147"/>
      <c r="F40" s="36">
        <v>0.05</v>
      </c>
      <c r="G40" s="37">
        <v>0.06</v>
      </c>
      <c r="H40" s="37">
        <v>0.05</v>
      </c>
      <c r="I40" s="37">
        <v>0.04</v>
      </c>
      <c r="J40" s="38">
        <v>0.05</v>
      </c>
      <c r="K40" s="22"/>
      <c r="L40" s="22"/>
      <c r="M40" s="22"/>
      <c r="N40" s="22"/>
      <c r="O40" s="22"/>
      <c r="P40" s="22"/>
    </row>
    <row r="41" spans="1:16" ht="39" customHeight="1" x14ac:dyDescent="0.15">
      <c r="A41" s="22"/>
      <c r="B41" s="35"/>
      <c r="C41" s="1145" t="s">
        <v>581</v>
      </c>
      <c r="D41" s="1146"/>
      <c r="E41" s="1147"/>
      <c r="F41" s="36">
        <v>0.05</v>
      </c>
      <c r="G41" s="37">
        <v>0.05</v>
      </c>
      <c r="H41" s="37">
        <v>7.0000000000000007E-2</v>
      </c>
      <c r="I41" s="37">
        <v>0.06</v>
      </c>
      <c r="J41" s="38">
        <v>0.05</v>
      </c>
      <c r="K41" s="22"/>
      <c r="L41" s="22"/>
      <c r="M41" s="22"/>
      <c r="N41" s="22"/>
      <c r="O41" s="22"/>
      <c r="P41" s="22"/>
    </row>
    <row r="42" spans="1:16" ht="39" customHeight="1" x14ac:dyDescent="0.15">
      <c r="A42" s="22"/>
      <c r="B42" s="39"/>
      <c r="C42" s="1145" t="s">
        <v>582</v>
      </c>
      <c r="D42" s="1146"/>
      <c r="E42" s="1147"/>
      <c r="F42" s="36" t="s">
        <v>525</v>
      </c>
      <c r="G42" s="37" t="s">
        <v>525</v>
      </c>
      <c r="H42" s="37" t="s">
        <v>525</v>
      </c>
      <c r="I42" s="37" t="s">
        <v>525</v>
      </c>
      <c r="J42" s="38" t="s">
        <v>525</v>
      </c>
      <c r="K42" s="22"/>
      <c r="L42" s="22"/>
      <c r="M42" s="22"/>
      <c r="N42" s="22"/>
      <c r="O42" s="22"/>
      <c r="P42" s="22"/>
    </row>
    <row r="43" spans="1:16" ht="39" customHeight="1" thickBot="1" x14ac:dyDescent="0.2">
      <c r="A43" s="22"/>
      <c r="B43" s="40"/>
      <c r="C43" s="1148" t="s">
        <v>583</v>
      </c>
      <c r="D43" s="1149"/>
      <c r="E43" s="1150"/>
      <c r="F43" s="41">
        <v>0.06</v>
      </c>
      <c r="G43" s="42">
        <v>0.09</v>
      </c>
      <c r="H43" s="42">
        <v>0.11</v>
      </c>
      <c r="I43" s="42">
        <v>0.08</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lf+TgFyXxvZ7UTXTYtqLfbpS3g7M/4y2bUly+m4yFPq4H5MzERVoPouRFTAN4vJ5oW/ylVWo036g2noH4sheyg==" saltValue="6bTVoPuXwlWufNIHwS2EE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1231</v>
      </c>
      <c r="L45" s="60">
        <v>1397</v>
      </c>
      <c r="M45" s="60">
        <v>1342</v>
      </c>
      <c r="N45" s="60">
        <v>1384</v>
      </c>
      <c r="O45" s="61">
        <v>1400</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525</v>
      </c>
      <c r="L46" s="64" t="s">
        <v>525</v>
      </c>
      <c r="M46" s="64" t="s">
        <v>525</v>
      </c>
      <c r="N46" s="64" t="s">
        <v>525</v>
      </c>
      <c r="O46" s="65" t="s">
        <v>525</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525</v>
      </c>
      <c r="L47" s="64" t="s">
        <v>525</v>
      </c>
      <c r="M47" s="64" t="s">
        <v>525</v>
      </c>
      <c r="N47" s="64" t="s">
        <v>525</v>
      </c>
      <c r="O47" s="65" t="s">
        <v>525</v>
      </c>
      <c r="P47" s="48"/>
      <c r="Q47" s="48"/>
      <c r="R47" s="48"/>
      <c r="S47" s="48"/>
      <c r="T47" s="48"/>
      <c r="U47" s="48"/>
    </row>
    <row r="48" spans="1:21" ht="30.75" customHeight="1" x14ac:dyDescent="0.15">
      <c r="A48" s="48"/>
      <c r="B48" s="1178"/>
      <c r="C48" s="1179"/>
      <c r="D48" s="62"/>
      <c r="E48" s="1155" t="s">
        <v>15</v>
      </c>
      <c r="F48" s="1155"/>
      <c r="G48" s="1155"/>
      <c r="H48" s="1155"/>
      <c r="I48" s="1155"/>
      <c r="J48" s="1156"/>
      <c r="K48" s="63">
        <v>283</v>
      </c>
      <c r="L48" s="64">
        <v>269</v>
      </c>
      <c r="M48" s="64">
        <v>284</v>
      </c>
      <c r="N48" s="64">
        <v>277</v>
      </c>
      <c r="O48" s="65">
        <v>268</v>
      </c>
      <c r="P48" s="48"/>
      <c r="Q48" s="48"/>
      <c r="R48" s="48"/>
      <c r="S48" s="48"/>
      <c r="T48" s="48"/>
      <c r="U48" s="48"/>
    </row>
    <row r="49" spans="1:21" ht="30.75" customHeight="1" x14ac:dyDescent="0.15">
      <c r="A49" s="48"/>
      <c r="B49" s="1178"/>
      <c r="C49" s="1179"/>
      <c r="D49" s="62"/>
      <c r="E49" s="1155" t="s">
        <v>16</v>
      </c>
      <c r="F49" s="1155"/>
      <c r="G49" s="1155"/>
      <c r="H49" s="1155"/>
      <c r="I49" s="1155"/>
      <c r="J49" s="1156"/>
      <c r="K49" s="63">
        <v>47</v>
      </c>
      <c r="L49" s="64">
        <v>47</v>
      </c>
      <c r="M49" s="64">
        <v>31</v>
      </c>
      <c r="N49" s="64">
        <v>25</v>
      </c>
      <c r="O49" s="65">
        <v>7</v>
      </c>
      <c r="P49" s="48"/>
      <c r="Q49" s="48"/>
      <c r="R49" s="48"/>
      <c r="S49" s="48"/>
      <c r="T49" s="48"/>
      <c r="U49" s="48"/>
    </row>
    <row r="50" spans="1:21" ht="30.75" customHeight="1" x14ac:dyDescent="0.15">
      <c r="A50" s="48"/>
      <c r="B50" s="1178"/>
      <c r="C50" s="1179"/>
      <c r="D50" s="62"/>
      <c r="E50" s="1155" t="s">
        <v>17</v>
      </c>
      <c r="F50" s="1155"/>
      <c r="G50" s="1155"/>
      <c r="H50" s="1155"/>
      <c r="I50" s="1155"/>
      <c r="J50" s="1156"/>
      <c r="K50" s="63" t="s">
        <v>525</v>
      </c>
      <c r="L50" s="64" t="s">
        <v>525</v>
      </c>
      <c r="M50" s="64" t="s">
        <v>525</v>
      </c>
      <c r="N50" s="64" t="s">
        <v>525</v>
      </c>
      <c r="O50" s="65" t="s">
        <v>525</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525</v>
      </c>
      <c r="L51" s="64" t="s">
        <v>525</v>
      </c>
      <c r="M51" s="64" t="s">
        <v>525</v>
      </c>
      <c r="N51" s="64" t="s">
        <v>525</v>
      </c>
      <c r="O51" s="65" t="s">
        <v>525</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1172</v>
      </c>
      <c r="L52" s="64">
        <v>1272</v>
      </c>
      <c r="M52" s="64">
        <v>1213</v>
      </c>
      <c r="N52" s="64">
        <v>1222</v>
      </c>
      <c r="O52" s="65">
        <v>1205</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389</v>
      </c>
      <c r="L53" s="69">
        <v>441</v>
      </c>
      <c r="M53" s="69">
        <v>444</v>
      </c>
      <c r="N53" s="69">
        <v>464</v>
      </c>
      <c r="O53" s="70">
        <v>470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584</v>
      </c>
      <c r="P56" s="48"/>
      <c r="Q56" s="48"/>
      <c r="R56" s="48"/>
      <c r="S56" s="48"/>
      <c r="T56" s="48"/>
      <c r="U56" s="48"/>
    </row>
    <row r="57" spans="1:21" ht="31.5" customHeight="1" thickBot="1" x14ac:dyDescent="0.2">
      <c r="A57" s="48"/>
      <c r="B57" s="76"/>
      <c r="C57" s="77"/>
      <c r="D57" s="77"/>
      <c r="E57" s="78"/>
      <c r="F57" s="78"/>
      <c r="G57" s="78"/>
      <c r="H57" s="78"/>
      <c r="I57" s="78"/>
      <c r="J57" s="79" t="s">
        <v>2</v>
      </c>
      <c r="K57" s="80" t="s">
        <v>585</v>
      </c>
      <c r="L57" s="81" t="s">
        <v>586</v>
      </c>
      <c r="M57" s="81" t="s">
        <v>587</v>
      </c>
      <c r="N57" s="81" t="s">
        <v>588</v>
      </c>
      <c r="O57" s="82" t="s">
        <v>589</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lxGn93BoJh57D+cRSEA+89reXxEZ2toZGpl3o/+RcqPSN7210mg2KwVq+1rDjkBc4KLNKx/CzokAwnOJjzRI6w==" saltValue="8fbq/dFX8CGctW3LzMEiP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566</v>
      </c>
      <c r="J40" s="103" t="s">
        <v>567</v>
      </c>
      <c r="K40" s="103" t="s">
        <v>568</v>
      </c>
      <c r="L40" s="103" t="s">
        <v>569</v>
      </c>
      <c r="M40" s="104" t="s">
        <v>570</v>
      </c>
    </row>
    <row r="41" spans="2:13" ht="27.75" customHeight="1" x14ac:dyDescent="0.15">
      <c r="B41" s="1196" t="s">
        <v>32</v>
      </c>
      <c r="C41" s="1197"/>
      <c r="D41" s="105"/>
      <c r="E41" s="1198" t="s">
        <v>33</v>
      </c>
      <c r="F41" s="1198"/>
      <c r="G41" s="1198"/>
      <c r="H41" s="1199"/>
      <c r="I41" s="355">
        <v>11681</v>
      </c>
      <c r="J41" s="356">
        <v>11004</v>
      </c>
      <c r="K41" s="356">
        <v>10342</v>
      </c>
      <c r="L41" s="356">
        <v>9779</v>
      </c>
      <c r="M41" s="357">
        <v>9113</v>
      </c>
    </row>
    <row r="42" spans="2:13" ht="27.75" customHeight="1" x14ac:dyDescent="0.15">
      <c r="B42" s="1186"/>
      <c r="C42" s="1187"/>
      <c r="D42" s="106"/>
      <c r="E42" s="1190" t="s">
        <v>34</v>
      </c>
      <c r="F42" s="1190"/>
      <c r="G42" s="1190"/>
      <c r="H42" s="1191"/>
      <c r="I42" s="358" t="s">
        <v>525</v>
      </c>
      <c r="J42" s="359" t="s">
        <v>525</v>
      </c>
      <c r="K42" s="359" t="s">
        <v>525</v>
      </c>
      <c r="L42" s="359" t="s">
        <v>525</v>
      </c>
      <c r="M42" s="360" t="s">
        <v>525</v>
      </c>
    </row>
    <row r="43" spans="2:13" ht="27.75" customHeight="1" x14ac:dyDescent="0.15">
      <c r="B43" s="1186"/>
      <c r="C43" s="1187"/>
      <c r="D43" s="106"/>
      <c r="E43" s="1190" t="s">
        <v>35</v>
      </c>
      <c r="F43" s="1190"/>
      <c r="G43" s="1190"/>
      <c r="H43" s="1191"/>
      <c r="I43" s="358">
        <v>2489</v>
      </c>
      <c r="J43" s="359">
        <v>2287</v>
      </c>
      <c r="K43" s="359">
        <v>2073</v>
      </c>
      <c r="L43" s="359">
        <v>1891</v>
      </c>
      <c r="M43" s="360">
        <v>1785</v>
      </c>
    </row>
    <row r="44" spans="2:13" ht="27.75" customHeight="1" x14ac:dyDescent="0.15">
      <c r="B44" s="1186"/>
      <c r="C44" s="1187"/>
      <c r="D44" s="106"/>
      <c r="E44" s="1190" t="s">
        <v>36</v>
      </c>
      <c r="F44" s="1190"/>
      <c r="G44" s="1190"/>
      <c r="H44" s="1191"/>
      <c r="I44" s="358">
        <v>117</v>
      </c>
      <c r="J44" s="359">
        <v>73</v>
      </c>
      <c r="K44" s="359">
        <v>36</v>
      </c>
      <c r="L44" s="359">
        <v>7</v>
      </c>
      <c r="M44" s="360" t="s">
        <v>525</v>
      </c>
    </row>
    <row r="45" spans="2:13" ht="27.75" customHeight="1" x14ac:dyDescent="0.15">
      <c r="B45" s="1186"/>
      <c r="C45" s="1187"/>
      <c r="D45" s="106"/>
      <c r="E45" s="1190" t="s">
        <v>37</v>
      </c>
      <c r="F45" s="1190"/>
      <c r="G45" s="1190"/>
      <c r="H45" s="1191"/>
      <c r="I45" s="358">
        <v>762</v>
      </c>
      <c r="J45" s="359">
        <v>783</v>
      </c>
      <c r="K45" s="359">
        <v>683</v>
      </c>
      <c r="L45" s="359">
        <v>598</v>
      </c>
      <c r="M45" s="360">
        <v>551</v>
      </c>
    </row>
    <row r="46" spans="2:13" ht="27.75" customHeight="1" x14ac:dyDescent="0.15">
      <c r="B46" s="1186"/>
      <c r="C46" s="1187"/>
      <c r="D46" s="107"/>
      <c r="E46" s="1190" t="s">
        <v>38</v>
      </c>
      <c r="F46" s="1190"/>
      <c r="G46" s="1190"/>
      <c r="H46" s="1191"/>
      <c r="I46" s="358" t="s">
        <v>525</v>
      </c>
      <c r="J46" s="359" t="s">
        <v>525</v>
      </c>
      <c r="K46" s="359" t="s">
        <v>525</v>
      </c>
      <c r="L46" s="359" t="s">
        <v>525</v>
      </c>
      <c r="M46" s="360" t="s">
        <v>525</v>
      </c>
    </row>
    <row r="47" spans="2:13" ht="27.75" customHeight="1" x14ac:dyDescent="0.15">
      <c r="B47" s="1186"/>
      <c r="C47" s="1187"/>
      <c r="D47" s="108"/>
      <c r="E47" s="1200" t="s">
        <v>39</v>
      </c>
      <c r="F47" s="1201"/>
      <c r="G47" s="1201"/>
      <c r="H47" s="1202"/>
      <c r="I47" s="358" t="s">
        <v>525</v>
      </c>
      <c r="J47" s="359" t="s">
        <v>525</v>
      </c>
      <c r="K47" s="359" t="s">
        <v>525</v>
      </c>
      <c r="L47" s="359" t="s">
        <v>525</v>
      </c>
      <c r="M47" s="360" t="s">
        <v>525</v>
      </c>
    </row>
    <row r="48" spans="2:13" ht="27.75" customHeight="1" x14ac:dyDescent="0.15">
      <c r="B48" s="1186"/>
      <c r="C48" s="1187"/>
      <c r="D48" s="106"/>
      <c r="E48" s="1190" t="s">
        <v>40</v>
      </c>
      <c r="F48" s="1190"/>
      <c r="G48" s="1190"/>
      <c r="H48" s="1191"/>
      <c r="I48" s="358" t="s">
        <v>525</v>
      </c>
      <c r="J48" s="359" t="s">
        <v>525</v>
      </c>
      <c r="K48" s="359" t="s">
        <v>525</v>
      </c>
      <c r="L48" s="359" t="s">
        <v>525</v>
      </c>
      <c r="M48" s="360" t="s">
        <v>525</v>
      </c>
    </row>
    <row r="49" spans="2:13" ht="27.75" customHeight="1" x14ac:dyDescent="0.15">
      <c r="B49" s="1188"/>
      <c r="C49" s="1189"/>
      <c r="D49" s="106"/>
      <c r="E49" s="1190" t="s">
        <v>41</v>
      </c>
      <c r="F49" s="1190"/>
      <c r="G49" s="1190"/>
      <c r="H49" s="1191"/>
      <c r="I49" s="358" t="s">
        <v>525</v>
      </c>
      <c r="J49" s="359" t="s">
        <v>525</v>
      </c>
      <c r="K49" s="359" t="s">
        <v>525</v>
      </c>
      <c r="L49" s="359" t="s">
        <v>525</v>
      </c>
      <c r="M49" s="360" t="s">
        <v>525</v>
      </c>
    </row>
    <row r="50" spans="2:13" ht="27.75" customHeight="1" x14ac:dyDescent="0.15">
      <c r="B50" s="1184" t="s">
        <v>42</v>
      </c>
      <c r="C50" s="1185"/>
      <c r="D50" s="109"/>
      <c r="E50" s="1190" t="s">
        <v>43</v>
      </c>
      <c r="F50" s="1190"/>
      <c r="G50" s="1190"/>
      <c r="H50" s="1191"/>
      <c r="I50" s="358">
        <v>3290</v>
      </c>
      <c r="J50" s="359">
        <v>3066</v>
      </c>
      <c r="K50" s="359">
        <v>3049</v>
      </c>
      <c r="L50" s="359">
        <v>3360</v>
      </c>
      <c r="M50" s="360">
        <v>3524</v>
      </c>
    </row>
    <row r="51" spans="2:13" ht="27.75" customHeight="1" x14ac:dyDescent="0.15">
      <c r="B51" s="1186"/>
      <c r="C51" s="1187"/>
      <c r="D51" s="106"/>
      <c r="E51" s="1190" t="s">
        <v>44</v>
      </c>
      <c r="F51" s="1190"/>
      <c r="G51" s="1190"/>
      <c r="H51" s="1191"/>
      <c r="I51" s="358">
        <v>49</v>
      </c>
      <c r="J51" s="359">
        <v>24</v>
      </c>
      <c r="K51" s="359">
        <v>8</v>
      </c>
      <c r="L51" s="359">
        <v>1</v>
      </c>
      <c r="M51" s="360" t="s">
        <v>525</v>
      </c>
    </row>
    <row r="52" spans="2:13" ht="27.75" customHeight="1" x14ac:dyDescent="0.15">
      <c r="B52" s="1188"/>
      <c r="C52" s="1189"/>
      <c r="D52" s="106"/>
      <c r="E52" s="1190" t="s">
        <v>45</v>
      </c>
      <c r="F52" s="1190"/>
      <c r="G52" s="1190"/>
      <c r="H52" s="1191"/>
      <c r="I52" s="358">
        <v>10518</v>
      </c>
      <c r="J52" s="359">
        <v>9835</v>
      </c>
      <c r="K52" s="359">
        <v>9161</v>
      </c>
      <c r="L52" s="359">
        <v>8614</v>
      </c>
      <c r="M52" s="360">
        <v>7878</v>
      </c>
    </row>
    <row r="53" spans="2:13" ht="27.75" customHeight="1" thickBot="1" x14ac:dyDescent="0.2">
      <c r="B53" s="1192" t="s">
        <v>46</v>
      </c>
      <c r="C53" s="1193"/>
      <c r="D53" s="110"/>
      <c r="E53" s="1194" t="s">
        <v>47</v>
      </c>
      <c r="F53" s="1194"/>
      <c r="G53" s="1194"/>
      <c r="H53" s="1195"/>
      <c r="I53" s="361">
        <v>1192</v>
      </c>
      <c r="J53" s="362">
        <v>1224</v>
      </c>
      <c r="K53" s="362">
        <v>917</v>
      </c>
      <c r="L53" s="362">
        <v>300</v>
      </c>
      <c r="M53" s="363">
        <v>47</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1co5Rk9k1jxHhDOFfOf5pQ9QfWO2wbvQDSDjazEWSyUx385WH7eFcDp+onMToYIMiwMyM73Qk2iX7b/Mm0CXKA==" saltValue="Ak8COEiGZw+XX21JPhGNo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568</v>
      </c>
      <c r="G54" s="119" t="s">
        <v>569</v>
      </c>
      <c r="H54" s="120" t="s">
        <v>570</v>
      </c>
    </row>
    <row r="55" spans="2:8" ht="52.5" customHeight="1" x14ac:dyDescent="0.15">
      <c r="B55" s="121"/>
      <c r="C55" s="1211" t="s">
        <v>50</v>
      </c>
      <c r="D55" s="1211"/>
      <c r="E55" s="1212"/>
      <c r="F55" s="122">
        <v>753</v>
      </c>
      <c r="G55" s="122">
        <v>756</v>
      </c>
      <c r="H55" s="123">
        <v>759</v>
      </c>
    </row>
    <row r="56" spans="2:8" ht="52.5" customHeight="1" x14ac:dyDescent="0.15">
      <c r="B56" s="124"/>
      <c r="C56" s="1213" t="s">
        <v>51</v>
      </c>
      <c r="D56" s="1213"/>
      <c r="E56" s="1214"/>
      <c r="F56" s="125">
        <v>1593</v>
      </c>
      <c r="G56" s="125">
        <v>1894</v>
      </c>
      <c r="H56" s="126">
        <v>2074</v>
      </c>
    </row>
    <row r="57" spans="2:8" ht="53.25" customHeight="1" x14ac:dyDescent="0.15">
      <c r="B57" s="124"/>
      <c r="C57" s="1215" t="s">
        <v>52</v>
      </c>
      <c r="D57" s="1215"/>
      <c r="E57" s="1216"/>
      <c r="F57" s="127">
        <v>2129</v>
      </c>
      <c r="G57" s="127">
        <v>2150</v>
      </c>
      <c r="H57" s="128">
        <v>2174</v>
      </c>
    </row>
    <row r="58" spans="2:8" ht="45.75" customHeight="1" x14ac:dyDescent="0.15">
      <c r="B58" s="129"/>
      <c r="C58" s="1203" t="s">
        <v>606</v>
      </c>
      <c r="D58" s="1204"/>
      <c r="E58" s="1205"/>
      <c r="F58" s="130">
        <v>1407</v>
      </c>
      <c r="G58" s="130">
        <v>1407</v>
      </c>
      <c r="H58" s="131">
        <v>1407</v>
      </c>
    </row>
    <row r="59" spans="2:8" ht="45.75" customHeight="1" x14ac:dyDescent="0.15">
      <c r="B59" s="129"/>
      <c r="C59" s="1203" t="s">
        <v>607</v>
      </c>
      <c r="D59" s="1204"/>
      <c r="E59" s="1205"/>
      <c r="F59" s="130">
        <v>537</v>
      </c>
      <c r="G59" s="130">
        <v>534</v>
      </c>
      <c r="H59" s="131">
        <v>504</v>
      </c>
    </row>
    <row r="60" spans="2:8" ht="45.75" customHeight="1" x14ac:dyDescent="0.15">
      <c r="B60" s="129"/>
      <c r="C60" s="1203" t="s">
        <v>608</v>
      </c>
      <c r="D60" s="1204"/>
      <c r="E60" s="1205"/>
      <c r="F60" s="130">
        <v>42</v>
      </c>
      <c r="G60" s="130">
        <v>55</v>
      </c>
      <c r="H60" s="131">
        <v>67</v>
      </c>
    </row>
    <row r="61" spans="2:8" ht="45.75" customHeight="1" x14ac:dyDescent="0.15">
      <c r="B61" s="129"/>
      <c r="C61" s="1203" t="s">
        <v>609</v>
      </c>
      <c r="D61" s="1204"/>
      <c r="E61" s="1205"/>
      <c r="F61" s="130">
        <v>28</v>
      </c>
      <c r="G61" s="130">
        <v>41</v>
      </c>
      <c r="H61" s="131">
        <v>51</v>
      </c>
    </row>
    <row r="62" spans="2:8" ht="45.75" customHeight="1" thickBot="1" x14ac:dyDescent="0.2">
      <c r="B62" s="132"/>
      <c r="C62" s="1206" t="s">
        <v>610</v>
      </c>
      <c r="D62" s="1207"/>
      <c r="E62" s="1208"/>
      <c r="F62" s="133">
        <v>41</v>
      </c>
      <c r="G62" s="133">
        <v>40</v>
      </c>
      <c r="H62" s="134">
        <v>39</v>
      </c>
    </row>
    <row r="63" spans="2:8" ht="52.5" customHeight="1" thickBot="1" x14ac:dyDescent="0.2">
      <c r="B63" s="135"/>
      <c r="C63" s="1209" t="s">
        <v>53</v>
      </c>
      <c r="D63" s="1209"/>
      <c r="E63" s="1210"/>
      <c r="F63" s="136">
        <v>4474</v>
      </c>
      <c r="G63" s="136">
        <v>4799</v>
      </c>
      <c r="H63" s="137">
        <v>5007</v>
      </c>
    </row>
    <row r="64" spans="2:8" x14ac:dyDescent="0.15"/>
  </sheetData>
  <sheetProtection algorithmName="SHA-512" hashValue="RDENt+xZZE7SLl1/pmO1ZvNV1GMp3lsHgw+OyxfDgzFfKVAkiWP3mMdjRkO6owFNmDq0d49ULEHnv52QNNhmAg==" saltValue="AyAn/NTh36sss5/VaxIIM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563</v>
      </c>
      <c r="G2" s="151"/>
      <c r="H2" s="152"/>
    </row>
    <row r="3" spans="1:8" x14ac:dyDescent="0.15">
      <c r="A3" s="148" t="s">
        <v>556</v>
      </c>
      <c r="B3" s="153"/>
      <c r="C3" s="154"/>
      <c r="D3" s="155">
        <v>170519</v>
      </c>
      <c r="E3" s="156"/>
      <c r="F3" s="157">
        <v>121449</v>
      </c>
      <c r="G3" s="158"/>
      <c r="H3" s="159"/>
    </row>
    <row r="4" spans="1:8" x14ac:dyDescent="0.15">
      <c r="A4" s="160"/>
      <c r="B4" s="161"/>
      <c r="C4" s="162"/>
      <c r="D4" s="163">
        <v>78532</v>
      </c>
      <c r="E4" s="164"/>
      <c r="F4" s="165">
        <v>62922</v>
      </c>
      <c r="G4" s="166"/>
      <c r="H4" s="167"/>
    </row>
    <row r="5" spans="1:8" x14ac:dyDescent="0.15">
      <c r="A5" s="148" t="s">
        <v>558</v>
      </c>
      <c r="B5" s="153"/>
      <c r="C5" s="154"/>
      <c r="D5" s="155">
        <v>73879</v>
      </c>
      <c r="E5" s="156"/>
      <c r="F5" s="157">
        <v>145139</v>
      </c>
      <c r="G5" s="158"/>
      <c r="H5" s="159"/>
    </row>
    <row r="6" spans="1:8" x14ac:dyDescent="0.15">
      <c r="A6" s="160"/>
      <c r="B6" s="161"/>
      <c r="C6" s="162"/>
      <c r="D6" s="163">
        <v>50022</v>
      </c>
      <c r="E6" s="164"/>
      <c r="F6" s="165">
        <v>83762</v>
      </c>
      <c r="G6" s="166"/>
      <c r="H6" s="167"/>
    </row>
    <row r="7" spans="1:8" x14ac:dyDescent="0.15">
      <c r="A7" s="148" t="s">
        <v>559</v>
      </c>
      <c r="B7" s="153"/>
      <c r="C7" s="154"/>
      <c r="D7" s="155">
        <v>72783</v>
      </c>
      <c r="E7" s="156"/>
      <c r="F7" s="157">
        <v>125391</v>
      </c>
      <c r="G7" s="158"/>
      <c r="H7" s="159"/>
    </row>
    <row r="8" spans="1:8" x14ac:dyDescent="0.15">
      <c r="A8" s="160"/>
      <c r="B8" s="161"/>
      <c r="C8" s="162"/>
      <c r="D8" s="163">
        <v>47587</v>
      </c>
      <c r="E8" s="164"/>
      <c r="F8" s="165">
        <v>68516</v>
      </c>
      <c r="G8" s="166"/>
      <c r="H8" s="167"/>
    </row>
    <row r="9" spans="1:8" x14ac:dyDescent="0.15">
      <c r="A9" s="148" t="s">
        <v>560</v>
      </c>
      <c r="B9" s="153"/>
      <c r="C9" s="154"/>
      <c r="D9" s="155">
        <v>93714</v>
      </c>
      <c r="E9" s="156"/>
      <c r="F9" s="157">
        <v>138402</v>
      </c>
      <c r="G9" s="158"/>
      <c r="H9" s="159"/>
    </row>
    <row r="10" spans="1:8" x14ac:dyDescent="0.15">
      <c r="A10" s="160"/>
      <c r="B10" s="161"/>
      <c r="C10" s="162"/>
      <c r="D10" s="163">
        <v>54719</v>
      </c>
      <c r="E10" s="164"/>
      <c r="F10" s="165">
        <v>70652</v>
      </c>
      <c r="G10" s="166"/>
      <c r="H10" s="167"/>
    </row>
    <row r="11" spans="1:8" x14ac:dyDescent="0.15">
      <c r="A11" s="148" t="s">
        <v>561</v>
      </c>
      <c r="B11" s="153"/>
      <c r="C11" s="154"/>
      <c r="D11" s="155">
        <v>98099</v>
      </c>
      <c r="E11" s="156"/>
      <c r="F11" s="157">
        <v>146367</v>
      </c>
      <c r="G11" s="158"/>
      <c r="H11" s="159"/>
    </row>
    <row r="12" spans="1:8" x14ac:dyDescent="0.15">
      <c r="A12" s="160"/>
      <c r="B12" s="161"/>
      <c r="C12" s="168"/>
      <c r="D12" s="163">
        <v>70336</v>
      </c>
      <c r="E12" s="164"/>
      <c r="F12" s="165">
        <v>79441</v>
      </c>
      <c r="G12" s="166"/>
      <c r="H12" s="167"/>
    </row>
    <row r="13" spans="1:8" x14ac:dyDescent="0.15">
      <c r="A13" s="148"/>
      <c r="B13" s="153"/>
      <c r="C13" s="169"/>
      <c r="D13" s="170">
        <v>101799</v>
      </c>
      <c r="E13" s="171"/>
      <c r="F13" s="172">
        <v>135350</v>
      </c>
      <c r="G13" s="173"/>
      <c r="H13" s="159"/>
    </row>
    <row r="14" spans="1:8" x14ac:dyDescent="0.15">
      <c r="A14" s="160"/>
      <c r="B14" s="161"/>
      <c r="C14" s="162"/>
      <c r="D14" s="163">
        <v>60239</v>
      </c>
      <c r="E14" s="164"/>
      <c r="F14" s="165">
        <v>73059</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2.3199999999999998</v>
      </c>
      <c r="C19" s="174">
        <f>ROUND(VALUE(SUBSTITUTE(実質収支比率等に係る経年分析!G$48,"▲","-")),2)</f>
        <v>2.2999999999999998</v>
      </c>
      <c r="D19" s="174">
        <f>ROUND(VALUE(SUBSTITUTE(実質収支比率等に係る経年分析!H$48,"▲","-")),2)</f>
        <v>2.93</v>
      </c>
      <c r="E19" s="174">
        <f>ROUND(VALUE(SUBSTITUTE(実質収支比率等に係る経年分析!I$48,"▲","-")),2)</f>
        <v>4.3899999999999997</v>
      </c>
      <c r="F19" s="174">
        <f>ROUND(VALUE(SUBSTITUTE(実質収支比率等に係る経年分析!J$48,"▲","-")),2)</f>
        <v>3.26</v>
      </c>
    </row>
    <row r="20" spans="1:11" x14ac:dyDescent="0.15">
      <c r="A20" s="174" t="s">
        <v>57</v>
      </c>
      <c r="B20" s="174">
        <f>ROUND(VALUE(SUBSTITUTE(実質収支比率等に係る経年分析!F$47,"▲","-")),2)</f>
        <v>16.95</v>
      </c>
      <c r="C20" s="174">
        <f>ROUND(VALUE(SUBSTITUTE(実質収支比率等に係る経年分析!G$47,"▲","-")),2)</f>
        <v>14.47</v>
      </c>
      <c r="D20" s="174">
        <f>ROUND(VALUE(SUBSTITUTE(実質収支比率等に係る経年分析!H$47,"▲","-")),2)</f>
        <v>14.47</v>
      </c>
      <c r="E20" s="174">
        <f>ROUND(VALUE(SUBSTITUTE(実質収支比率等に係る経年分析!I$47,"▲","-")),2)</f>
        <v>13.85</v>
      </c>
      <c r="F20" s="174">
        <f>ROUND(VALUE(SUBSTITUTE(実質収支比率等に係る経年分析!J$47,"▲","-")),2)</f>
        <v>14.57</v>
      </c>
    </row>
    <row r="21" spans="1:11" x14ac:dyDescent="0.15">
      <c r="A21" s="174" t="s">
        <v>58</v>
      </c>
      <c r="B21" s="174">
        <f>IF(ISNUMBER(VALUE(SUBSTITUTE(実質収支比率等に係る経年分析!F$49,"▲","-"))),ROUND(VALUE(SUBSTITUTE(実質収支比率等に係る経年分析!F$49,"▲","-")),2),NA())</f>
        <v>-1.89</v>
      </c>
      <c r="C21" s="174">
        <f>IF(ISNUMBER(VALUE(SUBSTITUTE(実質収支比率等に係る経年分析!G$49,"▲","-"))),ROUND(VALUE(SUBSTITUTE(実質収支比率等に係る経年分析!G$49,"▲","-")),2),NA())</f>
        <v>-1.81</v>
      </c>
      <c r="D21" s="174">
        <f>IF(ISNUMBER(VALUE(SUBSTITUTE(実質収支比率等に係る経年分析!H$49,"▲","-"))),ROUND(VALUE(SUBSTITUTE(実質収支比率等に係る経年分析!H$49,"▲","-")),2),NA())</f>
        <v>0.7</v>
      </c>
      <c r="E21" s="174">
        <f>IF(ISNUMBER(VALUE(SUBSTITUTE(実質収支比率等に係る経年分析!I$49,"▲","-"))),ROUND(VALUE(SUBSTITUTE(実質収支比率等に係る経年分析!I$49,"▲","-")),2),NA())</f>
        <v>1.65</v>
      </c>
      <c r="F21" s="174">
        <f>IF(ISNUMBER(VALUE(SUBSTITUTE(実質収支比率等に係る経年分析!J$49,"▲","-"))),ROUND(VALUE(SUBSTITUTE(実質収支比率等に係る経年分析!J$49,"▲","-")),2),NA())</f>
        <v>-1.29</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0.06</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0.09</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0.11</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0.08</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0.01</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つるぎ町農業集落排水事業特別会計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0.05</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0.05</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7.0000000000000007E-2</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0.06</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0.05</v>
      </c>
    </row>
    <row r="30" spans="1:11" x14ac:dyDescent="0.15">
      <c r="A30" s="175" t="str">
        <f>IF(連結実質赤字比率に係る赤字・黒字の構成分析!C$40="",NA(),連結実質赤字比率に係る赤字・黒字の構成分析!C$40)</f>
        <v>つるぎ町特定環境保全公共下水道事業特別会計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0.05</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0.06</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0.05</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0.04</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0.05</v>
      </c>
    </row>
    <row r="31" spans="1:11" x14ac:dyDescent="0.15">
      <c r="A31" s="175" t="str">
        <f>IF(連結実質赤字比率に係る赤字・黒字の構成分析!C$39="",NA(),連結実質赤字比率に係る赤字・黒字の構成分析!C$39)</f>
        <v>つるぎ町介護サービス事業特別会計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0.12</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0.27</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0.26</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0.28999999999999998</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0.24</v>
      </c>
    </row>
    <row r="32" spans="1:11" x14ac:dyDescent="0.15">
      <c r="A32" s="175" t="str">
        <f>IF(連結実質赤字比率に係る赤字・黒字の構成分析!C$38="",NA(),連結実質赤字比率に係る赤字・黒字の構成分析!C$38)</f>
        <v>つるぎ町国民健康保険（事業勘定）事業特別会計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1.1299999999999999</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0.77</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0.92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0.96</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1.07</v>
      </c>
    </row>
    <row r="33" spans="1:16" x14ac:dyDescent="0.15">
      <c r="A33" s="175" t="str">
        <f>IF(連結実質赤字比率に係る赤字・黒字の構成分析!C$37="",NA(),連結実質赤字比率に係る赤字・黒字の構成分析!C$37)</f>
        <v>つるぎ町介護保険（事業勘定）事業特別会計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2.77</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1.75</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1.71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2.29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3.23</v>
      </c>
    </row>
    <row r="34" spans="1:16" x14ac:dyDescent="0.15">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2.27</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2.2200000000000002</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2.83</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4.3099999999999996</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3.25</v>
      </c>
    </row>
    <row r="35" spans="1:16" x14ac:dyDescent="0.15">
      <c r="A35" s="175" t="str">
        <f>IF(連結実質赤字比率に係る赤字・黒字の構成分析!C$35="",NA(),連結実質赤字比率に係る赤字・黒字の構成分析!C$35)</f>
        <v>つるぎ町水道事業会計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2.0099999999999998</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2.61</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3.36</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3.47</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4.54</v>
      </c>
    </row>
    <row r="36" spans="1:16" x14ac:dyDescent="0.15">
      <c r="A36" s="175" t="str">
        <f>IF(連結実質赤字比率に係る赤字・黒字の構成分析!C$34="",NA(),連結実質赤字比率に係る赤字・黒字の構成分析!C$34)</f>
        <v>つるぎ町病院事業会計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6.84</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6.95</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8.43</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18.36</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25.08</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1172</v>
      </c>
      <c r="E42" s="176"/>
      <c r="F42" s="176"/>
      <c r="G42" s="176">
        <f>'実質公債費比率（分子）の構造'!L$52</f>
        <v>1272</v>
      </c>
      <c r="H42" s="176"/>
      <c r="I42" s="176"/>
      <c r="J42" s="176">
        <f>'実質公債費比率（分子）の構造'!M$52</f>
        <v>1213</v>
      </c>
      <c r="K42" s="176"/>
      <c r="L42" s="176"/>
      <c r="M42" s="176">
        <f>'実質公債費比率（分子）の構造'!N$52</f>
        <v>1222</v>
      </c>
      <c r="N42" s="176"/>
      <c r="O42" s="176"/>
      <c r="P42" s="176">
        <f>'実質公債費比率（分子）の構造'!O$52</f>
        <v>1205</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47</v>
      </c>
      <c r="C45" s="176"/>
      <c r="D45" s="176"/>
      <c r="E45" s="176">
        <f>'実質公債費比率（分子）の構造'!L$49</f>
        <v>47</v>
      </c>
      <c r="F45" s="176"/>
      <c r="G45" s="176"/>
      <c r="H45" s="176">
        <f>'実質公債費比率（分子）の構造'!M$49</f>
        <v>31</v>
      </c>
      <c r="I45" s="176"/>
      <c r="J45" s="176"/>
      <c r="K45" s="176">
        <f>'実質公債費比率（分子）の構造'!N$49</f>
        <v>25</v>
      </c>
      <c r="L45" s="176"/>
      <c r="M45" s="176"/>
      <c r="N45" s="176">
        <f>'実質公債費比率（分子）の構造'!O$49</f>
        <v>7</v>
      </c>
      <c r="O45" s="176"/>
      <c r="P45" s="176"/>
    </row>
    <row r="46" spans="1:16" x14ac:dyDescent="0.15">
      <c r="A46" s="176" t="s">
        <v>69</v>
      </c>
      <c r="B46" s="176">
        <f>'実質公債費比率（分子）の構造'!K$48</f>
        <v>283</v>
      </c>
      <c r="C46" s="176"/>
      <c r="D46" s="176"/>
      <c r="E46" s="176">
        <f>'実質公債費比率（分子）の構造'!L$48</f>
        <v>269</v>
      </c>
      <c r="F46" s="176"/>
      <c r="G46" s="176"/>
      <c r="H46" s="176">
        <f>'実質公債費比率（分子）の構造'!M$48</f>
        <v>284</v>
      </c>
      <c r="I46" s="176"/>
      <c r="J46" s="176"/>
      <c r="K46" s="176">
        <f>'実質公債費比率（分子）の構造'!N$48</f>
        <v>277</v>
      </c>
      <c r="L46" s="176"/>
      <c r="M46" s="176"/>
      <c r="N46" s="176">
        <f>'実質公債費比率（分子）の構造'!O$48</f>
        <v>268</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1231</v>
      </c>
      <c r="C49" s="176"/>
      <c r="D49" s="176"/>
      <c r="E49" s="176">
        <f>'実質公債費比率（分子）の構造'!L$45</f>
        <v>1397</v>
      </c>
      <c r="F49" s="176"/>
      <c r="G49" s="176"/>
      <c r="H49" s="176">
        <f>'実質公債費比率（分子）の構造'!M$45</f>
        <v>1342</v>
      </c>
      <c r="I49" s="176"/>
      <c r="J49" s="176"/>
      <c r="K49" s="176">
        <f>'実質公債費比率（分子）の構造'!N$45</f>
        <v>1384</v>
      </c>
      <c r="L49" s="176"/>
      <c r="M49" s="176"/>
      <c r="N49" s="176">
        <f>'実質公債費比率（分子）の構造'!O$45</f>
        <v>1400</v>
      </c>
      <c r="O49" s="176"/>
      <c r="P49" s="176"/>
    </row>
    <row r="50" spans="1:16" x14ac:dyDescent="0.15">
      <c r="A50" s="176" t="s">
        <v>73</v>
      </c>
      <c r="B50" s="176" t="e">
        <f>NA()</f>
        <v>#N/A</v>
      </c>
      <c r="C50" s="176">
        <f>IF(ISNUMBER('実質公債費比率（分子）の構造'!K$53),'実質公債費比率（分子）の構造'!K$53,NA())</f>
        <v>389</v>
      </c>
      <c r="D50" s="176" t="e">
        <f>NA()</f>
        <v>#N/A</v>
      </c>
      <c r="E50" s="176" t="e">
        <f>NA()</f>
        <v>#N/A</v>
      </c>
      <c r="F50" s="176">
        <f>IF(ISNUMBER('実質公債費比率（分子）の構造'!L$53),'実質公債費比率（分子）の構造'!L$53,NA())</f>
        <v>441</v>
      </c>
      <c r="G50" s="176" t="e">
        <f>NA()</f>
        <v>#N/A</v>
      </c>
      <c r="H50" s="176" t="e">
        <f>NA()</f>
        <v>#N/A</v>
      </c>
      <c r="I50" s="176">
        <f>IF(ISNUMBER('実質公債費比率（分子）の構造'!M$53),'実質公債費比率（分子）の構造'!M$53,NA())</f>
        <v>444</v>
      </c>
      <c r="J50" s="176" t="e">
        <f>NA()</f>
        <v>#N/A</v>
      </c>
      <c r="K50" s="176" t="e">
        <f>NA()</f>
        <v>#N/A</v>
      </c>
      <c r="L50" s="176">
        <f>IF(ISNUMBER('実質公債費比率（分子）の構造'!N$53),'実質公債費比率（分子）の構造'!N$53,NA())</f>
        <v>464</v>
      </c>
      <c r="M50" s="176" t="e">
        <f>NA()</f>
        <v>#N/A</v>
      </c>
      <c r="N50" s="176" t="e">
        <f>NA()</f>
        <v>#N/A</v>
      </c>
      <c r="O50" s="176">
        <f>IF(ISNUMBER('実質公債費比率（分子）の構造'!O$53),'実質公債費比率（分子）の構造'!O$53,NA())</f>
        <v>470</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10518</v>
      </c>
      <c r="E56" s="175"/>
      <c r="F56" s="175"/>
      <c r="G56" s="175">
        <f>'将来負担比率（分子）の構造'!J$52</f>
        <v>9835</v>
      </c>
      <c r="H56" s="175"/>
      <c r="I56" s="175"/>
      <c r="J56" s="175">
        <f>'将来負担比率（分子）の構造'!K$52</f>
        <v>9161</v>
      </c>
      <c r="K56" s="175"/>
      <c r="L56" s="175"/>
      <c r="M56" s="175">
        <f>'将来負担比率（分子）の構造'!L$52</f>
        <v>8614</v>
      </c>
      <c r="N56" s="175"/>
      <c r="O56" s="175"/>
      <c r="P56" s="175">
        <f>'将来負担比率（分子）の構造'!M$52</f>
        <v>7878</v>
      </c>
    </row>
    <row r="57" spans="1:16" x14ac:dyDescent="0.15">
      <c r="A57" s="175" t="s">
        <v>44</v>
      </c>
      <c r="B57" s="175"/>
      <c r="C57" s="175"/>
      <c r="D57" s="175">
        <f>'将来負担比率（分子）の構造'!I$51</f>
        <v>49</v>
      </c>
      <c r="E57" s="175"/>
      <c r="F57" s="175"/>
      <c r="G57" s="175">
        <f>'将来負担比率（分子）の構造'!J$51</f>
        <v>24</v>
      </c>
      <c r="H57" s="175"/>
      <c r="I57" s="175"/>
      <c r="J57" s="175">
        <f>'将来負担比率（分子）の構造'!K$51</f>
        <v>8</v>
      </c>
      <c r="K57" s="175"/>
      <c r="L57" s="175"/>
      <c r="M57" s="175">
        <f>'将来負担比率（分子）の構造'!L$51</f>
        <v>1</v>
      </c>
      <c r="N57" s="175"/>
      <c r="O57" s="175"/>
      <c r="P57" s="175" t="str">
        <f>'将来負担比率（分子）の構造'!M$51</f>
        <v>-</v>
      </c>
    </row>
    <row r="58" spans="1:16" x14ac:dyDescent="0.15">
      <c r="A58" s="175" t="s">
        <v>43</v>
      </c>
      <c r="B58" s="175"/>
      <c r="C58" s="175"/>
      <c r="D58" s="175">
        <f>'将来負担比率（分子）の構造'!I$50</f>
        <v>3290</v>
      </c>
      <c r="E58" s="175"/>
      <c r="F58" s="175"/>
      <c r="G58" s="175">
        <f>'将来負担比率（分子）の構造'!J$50</f>
        <v>3066</v>
      </c>
      <c r="H58" s="175"/>
      <c r="I58" s="175"/>
      <c r="J58" s="175">
        <f>'将来負担比率（分子）の構造'!K$50</f>
        <v>3049</v>
      </c>
      <c r="K58" s="175"/>
      <c r="L58" s="175"/>
      <c r="M58" s="175">
        <f>'将来負担比率（分子）の構造'!L$50</f>
        <v>3360</v>
      </c>
      <c r="N58" s="175"/>
      <c r="O58" s="175"/>
      <c r="P58" s="175">
        <f>'将来負担比率（分子）の構造'!M$50</f>
        <v>3524</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762</v>
      </c>
      <c r="C62" s="175"/>
      <c r="D62" s="175"/>
      <c r="E62" s="175">
        <f>'将来負担比率（分子）の構造'!J$45</f>
        <v>783</v>
      </c>
      <c r="F62" s="175"/>
      <c r="G62" s="175"/>
      <c r="H62" s="175">
        <f>'将来負担比率（分子）の構造'!K$45</f>
        <v>683</v>
      </c>
      <c r="I62" s="175"/>
      <c r="J62" s="175"/>
      <c r="K62" s="175">
        <f>'将来負担比率（分子）の構造'!L$45</f>
        <v>598</v>
      </c>
      <c r="L62" s="175"/>
      <c r="M62" s="175"/>
      <c r="N62" s="175">
        <f>'将来負担比率（分子）の構造'!M$45</f>
        <v>551</v>
      </c>
      <c r="O62" s="175"/>
      <c r="P62" s="175"/>
    </row>
    <row r="63" spans="1:16" x14ac:dyDescent="0.15">
      <c r="A63" s="175" t="s">
        <v>36</v>
      </c>
      <c r="B63" s="175">
        <f>'将来負担比率（分子）の構造'!I$44</f>
        <v>117</v>
      </c>
      <c r="C63" s="175"/>
      <c r="D63" s="175"/>
      <c r="E63" s="175">
        <f>'将来負担比率（分子）の構造'!J$44</f>
        <v>73</v>
      </c>
      <c r="F63" s="175"/>
      <c r="G63" s="175"/>
      <c r="H63" s="175">
        <f>'将来負担比率（分子）の構造'!K$44</f>
        <v>36</v>
      </c>
      <c r="I63" s="175"/>
      <c r="J63" s="175"/>
      <c r="K63" s="175">
        <f>'将来負担比率（分子）の構造'!L$44</f>
        <v>7</v>
      </c>
      <c r="L63" s="175"/>
      <c r="M63" s="175"/>
      <c r="N63" s="175" t="str">
        <f>'将来負担比率（分子）の構造'!M$44</f>
        <v>-</v>
      </c>
      <c r="O63" s="175"/>
      <c r="P63" s="175"/>
    </row>
    <row r="64" spans="1:16" x14ac:dyDescent="0.15">
      <c r="A64" s="175" t="s">
        <v>35</v>
      </c>
      <c r="B64" s="175">
        <f>'将来負担比率（分子）の構造'!I$43</f>
        <v>2489</v>
      </c>
      <c r="C64" s="175"/>
      <c r="D64" s="175"/>
      <c r="E64" s="175">
        <f>'将来負担比率（分子）の構造'!J$43</f>
        <v>2287</v>
      </c>
      <c r="F64" s="175"/>
      <c r="G64" s="175"/>
      <c r="H64" s="175">
        <f>'将来負担比率（分子）の構造'!K$43</f>
        <v>2073</v>
      </c>
      <c r="I64" s="175"/>
      <c r="J64" s="175"/>
      <c r="K64" s="175">
        <f>'将来負担比率（分子）の構造'!L$43</f>
        <v>1891</v>
      </c>
      <c r="L64" s="175"/>
      <c r="M64" s="175"/>
      <c r="N64" s="175">
        <f>'将来負担比率（分子）の構造'!M$43</f>
        <v>1785</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11681</v>
      </c>
      <c r="C66" s="175"/>
      <c r="D66" s="175"/>
      <c r="E66" s="175">
        <f>'将来負担比率（分子）の構造'!J$41</f>
        <v>11004</v>
      </c>
      <c r="F66" s="175"/>
      <c r="G66" s="175"/>
      <c r="H66" s="175">
        <f>'将来負担比率（分子）の構造'!K$41</f>
        <v>10342</v>
      </c>
      <c r="I66" s="175"/>
      <c r="J66" s="175"/>
      <c r="K66" s="175">
        <f>'将来負担比率（分子）の構造'!L$41</f>
        <v>9779</v>
      </c>
      <c r="L66" s="175"/>
      <c r="M66" s="175"/>
      <c r="N66" s="175">
        <f>'将来負担比率（分子）の構造'!M$41</f>
        <v>9113</v>
      </c>
      <c r="O66" s="175"/>
      <c r="P66" s="175"/>
    </row>
    <row r="67" spans="1:16" x14ac:dyDescent="0.15">
      <c r="A67" s="175" t="s">
        <v>77</v>
      </c>
      <c r="B67" s="175" t="e">
        <f>NA()</f>
        <v>#N/A</v>
      </c>
      <c r="C67" s="175">
        <f>IF(ISNUMBER('将来負担比率（分子）の構造'!I$53), IF('将来負担比率（分子）の構造'!I$53 &lt; 0, 0, '将来負担比率（分子）の構造'!I$53), NA())</f>
        <v>1192</v>
      </c>
      <c r="D67" s="175" t="e">
        <f>NA()</f>
        <v>#N/A</v>
      </c>
      <c r="E67" s="175" t="e">
        <f>NA()</f>
        <v>#N/A</v>
      </c>
      <c r="F67" s="175">
        <f>IF(ISNUMBER('将来負担比率（分子）の構造'!J$53), IF('将来負担比率（分子）の構造'!J$53 &lt; 0, 0, '将来負担比率（分子）の構造'!J$53), NA())</f>
        <v>1224</v>
      </c>
      <c r="G67" s="175" t="e">
        <f>NA()</f>
        <v>#N/A</v>
      </c>
      <c r="H67" s="175" t="e">
        <f>NA()</f>
        <v>#N/A</v>
      </c>
      <c r="I67" s="175">
        <f>IF(ISNUMBER('将来負担比率（分子）の構造'!K$53), IF('将来負担比率（分子）の構造'!K$53 &lt; 0, 0, '将来負担比率（分子）の構造'!K$53), NA())</f>
        <v>917</v>
      </c>
      <c r="J67" s="175" t="e">
        <f>NA()</f>
        <v>#N/A</v>
      </c>
      <c r="K67" s="175" t="e">
        <f>NA()</f>
        <v>#N/A</v>
      </c>
      <c r="L67" s="175">
        <f>IF(ISNUMBER('将来負担比率（分子）の構造'!L$53), IF('将来負担比率（分子）の構造'!L$53 &lt; 0, 0, '将来負担比率（分子）の構造'!L$53), NA())</f>
        <v>300</v>
      </c>
      <c r="M67" s="175" t="e">
        <f>NA()</f>
        <v>#N/A</v>
      </c>
      <c r="N67" s="175" t="e">
        <f>NA()</f>
        <v>#N/A</v>
      </c>
      <c r="O67" s="175">
        <f>IF(ISNUMBER('将来負担比率（分子）の構造'!M$53), IF('将来負担比率（分子）の構造'!M$53 &lt; 0, 0, '将来負担比率（分子）の構造'!M$53), NA())</f>
        <v>47</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753</v>
      </c>
      <c r="C72" s="179">
        <f>基金残高に係る経年分析!G55</f>
        <v>756</v>
      </c>
      <c r="D72" s="179">
        <f>基金残高に係る経年分析!H55</f>
        <v>759</v>
      </c>
    </row>
    <row r="73" spans="1:16" x14ac:dyDescent="0.15">
      <c r="A73" s="178" t="s">
        <v>80</v>
      </c>
      <c r="B73" s="179">
        <f>基金残高に係る経年分析!F56</f>
        <v>1593</v>
      </c>
      <c r="C73" s="179">
        <f>基金残高に係る経年分析!G56</f>
        <v>1894</v>
      </c>
      <c r="D73" s="179">
        <f>基金残高に係る経年分析!H56</f>
        <v>2074</v>
      </c>
    </row>
    <row r="74" spans="1:16" x14ac:dyDescent="0.15">
      <c r="A74" s="178" t="s">
        <v>81</v>
      </c>
      <c r="B74" s="179">
        <f>基金残高に係る経年分析!F57</f>
        <v>2129</v>
      </c>
      <c r="C74" s="179">
        <f>基金残高に係る経年分析!G57</f>
        <v>2150</v>
      </c>
      <c r="D74" s="179">
        <f>基金残高に係る経年分析!H57</f>
        <v>2174</v>
      </c>
    </row>
  </sheetData>
  <sheetProtection algorithmName="SHA-512" hashValue="vWsCIgHf0j7Ggm3T+Zuf85YsDFbQuVPc893O9GeYe0Ar0Cfs/f3gLKfu4Yb3pzFVsw70xg47kzUXN6Ck5vfUQQ==" saltValue="m4Z6IFFnNuPUdSSwUBiqO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220</v>
      </c>
      <c r="DI1" s="718"/>
      <c r="DJ1" s="718"/>
      <c r="DK1" s="718"/>
      <c r="DL1" s="718"/>
      <c r="DM1" s="718"/>
      <c r="DN1" s="719"/>
      <c r="DO1" s="214"/>
      <c r="DP1" s="717" t="s">
        <v>221</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222</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223</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224</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225</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226</v>
      </c>
      <c r="S4" s="674"/>
      <c r="T4" s="674"/>
      <c r="U4" s="674"/>
      <c r="V4" s="674"/>
      <c r="W4" s="674"/>
      <c r="X4" s="674"/>
      <c r="Y4" s="675"/>
      <c r="Z4" s="673" t="s">
        <v>227</v>
      </c>
      <c r="AA4" s="674"/>
      <c r="AB4" s="674"/>
      <c r="AC4" s="675"/>
      <c r="AD4" s="673" t="s">
        <v>228</v>
      </c>
      <c r="AE4" s="674"/>
      <c r="AF4" s="674"/>
      <c r="AG4" s="674"/>
      <c r="AH4" s="674"/>
      <c r="AI4" s="674"/>
      <c r="AJ4" s="674"/>
      <c r="AK4" s="675"/>
      <c r="AL4" s="673" t="s">
        <v>227</v>
      </c>
      <c r="AM4" s="674"/>
      <c r="AN4" s="674"/>
      <c r="AO4" s="675"/>
      <c r="AP4" s="720" t="s">
        <v>229</v>
      </c>
      <c r="AQ4" s="720"/>
      <c r="AR4" s="720"/>
      <c r="AS4" s="720"/>
      <c r="AT4" s="720"/>
      <c r="AU4" s="720"/>
      <c r="AV4" s="720"/>
      <c r="AW4" s="720"/>
      <c r="AX4" s="720"/>
      <c r="AY4" s="720"/>
      <c r="AZ4" s="720"/>
      <c r="BA4" s="720"/>
      <c r="BB4" s="720"/>
      <c r="BC4" s="720"/>
      <c r="BD4" s="720"/>
      <c r="BE4" s="720"/>
      <c r="BF4" s="720"/>
      <c r="BG4" s="720" t="s">
        <v>230</v>
      </c>
      <c r="BH4" s="720"/>
      <c r="BI4" s="720"/>
      <c r="BJ4" s="720"/>
      <c r="BK4" s="720"/>
      <c r="BL4" s="720"/>
      <c r="BM4" s="720"/>
      <c r="BN4" s="720"/>
      <c r="BO4" s="720" t="s">
        <v>227</v>
      </c>
      <c r="BP4" s="720"/>
      <c r="BQ4" s="720"/>
      <c r="BR4" s="720"/>
      <c r="BS4" s="720" t="s">
        <v>231</v>
      </c>
      <c r="BT4" s="720"/>
      <c r="BU4" s="720"/>
      <c r="BV4" s="720"/>
      <c r="BW4" s="720"/>
      <c r="BX4" s="720"/>
      <c r="BY4" s="720"/>
      <c r="BZ4" s="720"/>
      <c r="CA4" s="720"/>
      <c r="CB4" s="720"/>
      <c r="CD4" s="673" t="s">
        <v>232</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233</v>
      </c>
      <c r="C5" s="680"/>
      <c r="D5" s="680"/>
      <c r="E5" s="680"/>
      <c r="F5" s="680"/>
      <c r="G5" s="680"/>
      <c r="H5" s="680"/>
      <c r="I5" s="680"/>
      <c r="J5" s="680"/>
      <c r="K5" s="680"/>
      <c r="L5" s="680"/>
      <c r="M5" s="680"/>
      <c r="N5" s="680"/>
      <c r="O5" s="680"/>
      <c r="P5" s="680"/>
      <c r="Q5" s="681"/>
      <c r="R5" s="676">
        <v>757048</v>
      </c>
      <c r="S5" s="677"/>
      <c r="T5" s="677"/>
      <c r="U5" s="677"/>
      <c r="V5" s="677"/>
      <c r="W5" s="677"/>
      <c r="X5" s="677"/>
      <c r="Y5" s="702"/>
      <c r="Z5" s="715">
        <v>9.1</v>
      </c>
      <c r="AA5" s="715"/>
      <c r="AB5" s="715"/>
      <c r="AC5" s="715"/>
      <c r="AD5" s="716">
        <v>757048</v>
      </c>
      <c r="AE5" s="716"/>
      <c r="AF5" s="716"/>
      <c r="AG5" s="716"/>
      <c r="AH5" s="716"/>
      <c r="AI5" s="716"/>
      <c r="AJ5" s="716"/>
      <c r="AK5" s="716"/>
      <c r="AL5" s="703">
        <v>14.7</v>
      </c>
      <c r="AM5" s="685"/>
      <c r="AN5" s="685"/>
      <c r="AO5" s="704"/>
      <c r="AP5" s="679" t="s">
        <v>234</v>
      </c>
      <c r="AQ5" s="680"/>
      <c r="AR5" s="680"/>
      <c r="AS5" s="680"/>
      <c r="AT5" s="680"/>
      <c r="AU5" s="680"/>
      <c r="AV5" s="680"/>
      <c r="AW5" s="680"/>
      <c r="AX5" s="680"/>
      <c r="AY5" s="680"/>
      <c r="AZ5" s="680"/>
      <c r="BA5" s="680"/>
      <c r="BB5" s="680"/>
      <c r="BC5" s="680"/>
      <c r="BD5" s="680"/>
      <c r="BE5" s="680"/>
      <c r="BF5" s="681"/>
      <c r="BG5" s="621">
        <v>757048</v>
      </c>
      <c r="BH5" s="622"/>
      <c r="BI5" s="622"/>
      <c r="BJ5" s="622"/>
      <c r="BK5" s="622"/>
      <c r="BL5" s="622"/>
      <c r="BM5" s="622"/>
      <c r="BN5" s="623"/>
      <c r="BO5" s="659">
        <v>100</v>
      </c>
      <c r="BP5" s="659"/>
      <c r="BQ5" s="659"/>
      <c r="BR5" s="659"/>
      <c r="BS5" s="660" t="s">
        <v>186</v>
      </c>
      <c r="BT5" s="660"/>
      <c r="BU5" s="660"/>
      <c r="BV5" s="660"/>
      <c r="BW5" s="660"/>
      <c r="BX5" s="660"/>
      <c r="BY5" s="660"/>
      <c r="BZ5" s="660"/>
      <c r="CA5" s="660"/>
      <c r="CB5" s="700"/>
      <c r="CD5" s="673" t="s">
        <v>229</v>
      </c>
      <c r="CE5" s="674"/>
      <c r="CF5" s="674"/>
      <c r="CG5" s="674"/>
      <c r="CH5" s="674"/>
      <c r="CI5" s="674"/>
      <c r="CJ5" s="674"/>
      <c r="CK5" s="674"/>
      <c r="CL5" s="674"/>
      <c r="CM5" s="674"/>
      <c r="CN5" s="674"/>
      <c r="CO5" s="674"/>
      <c r="CP5" s="674"/>
      <c r="CQ5" s="675"/>
      <c r="CR5" s="673" t="s">
        <v>235</v>
      </c>
      <c r="CS5" s="674"/>
      <c r="CT5" s="674"/>
      <c r="CU5" s="674"/>
      <c r="CV5" s="674"/>
      <c r="CW5" s="674"/>
      <c r="CX5" s="674"/>
      <c r="CY5" s="675"/>
      <c r="CZ5" s="673" t="s">
        <v>227</v>
      </c>
      <c r="DA5" s="674"/>
      <c r="DB5" s="674"/>
      <c r="DC5" s="675"/>
      <c r="DD5" s="673" t="s">
        <v>236</v>
      </c>
      <c r="DE5" s="674"/>
      <c r="DF5" s="674"/>
      <c r="DG5" s="674"/>
      <c r="DH5" s="674"/>
      <c r="DI5" s="674"/>
      <c r="DJ5" s="674"/>
      <c r="DK5" s="674"/>
      <c r="DL5" s="674"/>
      <c r="DM5" s="674"/>
      <c r="DN5" s="674"/>
      <c r="DO5" s="674"/>
      <c r="DP5" s="675"/>
      <c r="DQ5" s="673" t="s">
        <v>237</v>
      </c>
      <c r="DR5" s="674"/>
      <c r="DS5" s="674"/>
      <c r="DT5" s="674"/>
      <c r="DU5" s="674"/>
      <c r="DV5" s="674"/>
      <c r="DW5" s="674"/>
      <c r="DX5" s="674"/>
      <c r="DY5" s="674"/>
      <c r="DZ5" s="674"/>
      <c r="EA5" s="674"/>
      <c r="EB5" s="674"/>
      <c r="EC5" s="675"/>
    </row>
    <row r="6" spans="2:143" ht="11.25" customHeight="1" x14ac:dyDescent="0.15">
      <c r="B6" s="618" t="s">
        <v>238</v>
      </c>
      <c r="C6" s="619"/>
      <c r="D6" s="619"/>
      <c r="E6" s="619"/>
      <c r="F6" s="619"/>
      <c r="G6" s="619"/>
      <c r="H6" s="619"/>
      <c r="I6" s="619"/>
      <c r="J6" s="619"/>
      <c r="K6" s="619"/>
      <c r="L6" s="619"/>
      <c r="M6" s="619"/>
      <c r="N6" s="619"/>
      <c r="O6" s="619"/>
      <c r="P6" s="619"/>
      <c r="Q6" s="620"/>
      <c r="R6" s="621">
        <v>128781</v>
      </c>
      <c r="S6" s="622"/>
      <c r="T6" s="622"/>
      <c r="U6" s="622"/>
      <c r="V6" s="622"/>
      <c r="W6" s="622"/>
      <c r="X6" s="622"/>
      <c r="Y6" s="623"/>
      <c r="Z6" s="659">
        <v>1.5</v>
      </c>
      <c r="AA6" s="659"/>
      <c r="AB6" s="659"/>
      <c r="AC6" s="659"/>
      <c r="AD6" s="660">
        <v>128781</v>
      </c>
      <c r="AE6" s="660"/>
      <c r="AF6" s="660"/>
      <c r="AG6" s="660"/>
      <c r="AH6" s="660"/>
      <c r="AI6" s="660"/>
      <c r="AJ6" s="660"/>
      <c r="AK6" s="660"/>
      <c r="AL6" s="624">
        <v>2.5</v>
      </c>
      <c r="AM6" s="625"/>
      <c r="AN6" s="625"/>
      <c r="AO6" s="661"/>
      <c r="AP6" s="618" t="s">
        <v>239</v>
      </c>
      <c r="AQ6" s="619"/>
      <c r="AR6" s="619"/>
      <c r="AS6" s="619"/>
      <c r="AT6" s="619"/>
      <c r="AU6" s="619"/>
      <c r="AV6" s="619"/>
      <c r="AW6" s="619"/>
      <c r="AX6" s="619"/>
      <c r="AY6" s="619"/>
      <c r="AZ6" s="619"/>
      <c r="BA6" s="619"/>
      <c r="BB6" s="619"/>
      <c r="BC6" s="619"/>
      <c r="BD6" s="619"/>
      <c r="BE6" s="619"/>
      <c r="BF6" s="620"/>
      <c r="BG6" s="621">
        <v>757048</v>
      </c>
      <c r="BH6" s="622"/>
      <c r="BI6" s="622"/>
      <c r="BJ6" s="622"/>
      <c r="BK6" s="622"/>
      <c r="BL6" s="622"/>
      <c r="BM6" s="622"/>
      <c r="BN6" s="623"/>
      <c r="BO6" s="659">
        <v>100</v>
      </c>
      <c r="BP6" s="659"/>
      <c r="BQ6" s="659"/>
      <c r="BR6" s="659"/>
      <c r="BS6" s="660" t="s">
        <v>177</v>
      </c>
      <c r="BT6" s="660"/>
      <c r="BU6" s="660"/>
      <c r="BV6" s="660"/>
      <c r="BW6" s="660"/>
      <c r="BX6" s="660"/>
      <c r="BY6" s="660"/>
      <c r="BZ6" s="660"/>
      <c r="CA6" s="660"/>
      <c r="CB6" s="700"/>
      <c r="CD6" s="679" t="s">
        <v>240</v>
      </c>
      <c r="CE6" s="680"/>
      <c r="CF6" s="680"/>
      <c r="CG6" s="680"/>
      <c r="CH6" s="680"/>
      <c r="CI6" s="680"/>
      <c r="CJ6" s="680"/>
      <c r="CK6" s="680"/>
      <c r="CL6" s="680"/>
      <c r="CM6" s="680"/>
      <c r="CN6" s="680"/>
      <c r="CO6" s="680"/>
      <c r="CP6" s="680"/>
      <c r="CQ6" s="681"/>
      <c r="CR6" s="621">
        <v>69958</v>
      </c>
      <c r="CS6" s="622"/>
      <c r="CT6" s="622"/>
      <c r="CU6" s="622"/>
      <c r="CV6" s="622"/>
      <c r="CW6" s="622"/>
      <c r="CX6" s="622"/>
      <c r="CY6" s="623"/>
      <c r="CZ6" s="703">
        <v>0.9</v>
      </c>
      <c r="DA6" s="685"/>
      <c r="DB6" s="685"/>
      <c r="DC6" s="705"/>
      <c r="DD6" s="627" t="s">
        <v>186</v>
      </c>
      <c r="DE6" s="622"/>
      <c r="DF6" s="622"/>
      <c r="DG6" s="622"/>
      <c r="DH6" s="622"/>
      <c r="DI6" s="622"/>
      <c r="DJ6" s="622"/>
      <c r="DK6" s="622"/>
      <c r="DL6" s="622"/>
      <c r="DM6" s="622"/>
      <c r="DN6" s="622"/>
      <c r="DO6" s="622"/>
      <c r="DP6" s="623"/>
      <c r="DQ6" s="627">
        <v>69958</v>
      </c>
      <c r="DR6" s="622"/>
      <c r="DS6" s="622"/>
      <c r="DT6" s="622"/>
      <c r="DU6" s="622"/>
      <c r="DV6" s="622"/>
      <c r="DW6" s="622"/>
      <c r="DX6" s="622"/>
      <c r="DY6" s="622"/>
      <c r="DZ6" s="622"/>
      <c r="EA6" s="622"/>
      <c r="EB6" s="622"/>
      <c r="EC6" s="658"/>
    </row>
    <row r="7" spans="2:143" ht="11.25" customHeight="1" x14ac:dyDescent="0.15">
      <c r="B7" s="618" t="s">
        <v>241</v>
      </c>
      <c r="C7" s="619"/>
      <c r="D7" s="619"/>
      <c r="E7" s="619"/>
      <c r="F7" s="619"/>
      <c r="G7" s="619"/>
      <c r="H7" s="619"/>
      <c r="I7" s="619"/>
      <c r="J7" s="619"/>
      <c r="K7" s="619"/>
      <c r="L7" s="619"/>
      <c r="M7" s="619"/>
      <c r="N7" s="619"/>
      <c r="O7" s="619"/>
      <c r="P7" s="619"/>
      <c r="Q7" s="620"/>
      <c r="R7" s="621">
        <v>466</v>
      </c>
      <c r="S7" s="622"/>
      <c r="T7" s="622"/>
      <c r="U7" s="622"/>
      <c r="V7" s="622"/>
      <c r="W7" s="622"/>
      <c r="X7" s="622"/>
      <c r="Y7" s="623"/>
      <c r="Z7" s="659">
        <v>0</v>
      </c>
      <c r="AA7" s="659"/>
      <c r="AB7" s="659"/>
      <c r="AC7" s="659"/>
      <c r="AD7" s="660">
        <v>466</v>
      </c>
      <c r="AE7" s="660"/>
      <c r="AF7" s="660"/>
      <c r="AG7" s="660"/>
      <c r="AH7" s="660"/>
      <c r="AI7" s="660"/>
      <c r="AJ7" s="660"/>
      <c r="AK7" s="660"/>
      <c r="AL7" s="624">
        <v>0</v>
      </c>
      <c r="AM7" s="625"/>
      <c r="AN7" s="625"/>
      <c r="AO7" s="661"/>
      <c r="AP7" s="618" t="s">
        <v>242</v>
      </c>
      <c r="AQ7" s="619"/>
      <c r="AR7" s="619"/>
      <c r="AS7" s="619"/>
      <c r="AT7" s="619"/>
      <c r="AU7" s="619"/>
      <c r="AV7" s="619"/>
      <c r="AW7" s="619"/>
      <c r="AX7" s="619"/>
      <c r="AY7" s="619"/>
      <c r="AZ7" s="619"/>
      <c r="BA7" s="619"/>
      <c r="BB7" s="619"/>
      <c r="BC7" s="619"/>
      <c r="BD7" s="619"/>
      <c r="BE7" s="619"/>
      <c r="BF7" s="620"/>
      <c r="BG7" s="621">
        <v>305649</v>
      </c>
      <c r="BH7" s="622"/>
      <c r="BI7" s="622"/>
      <c r="BJ7" s="622"/>
      <c r="BK7" s="622"/>
      <c r="BL7" s="622"/>
      <c r="BM7" s="622"/>
      <c r="BN7" s="623"/>
      <c r="BO7" s="659">
        <v>40.4</v>
      </c>
      <c r="BP7" s="659"/>
      <c r="BQ7" s="659"/>
      <c r="BR7" s="659"/>
      <c r="BS7" s="660" t="s">
        <v>177</v>
      </c>
      <c r="BT7" s="660"/>
      <c r="BU7" s="660"/>
      <c r="BV7" s="660"/>
      <c r="BW7" s="660"/>
      <c r="BX7" s="660"/>
      <c r="BY7" s="660"/>
      <c r="BZ7" s="660"/>
      <c r="CA7" s="660"/>
      <c r="CB7" s="700"/>
      <c r="CD7" s="618" t="s">
        <v>243</v>
      </c>
      <c r="CE7" s="619"/>
      <c r="CF7" s="619"/>
      <c r="CG7" s="619"/>
      <c r="CH7" s="619"/>
      <c r="CI7" s="619"/>
      <c r="CJ7" s="619"/>
      <c r="CK7" s="619"/>
      <c r="CL7" s="619"/>
      <c r="CM7" s="619"/>
      <c r="CN7" s="619"/>
      <c r="CO7" s="619"/>
      <c r="CP7" s="619"/>
      <c r="CQ7" s="620"/>
      <c r="CR7" s="621">
        <v>1233120</v>
      </c>
      <c r="CS7" s="622"/>
      <c r="CT7" s="622"/>
      <c r="CU7" s="622"/>
      <c r="CV7" s="622"/>
      <c r="CW7" s="622"/>
      <c r="CX7" s="622"/>
      <c r="CY7" s="623"/>
      <c r="CZ7" s="659">
        <v>15.1</v>
      </c>
      <c r="DA7" s="659"/>
      <c r="DB7" s="659"/>
      <c r="DC7" s="659"/>
      <c r="DD7" s="627">
        <v>3148</v>
      </c>
      <c r="DE7" s="622"/>
      <c r="DF7" s="622"/>
      <c r="DG7" s="622"/>
      <c r="DH7" s="622"/>
      <c r="DI7" s="622"/>
      <c r="DJ7" s="622"/>
      <c r="DK7" s="622"/>
      <c r="DL7" s="622"/>
      <c r="DM7" s="622"/>
      <c r="DN7" s="622"/>
      <c r="DO7" s="622"/>
      <c r="DP7" s="623"/>
      <c r="DQ7" s="627">
        <v>995958</v>
      </c>
      <c r="DR7" s="622"/>
      <c r="DS7" s="622"/>
      <c r="DT7" s="622"/>
      <c r="DU7" s="622"/>
      <c r="DV7" s="622"/>
      <c r="DW7" s="622"/>
      <c r="DX7" s="622"/>
      <c r="DY7" s="622"/>
      <c r="DZ7" s="622"/>
      <c r="EA7" s="622"/>
      <c r="EB7" s="622"/>
      <c r="EC7" s="658"/>
    </row>
    <row r="8" spans="2:143" ht="11.25" customHeight="1" x14ac:dyDescent="0.15">
      <c r="B8" s="618" t="s">
        <v>244</v>
      </c>
      <c r="C8" s="619"/>
      <c r="D8" s="619"/>
      <c r="E8" s="619"/>
      <c r="F8" s="619"/>
      <c r="G8" s="619"/>
      <c r="H8" s="619"/>
      <c r="I8" s="619"/>
      <c r="J8" s="619"/>
      <c r="K8" s="619"/>
      <c r="L8" s="619"/>
      <c r="M8" s="619"/>
      <c r="N8" s="619"/>
      <c r="O8" s="619"/>
      <c r="P8" s="619"/>
      <c r="Q8" s="620"/>
      <c r="R8" s="621">
        <v>6527</v>
      </c>
      <c r="S8" s="622"/>
      <c r="T8" s="622"/>
      <c r="U8" s="622"/>
      <c r="V8" s="622"/>
      <c r="W8" s="622"/>
      <c r="X8" s="622"/>
      <c r="Y8" s="623"/>
      <c r="Z8" s="659">
        <v>0.1</v>
      </c>
      <c r="AA8" s="659"/>
      <c r="AB8" s="659"/>
      <c r="AC8" s="659"/>
      <c r="AD8" s="660">
        <v>6527</v>
      </c>
      <c r="AE8" s="660"/>
      <c r="AF8" s="660"/>
      <c r="AG8" s="660"/>
      <c r="AH8" s="660"/>
      <c r="AI8" s="660"/>
      <c r="AJ8" s="660"/>
      <c r="AK8" s="660"/>
      <c r="AL8" s="624">
        <v>0.1</v>
      </c>
      <c r="AM8" s="625"/>
      <c r="AN8" s="625"/>
      <c r="AO8" s="661"/>
      <c r="AP8" s="618" t="s">
        <v>245</v>
      </c>
      <c r="AQ8" s="619"/>
      <c r="AR8" s="619"/>
      <c r="AS8" s="619"/>
      <c r="AT8" s="619"/>
      <c r="AU8" s="619"/>
      <c r="AV8" s="619"/>
      <c r="AW8" s="619"/>
      <c r="AX8" s="619"/>
      <c r="AY8" s="619"/>
      <c r="AZ8" s="619"/>
      <c r="BA8" s="619"/>
      <c r="BB8" s="619"/>
      <c r="BC8" s="619"/>
      <c r="BD8" s="619"/>
      <c r="BE8" s="619"/>
      <c r="BF8" s="620"/>
      <c r="BG8" s="621">
        <v>12211</v>
      </c>
      <c r="BH8" s="622"/>
      <c r="BI8" s="622"/>
      <c r="BJ8" s="622"/>
      <c r="BK8" s="622"/>
      <c r="BL8" s="622"/>
      <c r="BM8" s="622"/>
      <c r="BN8" s="623"/>
      <c r="BO8" s="659">
        <v>1.6</v>
      </c>
      <c r="BP8" s="659"/>
      <c r="BQ8" s="659"/>
      <c r="BR8" s="659"/>
      <c r="BS8" s="660" t="s">
        <v>177</v>
      </c>
      <c r="BT8" s="660"/>
      <c r="BU8" s="660"/>
      <c r="BV8" s="660"/>
      <c r="BW8" s="660"/>
      <c r="BX8" s="660"/>
      <c r="BY8" s="660"/>
      <c r="BZ8" s="660"/>
      <c r="CA8" s="660"/>
      <c r="CB8" s="700"/>
      <c r="CD8" s="618" t="s">
        <v>246</v>
      </c>
      <c r="CE8" s="619"/>
      <c r="CF8" s="619"/>
      <c r="CG8" s="619"/>
      <c r="CH8" s="619"/>
      <c r="CI8" s="619"/>
      <c r="CJ8" s="619"/>
      <c r="CK8" s="619"/>
      <c r="CL8" s="619"/>
      <c r="CM8" s="619"/>
      <c r="CN8" s="619"/>
      <c r="CO8" s="619"/>
      <c r="CP8" s="619"/>
      <c r="CQ8" s="620"/>
      <c r="CR8" s="621">
        <v>2042196</v>
      </c>
      <c r="CS8" s="622"/>
      <c r="CT8" s="622"/>
      <c r="CU8" s="622"/>
      <c r="CV8" s="622"/>
      <c r="CW8" s="622"/>
      <c r="CX8" s="622"/>
      <c r="CY8" s="623"/>
      <c r="CZ8" s="659">
        <v>25</v>
      </c>
      <c r="DA8" s="659"/>
      <c r="DB8" s="659"/>
      <c r="DC8" s="659"/>
      <c r="DD8" s="627">
        <v>1606</v>
      </c>
      <c r="DE8" s="622"/>
      <c r="DF8" s="622"/>
      <c r="DG8" s="622"/>
      <c r="DH8" s="622"/>
      <c r="DI8" s="622"/>
      <c r="DJ8" s="622"/>
      <c r="DK8" s="622"/>
      <c r="DL8" s="622"/>
      <c r="DM8" s="622"/>
      <c r="DN8" s="622"/>
      <c r="DO8" s="622"/>
      <c r="DP8" s="623"/>
      <c r="DQ8" s="627">
        <v>1364240</v>
      </c>
      <c r="DR8" s="622"/>
      <c r="DS8" s="622"/>
      <c r="DT8" s="622"/>
      <c r="DU8" s="622"/>
      <c r="DV8" s="622"/>
      <c r="DW8" s="622"/>
      <c r="DX8" s="622"/>
      <c r="DY8" s="622"/>
      <c r="DZ8" s="622"/>
      <c r="EA8" s="622"/>
      <c r="EB8" s="622"/>
      <c r="EC8" s="658"/>
    </row>
    <row r="9" spans="2:143" ht="11.25" customHeight="1" x14ac:dyDescent="0.15">
      <c r="B9" s="618" t="s">
        <v>247</v>
      </c>
      <c r="C9" s="619"/>
      <c r="D9" s="619"/>
      <c r="E9" s="619"/>
      <c r="F9" s="619"/>
      <c r="G9" s="619"/>
      <c r="H9" s="619"/>
      <c r="I9" s="619"/>
      <c r="J9" s="619"/>
      <c r="K9" s="619"/>
      <c r="L9" s="619"/>
      <c r="M9" s="619"/>
      <c r="N9" s="619"/>
      <c r="O9" s="619"/>
      <c r="P9" s="619"/>
      <c r="Q9" s="620"/>
      <c r="R9" s="621">
        <v>4855</v>
      </c>
      <c r="S9" s="622"/>
      <c r="T9" s="622"/>
      <c r="U9" s="622"/>
      <c r="V9" s="622"/>
      <c r="W9" s="622"/>
      <c r="X9" s="622"/>
      <c r="Y9" s="623"/>
      <c r="Z9" s="659">
        <v>0.1</v>
      </c>
      <c r="AA9" s="659"/>
      <c r="AB9" s="659"/>
      <c r="AC9" s="659"/>
      <c r="AD9" s="660">
        <v>4855</v>
      </c>
      <c r="AE9" s="660"/>
      <c r="AF9" s="660"/>
      <c r="AG9" s="660"/>
      <c r="AH9" s="660"/>
      <c r="AI9" s="660"/>
      <c r="AJ9" s="660"/>
      <c r="AK9" s="660"/>
      <c r="AL9" s="624">
        <v>0.1</v>
      </c>
      <c r="AM9" s="625"/>
      <c r="AN9" s="625"/>
      <c r="AO9" s="661"/>
      <c r="AP9" s="618" t="s">
        <v>248</v>
      </c>
      <c r="AQ9" s="619"/>
      <c r="AR9" s="619"/>
      <c r="AS9" s="619"/>
      <c r="AT9" s="619"/>
      <c r="AU9" s="619"/>
      <c r="AV9" s="619"/>
      <c r="AW9" s="619"/>
      <c r="AX9" s="619"/>
      <c r="AY9" s="619"/>
      <c r="AZ9" s="619"/>
      <c r="BA9" s="619"/>
      <c r="BB9" s="619"/>
      <c r="BC9" s="619"/>
      <c r="BD9" s="619"/>
      <c r="BE9" s="619"/>
      <c r="BF9" s="620"/>
      <c r="BG9" s="621">
        <v>256491</v>
      </c>
      <c r="BH9" s="622"/>
      <c r="BI9" s="622"/>
      <c r="BJ9" s="622"/>
      <c r="BK9" s="622"/>
      <c r="BL9" s="622"/>
      <c r="BM9" s="622"/>
      <c r="BN9" s="623"/>
      <c r="BO9" s="659">
        <v>33.9</v>
      </c>
      <c r="BP9" s="659"/>
      <c r="BQ9" s="659"/>
      <c r="BR9" s="659"/>
      <c r="BS9" s="660" t="s">
        <v>177</v>
      </c>
      <c r="BT9" s="660"/>
      <c r="BU9" s="660"/>
      <c r="BV9" s="660"/>
      <c r="BW9" s="660"/>
      <c r="BX9" s="660"/>
      <c r="BY9" s="660"/>
      <c r="BZ9" s="660"/>
      <c r="CA9" s="660"/>
      <c r="CB9" s="700"/>
      <c r="CD9" s="618" t="s">
        <v>249</v>
      </c>
      <c r="CE9" s="619"/>
      <c r="CF9" s="619"/>
      <c r="CG9" s="619"/>
      <c r="CH9" s="619"/>
      <c r="CI9" s="619"/>
      <c r="CJ9" s="619"/>
      <c r="CK9" s="619"/>
      <c r="CL9" s="619"/>
      <c r="CM9" s="619"/>
      <c r="CN9" s="619"/>
      <c r="CO9" s="619"/>
      <c r="CP9" s="619"/>
      <c r="CQ9" s="620"/>
      <c r="CR9" s="621">
        <v>865066</v>
      </c>
      <c r="CS9" s="622"/>
      <c r="CT9" s="622"/>
      <c r="CU9" s="622"/>
      <c r="CV9" s="622"/>
      <c r="CW9" s="622"/>
      <c r="CX9" s="622"/>
      <c r="CY9" s="623"/>
      <c r="CZ9" s="659">
        <v>10.6</v>
      </c>
      <c r="DA9" s="659"/>
      <c r="DB9" s="659"/>
      <c r="DC9" s="659"/>
      <c r="DD9" s="627">
        <v>1710</v>
      </c>
      <c r="DE9" s="622"/>
      <c r="DF9" s="622"/>
      <c r="DG9" s="622"/>
      <c r="DH9" s="622"/>
      <c r="DI9" s="622"/>
      <c r="DJ9" s="622"/>
      <c r="DK9" s="622"/>
      <c r="DL9" s="622"/>
      <c r="DM9" s="622"/>
      <c r="DN9" s="622"/>
      <c r="DO9" s="622"/>
      <c r="DP9" s="623"/>
      <c r="DQ9" s="627">
        <v>790832</v>
      </c>
      <c r="DR9" s="622"/>
      <c r="DS9" s="622"/>
      <c r="DT9" s="622"/>
      <c r="DU9" s="622"/>
      <c r="DV9" s="622"/>
      <c r="DW9" s="622"/>
      <c r="DX9" s="622"/>
      <c r="DY9" s="622"/>
      <c r="DZ9" s="622"/>
      <c r="EA9" s="622"/>
      <c r="EB9" s="622"/>
      <c r="EC9" s="658"/>
    </row>
    <row r="10" spans="2:143" ht="11.25" customHeight="1" x14ac:dyDescent="0.15">
      <c r="B10" s="618" t="s">
        <v>250</v>
      </c>
      <c r="C10" s="619"/>
      <c r="D10" s="619"/>
      <c r="E10" s="619"/>
      <c r="F10" s="619"/>
      <c r="G10" s="619"/>
      <c r="H10" s="619"/>
      <c r="I10" s="619"/>
      <c r="J10" s="619"/>
      <c r="K10" s="619"/>
      <c r="L10" s="619"/>
      <c r="M10" s="619"/>
      <c r="N10" s="619"/>
      <c r="O10" s="619"/>
      <c r="P10" s="619"/>
      <c r="Q10" s="620"/>
      <c r="R10" s="621" t="s">
        <v>186</v>
      </c>
      <c r="S10" s="622"/>
      <c r="T10" s="622"/>
      <c r="U10" s="622"/>
      <c r="V10" s="622"/>
      <c r="W10" s="622"/>
      <c r="X10" s="622"/>
      <c r="Y10" s="623"/>
      <c r="Z10" s="659" t="s">
        <v>186</v>
      </c>
      <c r="AA10" s="659"/>
      <c r="AB10" s="659"/>
      <c r="AC10" s="659"/>
      <c r="AD10" s="660" t="s">
        <v>186</v>
      </c>
      <c r="AE10" s="660"/>
      <c r="AF10" s="660"/>
      <c r="AG10" s="660"/>
      <c r="AH10" s="660"/>
      <c r="AI10" s="660"/>
      <c r="AJ10" s="660"/>
      <c r="AK10" s="660"/>
      <c r="AL10" s="624" t="s">
        <v>186</v>
      </c>
      <c r="AM10" s="625"/>
      <c r="AN10" s="625"/>
      <c r="AO10" s="661"/>
      <c r="AP10" s="618" t="s">
        <v>251</v>
      </c>
      <c r="AQ10" s="619"/>
      <c r="AR10" s="619"/>
      <c r="AS10" s="619"/>
      <c r="AT10" s="619"/>
      <c r="AU10" s="619"/>
      <c r="AV10" s="619"/>
      <c r="AW10" s="619"/>
      <c r="AX10" s="619"/>
      <c r="AY10" s="619"/>
      <c r="AZ10" s="619"/>
      <c r="BA10" s="619"/>
      <c r="BB10" s="619"/>
      <c r="BC10" s="619"/>
      <c r="BD10" s="619"/>
      <c r="BE10" s="619"/>
      <c r="BF10" s="620"/>
      <c r="BG10" s="621">
        <v>17373</v>
      </c>
      <c r="BH10" s="622"/>
      <c r="BI10" s="622"/>
      <c r="BJ10" s="622"/>
      <c r="BK10" s="622"/>
      <c r="BL10" s="622"/>
      <c r="BM10" s="622"/>
      <c r="BN10" s="623"/>
      <c r="BO10" s="659">
        <v>2.2999999999999998</v>
      </c>
      <c r="BP10" s="659"/>
      <c r="BQ10" s="659"/>
      <c r="BR10" s="659"/>
      <c r="BS10" s="660" t="s">
        <v>177</v>
      </c>
      <c r="BT10" s="660"/>
      <c r="BU10" s="660"/>
      <c r="BV10" s="660"/>
      <c r="BW10" s="660"/>
      <c r="BX10" s="660"/>
      <c r="BY10" s="660"/>
      <c r="BZ10" s="660"/>
      <c r="CA10" s="660"/>
      <c r="CB10" s="700"/>
      <c r="CD10" s="618" t="s">
        <v>252</v>
      </c>
      <c r="CE10" s="619"/>
      <c r="CF10" s="619"/>
      <c r="CG10" s="619"/>
      <c r="CH10" s="619"/>
      <c r="CI10" s="619"/>
      <c r="CJ10" s="619"/>
      <c r="CK10" s="619"/>
      <c r="CL10" s="619"/>
      <c r="CM10" s="619"/>
      <c r="CN10" s="619"/>
      <c r="CO10" s="619"/>
      <c r="CP10" s="619"/>
      <c r="CQ10" s="620"/>
      <c r="CR10" s="621" t="s">
        <v>186</v>
      </c>
      <c r="CS10" s="622"/>
      <c r="CT10" s="622"/>
      <c r="CU10" s="622"/>
      <c r="CV10" s="622"/>
      <c r="CW10" s="622"/>
      <c r="CX10" s="622"/>
      <c r="CY10" s="623"/>
      <c r="CZ10" s="659" t="s">
        <v>177</v>
      </c>
      <c r="DA10" s="659"/>
      <c r="DB10" s="659"/>
      <c r="DC10" s="659"/>
      <c r="DD10" s="627" t="s">
        <v>186</v>
      </c>
      <c r="DE10" s="622"/>
      <c r="DF10" s="622"/>
      <c r="DG10" s="622"/>
      <c r="DH10" s="622"/>
      <c r="DI10" s="622"/>
      <c r="DJ10" s="622"/>
      <c r="DK10" s="622"/>
      <c r="DL10" s="622"/>
      <c r="DM10" s="622"/>
      <c r="DN10" s="622"/>
      <c r="DO10" s="622"/>
      <c r="DP10" s="623"/>
      <c r="DQ10" s="627" t="s">
        <v>186</v>
      </c>
      <c r="DR10" s="622"/>
      <c r="DS10" s="622"/>
      <c r="DT10" s="622"/>
      <c r="DU10" s="622"/>
      <c r="DV10" s="622"/>
      <c r="DW10" s="622"/>
      <c r="DX10" s="622"/>
      <c r="DY10" s="622"/>
      <c r="DZ10" s="622"/>
      <c r="EA10" s="622"/>
      <c r="EB10" s="622"/>
      <c r="EC10" s="658"/>
    </row>
    <row r="11" spans="2:143" ht="11.25" customHeight="1" x14ac:dyDescent="0.15">
      <c r="B11" s="618" t="s">
        <v>253</v>
      </c>
      <c r="C11" s="619"/>
      <c r="D11" s="619"/>
      <c r="E11" s="619"/>
      <c r="F11" s="619"/>
      <c r="G11" s="619"/>
      <c r="H11" s="619"/>
      <c r="I11" s="619"/>
      <c r="J11" s="619"/>
      <c r="K11" s="619"/>
      <c r="L11" s="619"/>
      <c r="M11" s="619"/>
      <c r="N11" s="619"/>
      <c r="O11" s="619"/>
      <c r="P11" s="619"/>
      <c r="Q11" s="620"/>
      <c r="R11" s="621">
        <v>184316</v>
      </c>
      <c r="S11" s="622"/>
      <c r="T11" s="622"/>
      <c r="U11" s="622"/>
      <c r="V11" s="622"/>
      <c r="W11" s="622"/>
      <c r="X11" s="622"/>
      <c r="Y11" s="623"/>
      <c r="Z11" s="624">
        <v>2.2000000000000002</v>
      </c>
      <c r="AA11" s="625"/>
      <c r="AB11" s="625"/>
      <c r="AC11" s="626"/>
      <c r="AD11" s="627">
        <v>184316</v>
      </c>
      <c r="AE11" s="622"/>
      <c r="AF11" s="622"/>
      <c r="AG11" s="622"/>
      <c r="AH11" s="622"/>
      <c r="AI11" s="622"/>
      <c r="AJ11" s="622"/>
      <c r="AK11" s="623"/>
      <c r="AL11" s="624">
        <v>3.6</v>
      </c>
      <c r="AM11" s="625"/>
      <c r="AN11" s="625"/>
      <c r="AO11" s="661"/>
      <c r="AP11" s="618" t="s">
        <v>254</v>
      </c>
      <c r="AQ11" s="619"/>
      <c r="AR11" s="619"/>
      <c r="AS11" s="619"/>
      <c r="AT11" s="619"/>
      <c r="AU11" s="619"/>
      <c r="AV11" s="619"/>
      <c r="AW11" s="619"/>
      <c r="AX11" s="619"/>
      <c r="AY11" s="619"/>
      <c r="AZ11" s="619"/>
      <c r="BA11" s="619"/>
      <c r="BB11" s="619"/>
      <c r="BC11" s="619"/>
      <c r="BD11" s="619"/>
      <c r="BE11" s="619"/>
      <c r="BF11" s="620"/>
      <c r="BG11" s="621">
        <v>19574</v>
      </c>
      <c r="BH11" s="622"/>
      <c r="BI11" s="622"/>
      <c r="BJ11" s="622"/>
      <c r="BK11" s="622"/>
      <c r="BL11" s="622"/>
      <c r="BM11" s="622"/>
      <c r="BN11" s="623"/>
      <c r="BO11" s="659">
        <v>2.6</v>
      </c>
      <c r="BP11" s="659"/>
      <c r="BQ11" s="659"/>
      <c r="BR11" s="659"/>
      <c r="BS11" s="660" t="s">
        <v>177</v>
      </c>
      <c r="BT11" s="660"/>
      <c r="BU11" s="660"/>
      <c r="BV11" s="660"/>
      <c r="BW11" s="660"/>
      <c r="BX11" s="660"/>
      <c r="BY11" s="660"/>
      <c r="BZ11" s="660"/>
      <c r="CA11" s="660"/>
      <c r="CB11" s="700"/>
      <c r="CD11" s="618" t="s">
        <v>255</v>
      </c>
      <c r="CE11" s="619"/>
      <c r="CF11" s="619"/>
      <c r="CG11" s="619"/>
      <c r="CH11" s="619"/>
      <c r="CI11" s="619"/>
      <c r="CJ11" s="619"/>
      <c r="CK11" s="619"/>
      <c r="CL11" s="619"/>
      <c r="CM11" s="619"/>
      <c r="CN11" s="619"/>
      <c r="CO11" s="619"/>
      <c r="CP11" s="619"/>
      <c r="CQ11" s="620"/>
      <c r="CR11" s="621">
        <v>497364</v>
      </c>
      <c r="CS11" s="622"/>
      <c r="CT11" s="622"/>
      <c r="CU11" s="622"/>
      <c r="CV11" s="622"/>
      <c r="CW11" s="622"/>
      <c r="CX11" s="622"/>
      <c r="CY11" s="623"/>
      <c r="CZ11" s="659">
        <v>6.1</v>
      </c>
      <c r="DA11" s="659"/>
      <c r="DB11" s="659"/>
      <c r="DC11" s="659"/>
      <c r="DD11" s="627">
        <v>147162</v>
      </c>
      <c r="DE11" s="622"/>
      <c r="DF11" s="622"/>
      <c r="DG11" s="622"/>
      <c r="DH11" s="622"/>
      <c r="DI11" s="622"/>
      <c r="DJ11" s="622"/>
      <c r="DK11" s="622"/>
      <c r="DL11" s="622"/>
      <c r="DM11" s="622"/>
      <c r="DN11" s="622"/>
      <c r="DO11" s="622"/>
      <c r="DP11" s="623"/>
      <c r="DQ11" s="627">
        <v>265843</v>
      </c>
      <c r="DR11" s="622"/>
      <c r="DS11" s="622"/>
      <c r="DT11" s="622"/>
      <c r="DU11" s="622"/>
      <c r="DV11" s="622"/>
      <c r="DW11" s="622"/>
      <c r="DX11" s="622"/>
      <c r="DY11" s="622"/>
      <c r="DZ11" s="622"/>
      <c r="EA11" s="622"/>
      <c r="EB11" s="622"/>
      <c r="EC11" s="658"/>
    </row>
    <row r="12" spans="2:143" ht="11.25" customHeight="1" x14ac:dyDescent="0.15">
      <c r="B12" s="618" t="s">
        <v>256</v>
      </c>
      <c r="C12" s="619"/>
      <c r="D12" s="619"/>
      <c r="E12" s="619"/>
      <c r="F12" s="619"/>
      <c r="G12" s="619"/>
      <c r="H12" s="619"/>
      <c r="I12" s="619"/>
      <c r="J12" s="619"/>
      <c r="K12" s="619"/>
      <c r="L12" s="619"/>
      <c r="M12" s="619"/>
      <c r="N12" s="619"/>
      <c r="O12" s="619"/>
      <c r="P12" s="619"/>
      <c r="Q12" s="620"/>
      <c r="R12" s="621" t="s">
        <v>186</v>
      </c>
      <c r="S12" s="622"/>
      <c r="T12" s="622"/>
      <c r="U12" s="622"/>
      <c r="V12" s="622"/>
      <c r="W12" s="622"/>
      <c r="X12" s="622"/>
      <c r="Y12" s="623"/>
      <c r="Z12" s="659" t="s">
        <v>186</v>
      </c>
      <c r="AA12" s="659"/>
      <c r="AB12" s="659"/>
      <c r="AC12" s="659"/>
      <c r="AD12" s="660" t="s">
        <v>186</v>
      </c>
      <c r="AE12" s="660"/>
      <c r="AF12" s="660"/>
      <c r="AG12" s="660"/>
      <c r="AH12" s="660"/>
      <c r="AI12" s="660"/>
      <c r="AJ12" s="660"/>
      <c r="AK12" s="660"/>
      <c r="AL12" s="624" t="s">
        <v>186</v>
      </c>
      <c r="AM12" s="625"/>
      <c r="AN12" s="625"/>
      <c r="AO12" s="661"/>
      <c r="AP12" s="618" t="s">
        <v>257</v>
      </c>
      <c r="AQ12" s="619"/>
      <c r="AR12" s="619"/>
      <c r="AS12" s="619"/>
      <c r="AT12" s="619"/>
      <c r="AU12" s="619"/>
      <c r="AV12" s="619"/>
      <c r="AW12" s="619"/>
      <c r="AX12" s="619"/>
      <c r="AY12" s="619"/>
      <c r="AZ12" s="619"/>
      <c r="BA12" s="619"/>
      <c r="BB12" s="619"/>
      <c r="BC12" s="619"/>
      <c r="BD12" s="619"/>
      <c r="BE12" s="619"/>
      <c r="BF12" s="620"/>
      <c r="BG12" s="621">
        <v>368077</v>
      </c>
      <c r="BH12" s="622"/>
      <c r="BI12" s="622"/>
      <c r="BJ12" s="622"/>
      <c r="BK12" s="622"/>
      <c r="BL12" s="622"/>
      <c r="BM12" s="622"/>
      <c r="BN12" s="623"/>
      <c r="BO12" s="659">
        <v>48.6</v>
      </c>
      <c r="BP12" s="659"/>
      <c r="BQ12" s="659"/>
      <c r="BR12" s="659"/>
      <c r="BS12" s="660" t="s">
        <v>177</v>
      </c>
      <c r="BT12" s="660"/>
      <c r="BU12" s="660"/>
      <c r="BV12" s="660"/>
      <c r="BW12" s="660"/>
      <c r="BX12" s="660"/>
      <c r="BY12" s="660"/>
      <c r="BZ12" s="660"/>
      <c r="CA12" s="660"/>
      <c r="CB12" s="700"/>
      <c r="CD12" s="618" t="s">
        <v>258</v>
      </c>
      <c r="CE12" s="619"/>
      <c r="CF12" s="619"/>
      <c r="CG12" s="619"/>
      <c r="CH12" s="619"/>
      <c r="CI12" s="619"/>
      <c r="CJ12" s="619"/>
      <c r="CK12" s="619"/>
      <c r="CL12" s="619"/>
      <c r="CM12" s="619"/>
      <c r="CN12" s="619"/>
      <c r="CO12" s="619"/>
      <c r="CP12" s="619"/>
      <c r="CQ12" s="620"/>
      <c r="CR12" s="621">
        <v>313915</v>
      </c>
      <c r="CS12" s="622"/>
      <c r="CT12" s="622"/>
      <c r="CU12" s="622"/>
      <c r="CV12" s="622"/>
      <c r="CW12" s="622"/>
      <c r="CX12" s="622"/>
      <c r="CY12" s="623"/>
      <c r="CZ12" s="659">
        <v>3.8</v>
      </c>
      <c r="DA12" s="659"/>
      <c r="DB12" s="659"/>
      <c r="DC12" s="659"/>
      <c r="DD12" s="627" t="s">
        <v>177</v>
      </c>
      <c r="DE12" s="622"/>
      <c r="DF12" s="622"/>
      <c r="DG12" s="622"/>
      <c r="DH12" s="622"/>
      <c r="DI12" s="622"/>
      <c r="DJ12" s="622"/>
      <c r="DK12" s="622"/>
      <c r="DL12" s="622"/>
      <c r="DM12" s="622"/>
      <c r="DN12" s="622"/>
      <c r="DO12" s="622"/>
      <c r="DP12" s="623"/>
      <c r="DQ12" s="627">
        <v>292607</v>
      </c>
      <c r="DR12" s="622"/>
      <c r="DS12" s="622"/>
      <c r="DT12" s="622"/>
      <c r="DU12" s="622"/>
      <c r="DV12" s="622"/>
      <c r="DW12" s="622"/>
      <c r="DX12" s="622"/>
      <c r="DY12" s="622"/>
      <c r="DZ12" s="622"/>
      <c r="EA12" s="622"/>
      <c r="EB12" s="622"/>
      <c r="EC12" s="658"/>
    </row>
    <row r="13" spans="2:143" ht="11.25" customHeight="1" x14ac:dyDescent="0.15">
      <c r="B13" s="618" t="s">
        <v>259</v>
      </c>
      <c r="C13" s="619"/>
      <c r="D13" s="619"/>
      <c r="E13" s="619"/>
      <c r="F13" s="619"/>
      <c r="G13" s="619"/>
      <c r="H13" s="619"/>
      <c r="I13" s="619"/>
      <c r="J13" s="619"/>
      <c r="K13" s="619"/>
      <c r="L13" s="619"/>
      <c r="M13" s="619"/>
      <c r="N13" s="619"/>
      <c r="O13" s="619"/>
      <c r="P13" s="619"/>
      <c r="Q13" s="620"/>
      <c r="R13" s="621" t="s">
        <v>186</v>
      </c>
      <c r="S13" s="622"/>
      <c r="T13" s="622"/>
      <c r="U13" s="622"/>
      <c r="V13" s="622"/>
      <c r="W13" s="622"/>
      <c r="X13" s="622"/>
      <c r="Y13" s="623"/>
      <c r="Z13" s="659" t="s">
        <v>186</v>
      </c>
      <c r="AA13" s="659"/>
      <c r="AB13" s="659"/>
      <c r="AC13" s="659"/>
      <c r="AD13" s="660" t="s">
        <v>186</v>
      </c>
      <c r="AE13" s="660"/>
      <c r="AF13" s="660"/>
      <c r="AG13" s="660"/>
      <c r="AH13" s="660"/>
      <c r="AI13" s="660"/>
      <c r="AJ13" s="660"/>
      <c r="AK13" s="660"/>
      <c r="AL13" s="624" t="s">
        <v>186</v>
      </c>
      <c r="AM13" s="625"/>
      <c r="AN13" s="625"/>
      <c r="AO13" s="661"/>
      <c r="AP13" s="618" t="s">
        <v>260</v>
      </c>
      <c r="AQ13" s="619"/>
      <c r="AR13" s="619"/>
      <c r="AS13" s="619"/>
      <c r="AT13" s="619"/>
      <c r="AU13" s="619"/>
      <c r="AV13" s="619"/>
      <c r="AW13" s="619"/>
      <c r="AX13" s="619"/>
      <c r="AY13" s="619"/>
      <c r="AZ13" s="619"/>
      <c r="BA13" s="619"/>
      <c r="BB13" s="619"/>
      <c r="BC13" s="619"/>
      <c r="BD13" s="619"/>
      <c r="BE13" s="619"/>
      <c r="BF13" s="620"/>
      <c r="BG13" s="621">
        <v>365821</v>
      </c>
      <c r="BH13" s="622"/>
      <c r="BI13" s="622"/>
      <c r="BJ13" s="622"/>
      <c r="BK13" s="622"/>
      <c r="BL13" s="622"/>
      <c r="BM13" s="622"/>
      <c r="BN13" s="623"/>
      <c r="BO13" s="659">
        <v>48.3</v>
      </c>
      <c r="BP13" s="659"/>
      <c r="BQ13" s="659"/>
      <c r="BR13" s="659"/>
      <c r="BS13" s="660" t="s">
        <v>186</v>
      </c>
      <c r="BT13" s="660"/>
      <c r="BU13" s="660"/>
      <c r="BV13" s="660"/>
      <c r="BW13" s="660"/>
      <c r="BX13" s="660"/>
      <c r="BY13" s="660"/>
      <c r="BZ13" s="660"/>
      <c r="CA13" s="660"/>
      <c r="CB13" s="700"/>
      <c r="CD13" s="618" t="s">
        <v>261</v>
      </c>
      <c r="CE13" s="619"/>
      <c r="CF13" s="619"/>
      <c r="CG13" s="619"/>
      <c r="CH13" s="619"/>
      <c r="CI13" s="619"/>
      <c r="CJ13" s="619"/>
      <c r="CK13" s="619"/>
      <c r="CL13" s="619"/>
      <c r="CM13" s="619"/>
      <c r="CN13" s="619"/>
      <c r="CO13" s="619"/>
      <c r="CP13" s="619"/>
      <c r="CQ13" s="620"/>
      <c r="CR13" s="621">
        <v>727707</v>
      </c>
      <c r="CS13" s="622"/>
      <c r="CT13" s="622"/>
      <c r="CU13" s="622"/>
      <c r="CV13" s="622"/>
      <c r="CW13" s="622"/>
      <c r="CX13" s="622"/>
      <c r="CY13" s="623"/>
      <c r="CZ13" s="659">
        <v>8.9</v>
      </c>
      <c r="DA13" s="659"/>
      <c r="DB13" s="659"/>
      <c r="DC13" s="659"/>
      <c r="DD13" s="627">
        <v>405432</v>
      </c>
      <c r="DE13" s="622"/>
      <c r="DF13" s="622"/>
      <c r="DG13" s="622"/>
      <c r="DH13" s="622"/>
      <c r="DI13" s="622"/>
      <c r="DJ13" s="622"/>
      <c r="DK13" s="622"/>
      <c r="DL13" s="622"/>
      <c r="DM13" s="622"/>
      <c r="DN13" s="622"/>
      <c r="DO13" s="622"/>
      <c r="DP13" s="623"/>
      <c r="DQ13" s="627">
        <v>335075</v>
      </c>
      <c r="DR13" s="622"/>
      <c r="DS13" s="622"/>
      <c r="DT13" s="622"/>
      <c r="DU13" s="622"/>
      <c r="DV13" s="622"/>
      <c r="DW13" s="622"/>
      <c r="DX13" s="622"/>
      <c r="DY13" s="622"/>
      <c r="DZ13" s="622"/>
      <c r="EA13" s="622"/>
      <c r="EB13" s="622"/>
      <c r="EC13" s="658"/>
    </row>
    <row r="14" spans="2:143" ht="11.25" customHeight="1" x14ac:dyDescent="0.15">
      <c r="B14" s="618" t="s">
        <v>262</v>
      </c>
      <c r="C14" s="619"/>
      <c r="D14" s="619"/>
      <c r="E14" s="619"/>
      <c r="F14" s="619"/>
      <c r="G14" s="619"/>
      <c r="H14" s="619"/>
      <c r="I14" s="619"/>
      <c r="J14" s="619"/>
      <c r="K14" s="619"/>
      <c r="L14" s="619"/>
      <c r="M14" s="619"/>
      <c r="N14" s="619"/>
      <c r="O14" s="619"/>
      <c r="P14" s="619"/>
      <c r="Q14" s="620"/>
      <c r="R14" s="621" t="s">
        <v>186</v>
      </c>
      <c r="S14" s="622"/>
      <c r="T14" s="622"/>
      <c r="U14" s="622"/>
      <c r="V14" s="622"/>
      <c r="W14" s="622"/>
      <c r="X14" s="622"/>
      <c r="Y14" s="623"/>
      <c r="Z14" s="659" t="s">
        <v>186</v>
      </c>
      <c r="AA14" s="659"/>
      <c r="AB14" s="659"/>
      <c r="AC14" s="659"/>
      <c r="AD14" s="660" t="s">
        <v>177</v>
      </c>
      <c r="AE14" s="660"/>
      <c r="AF14" s="660"/>
      <c r="AG14" s="660"/>
      <c r="AH14" s="660"/>
      <c r="AI14" s="660"/>
      <c r="AJ14" s="660"/>
      <c r="AK14" s="660"/>
      <c r="AL14" s="624" t="s">
        <v>177</v>
      </c>
      <c r="AM14" s="625"/>
      <c r="AN14" s="625"/>
      <c r="AO14" s="661"/>
      <c r="AP14" s="618" t="s">
        <v>263</v>
      </c>
      <c r="AQ14" s="619"/>
      <c r="AR14" s="619"/>
      <c r="AS14" s="619"/>
      <c r="AT14" s="619"/>
      <c r="AU14" s="619"/>
      <c r="AV14" s="619"/>
      <c r="AW14" s="619"/>
      <c r="AX14" s="619"/>
      <c r="AY14" s="619"/>
      <c r="AZ14" s="619"/>
      <c r="BA14" s="619"/>
      <c r="BB14" s="619"/>
      <c r="BC14" s="619"/>
      <c r="BD14" s="619"/>
      <c r="BE14" s="619"/>
      <c r="BF14" s="620"/>
      <c r="BG14" s="621">
        <v>37006</v>
      </c>
      <c r="BH14" s="622"/>
      <c r="BI14" s="622"/>
      <c r="BJ14" s="622"/>
      <c r="BK14" s="622"/>
      <c r="BL14" s="622"/>
      <c r="BM14" s="622"/>
      <c r="BN14" s="623"/>
      <c r="BO14" s="659">
        <v>4.9000000000000004</v>
      </c>
      <c r="BP14" s="659"/>
      <c r="BQ14" s="659"/>
      <c r="BR14" s="659"/>
      <c r="BS14" s="660" t="s">
        <v>186</v>
      </c>
      <c r="BT14" s="660"/>
      <c r="BU14" s="660"/>
      <c r="BV14" s="660"/>
      <c r="BW14" s="660"/>
      <c r="BX14" s="660"/>
      <c r="BY14" s="660"/>
      <c r="BZ14" s="660"/>
      <c r="CA14" s="660"/>
      <c r="CB14" s="700"/>
      <c r="CD14" s="618" t="s">
        <v>264</v>
      </c>
      <c r="CE14" s="619"/>
      <c r="CF14" s="619"/>
      <c r="CG14" s="619"/>
      <c r="CH14" s="619"/>
      <c r="CI14" s="619"/>
      <c r="CJ14" s="619"/>
      <c r="CK14" s="619"/>
      <c r="CL14" s="619"/>
      <c r="CM14" s="619"/>
      <c r="CN14" s="619"/>
      <c r="CO14" s="619"/>
      <c r="CP14" s="619"/>
      <c r="CQ14" s="620"/>
      <c r="CR14" s="621">
        <v>256120</v>
      </c>
      <c r="CS14" s="622"/>
      <c r="CT14" s="622"/>
      <c r="CU14" s="622"/>
      <c r="CV14" s="622"/>
      <c r="CW14" s="622"/>
      <c r="CX14" s="622"/>
      <c r="CY14" s="623"/>
      <c r="CZ14" s="659">
        <v>3.1</v>
      </c>
      <c r="DA14" s="659"/>
      <c r="DB14" s="659"/>
      <c r="DC14" s="659"/>
      <c r="DD14" s="627" t="s">
        <v>186</v>
      </c>
      <c r="DE14" s="622"/>
      <c r="DF14" s="622"/>
      <c r="DG14" s="622"/>
      <c r="DH14" s="622"/>
      <c r="DI14" s="622"/>
      <c r="DJ14" s="622"/>
      <c r="DK14" s="622"/>
      <c r="DL14" s="622"/>
      <c r="DM14" s="622"/>
      <c r="DN14" s="622"/>
      <c r="DO14" s="622"/>
      <c r="DP14" s="623"/>
      <c r="DQ14" s="627">
        <v>252010</v>
      </c>
      <c r="DR14" s="622"/>
      <c r="DS14" s="622"/>
      <c r="DT14" s="622"/>
      <c r="DU14" s="622"/>
      <c r="DV14" s="622"/>
      <c r="DW14" s="622"/>
      <c r="DX14" s="622"/>
      <c r="DY14" s="622"/>
      <c r="DZ14" s="622"/>
      <c r="EA14" s="622"/>
      <c r="EB14" s="622"/>
      <c r="EC14" s="658"/>
    </row>
    <row r="15" spans="2:143" ht="11.25" customHeight="1" x14ac:dyDescent="0.15">
      <c r="B15" s="618" t="s">
        <v>265</v>
      </c>
      <c r="C15" s="619"/>
      <c r="D15" s="619"/>
      <c r="E15" s="619"/>
      <c r="F15" s="619"/>
      <c r="G15" s="619"/>
      <c r="H15" s="619"/>
      <c r="I15" s="619"/>
      <c r="J15" s="619"/>
      <c r="K15" s="619"/>
      <c r="L15" s="619"/>
      <c r="M15" s="619"/>
      <c r="N15" s="619"/>
      <c r="O15" s="619"/>
      <c r="P15" s="619"/>
      <c r="Q15" s="620"/>
      <c r="R15" s="621" t="s">
        <v>186</v>
      </c>
      <c r="S15" s="622"/>
      <c r="T15" s="622"/>
      <c r="U15" s="622"/>
      <c r="V15" s="622"/>
      <c r="W15" s="622"/>
      <c r="X15" s="622"/>
      <c r="Y15" s="623"/>
      <c r="Z15" s="659" t="s">
        <v>186</v>
      </c>
      <c r="AA15" s="659"/>
      <c r="AB15" s="659"/>
      <c r="AC15" s="659"/>
      <c r="AD15" s="660" t="s">
        <v>177</v>
      </c>
      <c r="AE15" s="660"/>
      <c r="AF15" s="660"/>
      <c r="AG15" s="660"/>
      <c r="AH15" s="660"/>
      <c r="AI15" s="660"/>
      <c r="AJ15" s="660"/>
      <c r="AK15" s="660"/>
      <c r="AL15" s="624" t="s">
        <v>186</v>
      </c>
      <c r="AM15" s="625"/>
      <c r="AN15" s="625"/>
      <c r="AO15" s="661"/>
      <c r="AP15" s="618" t="s">
        <v>266</v>
      </c>
      <c r="AQ15" s="619"/>
      <c r="AR15" s="619"/>
      <c r="AS15" s="619"/>
      <c r="AT15" s="619"/>
      <c r="AU15" s="619"/>
      <c r="AV15" s="619"/>
      <c r="AW15" s="619"/>
      <c r="AX15" s="619"/>
      <c r="AY15" s="619"/>
      <c r="AZ15" s="619"/>
      <c r="BA15" s="619"/>
      <c r="BB15" s="619"/>
      <c r="BC15" s="619"/>
      <c r="BD15" s="619"/>
      <c r="BE15" s="619"/>
      <c r="BF15" s="620"/>
      <c r="BG15" s="621">
        <v>46316</v>
      </c>
      <c r="BH15" s="622"/>
      <c r="BI15" s="622"/>
      <c r="BJ15" s="622"/>
      <c r="BK15" s="622"/>
      <c r="BL15" s="622"/>
      <c r="BM15" s="622"/>
      <c r="BN15" s="623"/>
      <c r="BO15" s="659">
        <v>6.1</v>
      </c>
      <c r="BP15" s="659"/>
      <c r="BQ15" s="659"/>
      <c r="BR15" s="659"/>
      <c r="BS15" s="660" t="s">
        <v>186</v>
      </c>
      <c r="BT15" s="660"/>
      <c r="BU15" s="660"/>
      <c r="BV15" s="660"/>
      <c r="BW15" s="660"/>
      <c r="BX15" s="660"/>
      <c r="BY15" s="660"/>
      <c r="BZ15" s="660"/>
      <c r="CA15" s="660"/>
      <c r="CB15" s="700"/>
      <c r="CD15" s="618" t="s">
        <v>267</v>
      </c>
      <c r="CE15" s="619"/>
      <c r="CF15" s="619"/>
      <c r="CG15" s="619"/>
      <c r="CH15" s="619"/>
      <c r="CI15" s="619"/>
      <c r="CJ15" s="619"/>
      <c r="CK15" s="619"/>
      <c r="CL15" s="619"/>
      <c r="CM15" s="619"/>
      <c r="CN15" s="619"/>
      <c r="CO15" s="619"/>
      <c r="CP15" s="619"/>
      <c r="CQ15" s="620"/>
      <c r="CR15" s="621">
        <v>712982</v>
      </c>
      <c r="CS15" s="622"/>
      <c r="CT15" s="622"/>
      <c r="CU15" s="622"/>
      <c r="CV15" s="622"/>
      <c r="CW15" s="622"/>
      <c r="CX15" s="622"/>
      <c r="CY15" s="623"/>
      <c r="CZ15" s="659">
        <v>8.6999999999999993</v>
      </c>
      <c r="DA15" s="659"/>
      <c r="DB15" s="659"/>
      <c r="DC15" s="659"/>
      <c r="DD15" s="627">
        <v>215235</v>
      </c>
      <c r="DE15" s="622"/>
      <c r="DF15" s="622"/>
      <c r="DG15" s="622"/>
      <c r="DH15" s="622"/>
      <c r="DI15" s="622"/>
      <c r="DJ15" s="622"/>
      <c r="DK15" s="622"/>
      <c r="DL15" s="622"/>
      <c r="DM15" s="622"/>
      <c r="DN15" s="622"/>
      <c r="DO15" s="622"/>
      <c r="DP15" s="623"/>
      <c r="DQ15" s="627">
        <v>447488</v>
      </c>
      <c r="DR15" s="622"/>
      <c r="DS15" s="622"/>
      <c r="DT15" s="622"/>
      <c r="DU15" s="622"/>
      <c r="DV15" s="622"/>
      <c r="DW15" s="622"/>
      <c r="DX15" s="622"/>
      <c r="DY15" s="622"/>
      <c r="DZ15" s="622"/>
      <c r="EA15" s="622"/>
      <c r="EB15" s="622"/>
      <c r="EC15" s="658"/>
    </row>
    <row r="16" spans="2:143" ht="11.25" customHeight="1" x14ac:dyDescent="0.15">
      <c r="B16" s="618" t="s">
        <v>268</v>
      </c>
      <c r="C16" s="619"/>
      <c r="D16" s="619"/>
      <c r="E16" s="619"/>
      <c r="F16" s="619"/>
      <c r="G16" s="619"/>
      <c r="H16" s="619"/>
      <c r="I16" s="619"/>
      <c r="J16" s="619"/>
      <c r="K16" s="619"/>
      <c r="L16" s="619"/>
      <c r="M16" s="619"/>
      <c r="N16" s="619"/>
      <c r="O16" s="619"/>
      <c r="P16" s="619"/>
      <c r="Q16" s="620"/>
      <c r="R16" s="621">
        <v>6768</v>
      </c>
      <c r="S16" s="622"/>
      <c r="T16" s="622"/>
      <c r="U16" s="622"/>
      <c r="V16" s="622"/>
      <c r="W16" s="622"/>
      <c r="X16" s="622"/>
      <c r="Y16" s="623"/>
      <c r="Z16" s="659">
        <v>0.1</v>
      </c>
      <c r="AA16" s="659"/>
      <c r="AB16" s="659"/>
      <c r="AC16" s="659"/>
      <c r="AD16" s="660">
        <v>6768</v>
      </c>
      <c r="AE16" s="660"/>
      <c r="AF16" s="660"/>
      <c r="AG16" s="660"/>
      <c r="AH16" s="660"/>
      <c r="AI16" s="660"/>
      <c r="AJ16" s="660"/>
      <c r="AK16" s="660"/>
      <c r="AL16" s="624">
        <v>0.1</v>
      </c>
      <c r="AM16" s="625"/>
      <c r="AN16" s="625"/>
      <c r="AO16" s="661"/>
      <c r="AP16" s="618" t="s">
        <v>269</v>
      </c>
      <c r="AQ16" s="619"/>
      <c r="AR16" s="619"/>
      <c r="AS16" s="619"/>
      <c r="AT16" s="619"/>
      <c r="AU16" s="619"/>
      <c r="AV16" s="619"/>
      <c r="AW16" s="619"/>
      <c r="AX16" s="619"/>
      <c r="AY16" s="619"/>
      <c r="AZ16" s="619"/>
      <c r="BA16" s="619"/>
      <c r="BB16" s="619"/>
      <c r="BC16" s="619"/>
      <c r="BD16" s="619"/>
      <c r="BE16" s="619"/>
      <c r="BF16" s="620"/>
      <c r="BG16" s="621" t="s">
        <v>186</v>
      </c>
      <c r="BH16" s="622"/>
      <c r="BI16" s="622"/>
      <c r="BJ16" s="622"/>
      <c r="BK16" s="622"/>
      <c r="BL16" s="622"/>
      <c r="BM16" s="622"/>
      <c r="BN16" s="623"/>
      <c r="BO16" s="659" t="s">
        <v>186</v>
      </c>
      <c r="BP16" s="659"/>
      <c r="BQ16" s="659"/>
      <c r="BR16" s="659"/>
      <c r="BS16" s="660" t="s">
        <v>177</v>
      </c>
      <c r="BT16" s="660"/>
      <c r="BU16" s="660"/>
      <c r="BV16" s="660"/>
      <c r="BW16" s="660"/>
      <c r="BX16" s="660"/>
      <c r="BY16" s="660"/>
      <c r="BZ16" s="660"/>
      <c r="CA16" s="660"/>
      <c r="CB16" s="700"/>
      <c r="CD16" s="618" t="s">
        <v>270</v>
      </c>
      <c r="CE16" s="619"/>
      <c r="CF16" s="619"/>
      <c r="CG16" s="619"/>
      <c r="CH16" s="619"/>
      <c r="CI16" s="619"/>
      <c r="CJ16" s="619"/>
      <c r="CK16" s="619"/>
      <c r="CL16" s="619"/>
      <c r="CM16" s="619"/>
      <c r="CN16" s="619"/>
      <c r="CO16" s="619"/>
      <c r="CP16" s="619"/>
      <c r="CQ16" s="620"/>
      <c r="CR16" s="621">
        <v>64658</v>
      </c>
      <c r="CS16" s="622"/>
      <c r="CT16" s="622"/>
      <c r="CU16" s="622"/>
      <c r="CV16" s="622"/>
      <c r="CW16" s="622"/>
      <c r="CX16" s="622"/>
      <c r="CY16" s="623"/>
      <c r="CZ16" s="659">
        <v>0.8</v>
      </c>
      <c r="DA16" s="659"/>
      <c r="DB16" s="659"/>
      <c r="DC16" s="659"/>
      <c r="DD16" s="627" t="s">
        <v>186</v>
      </c>
      <c r="DE16" s="622"/>
      <c r="DF16" s="622"/>
      <c r="DG16" s="622"/>
      <c r="DH16" s="622"/>
      <c r="DI16" s="622"/>
      <c r="DJ16" s="622"/>
      <c r="DK16" s="622"/>
      <c r="DL16" s="622"/>
      <c r="DM16" s="622"/>
      <c r="DN16" s="622"/>
      <c r="DO16" s="622"/>
      <c r="DP16" s="623"/>
      <c r="DQ16" s="627">
        <v>14790</v>
      </c>
      <c r="DR16" s="622"/>
      <c r="DS16" s="622"/>
      <c r="DT16" s="622"/>
      <c r="DU16" s="622"/>
      <c r="DV16" s="622"/>
      <c r="DW16" s="622"/>
      <c r="DX16" s="622"/>
      <c r="DY16" s="622"/>
      <c r="DZ16" s="622"/>
      <c r="EA16" s="622"/>
      <c r="EB16" s="622"/>
      <c r="EC16" s="658"/>
    </row>
    <row r="17" spans="2:133" ht="11.25" customHeight="1" x14ac:dyDescent="0.15">
      <c r="B17" s="618" t="s">
        <v>271</v>
      </c>
      <c r="C17" s="619"/>
      <c r="D17" s="619"/>
      <c r="E17" s="619"/>
      <c r="F17" s="619"/>
      <c r="G17" s="619"/>
      <c r="H17" s="619"/>
      <c r="I17" s="619"/>
      <c r="J17" s="619"/>
      <c r="K17" s="619"/>
      <c r="L17" s="619"/>
      <c r="M17" s="619"/>
      <c r="N17" s="619"/>
      <c r="O17" s="619"/>
      <c r="P17" s="619"/>
      <c r="Q17" s="620"/>
      <c r="R17" s="621">
        <v>13741</v>
      </c>
      <c r="S17" s="622"/>
      <c r="T17" s="622"/>
      <c r="U17" s="622"/>
      <c r="V17" s="622"/>
      <c r="W17" s="622"/>
      <c r="X17" s="622"/>
      <c r="Y17" s="623"/>
      <c r="Z17" s="659">
        <v>0.2</v>
      </c>
      <c r="AA17" s="659"/>
      <c r="AB17" s="659"/>
      <c r="AC17" s="659"/>
      <c r="AD17" s="660">
        <v>13741</v>
      </c>
      <c r="AE17" s="660"/>
      <c r="AF17" s="660"/>
      <c r="AG17" s="660"/>
      <c r="AH17" s="660"/>
      <c r="AI17" s="660"/>
      <c r="AJ17" s="660"/>
      <c r="AK17" s="660"/>
      <c r="AL17" s="624">
        <v>0.3</v>
      </c>
      <c r="AM17" s="625"/>
      <c r="AN17" s="625"/>
      <c r="AO17" s="661"/>
      <c r="AP17" s="618" t="s">
        <v>272</v>
      </c>
      <c r="AQ17" s="619"/>
      <c r="AR17" s="619"/>
      <c r="AS17" s="619"/>
      <c r="AT17" s="619"/>
      <c r="AU17" s="619"/>
      <c r="AV17" s="619"/>
      <c r="AW17" s="619"/>
      <c r="AX17" s="619"/>
      <c r="AY17" s="619"/>
      <c r="AZ17" s="619"/>
      <c r="BA17" s="619"/>
      <c r="BB17" s="619"/>
      <c r="BC17" s="619"/>
      <c r="BD17" s="619"/>
      <c r="BE17" s="619"/>
      <c r="BF17" s="620"/>
      <c r="BG17" s="621" t="s">
        <v>186</v>
      </c>
      <c r="BH17" s="622"/>
      <c r="BI17" s="622"/>
      <c r="BJ17" s="622"/>
      <c r="BK17" s="622"/>
      <c r="BL17" s="622"/>
      <c r="BM17" s="622"/>
      <c r="BN17" s="623"/>
      <c r="BO17" s="659" t="s">
        <v>177</v>
      </c>
      <c r="BP17" s="659"/>
      <c r="BQ17" s="659"/>
      <c r="BR17" s="659"/>
      <c r="BS17" s="660" t="s">
        <v>177</v>
      </c>
      <c r="BT17" s="660"/>
      <c r="BU17" s="660"/>
      <c r="BV17" s="660"/>
      <c r="BW17" s="660"/>
      <c r="BX17" s="660"/>
      <c r="BY17" s="660"/>
      <c r="BZ17" s="660"/>
      <c r="CA17" s="660"/>
      <c r="CB17" s="700"/>
      <c r="CD17" s="618" t="s">
        <v>273</v>
      </c>
      <c r="CE17" s="619"/>
      <c r="CF17" s="619"/>
      <c r="CG17" s="619"/>
      <c r="CH17" s="619"/>
      <c r="CI17" s="619"/>
      <c r="CJ17" s="619"/>
      <c r="CK17" s="619"/>
      <c r="CL17" s="619"/>
      <c r="CM17" s="619"/>
      <c r="CN17" s="619"/>
      <c r="CO17" s="619"/>
      <c r="CP17" s="619"/>
      <c r="CQ17" s="620"/>
      <c r="CR17" s="621">
        <v>1400444</v>
      </c>
      <c r="CS17" s="622"/>
      <c r="CT17" s="622"/>
      <c r="CU17" s="622"/>
      <c r="CV17" s="622"/>
      <c r="CW17" s="622"/>
      <c r="CX17" s="622"/>
      <c r="CY17" s="623"/>
      <c r="CZ17" s="659">
        <v>17.100000000000001</v>
      </c>
      <c r="DA17" s="659"/>
      <c r="DB17" s="659"/>
      <c r="DC17" s="659"/>
      <c r="DD17" s="627" t="s">
        <v>177</v>
      </c>
      <c r="DE17" s="622"/>
      <c r="DF17" s="622"/>
      <c r="DG17" s="622"/>
      <c r="DH17" s="622"/>
      <c r="DI17" s="622"/>
      <c r="DJ17" s="622"/>
      <c r="DK17" s="622"/>
      <c r="DL17" s="622"/>
      <c r="DM17" s="622"/>
      <c r="DN17" s="622"/>
      <c r="DO17" s="622"/>
      <c r="DP17" s="623"/>
      <c r="DQ17" s="627">
        <v>1399203</v>
      </c>
      <c r="DR17" s="622"/>
      <c r="DS17" s="622"/>
      <c r="DT17" s="622"/>
      <c r="DU17" s="622"/>
      <c r="DV17" s="622"/>
      <c r="DW17" s="622"/>
      <c r="DX17" s="622"/>
      <c r="DY17" s="622"/>
      <c r="DZ17" s="622"/>
      <c r="EA17" s="622"/>
      <c r="EB17" s="622"/>
      <c r="EC17" s="658"/>
    </row>
    <row r="18" spans="2:133" ht="11.25" customHeight="1" x14ac:dyDescent="0.15">
      <c r="B18" s="618" t="s">
        <v>274</v>
      </c>
      <c r="C18" s="619"/>
      <c r="D18" s="619"/>
      <c r="E18" s="619"/>
      <c r="F18" s="619"/>
      <c r="G18" s="619"/>
      <c r="H18" s="619"/>
      <c r="I18" s="619"/>
      <c r="J18" s="619"/>
      <c r="K18" s="619"/>
      <c r="L18" s="619"/>
      <c r="M18" s="619"/>
      <c r="N18" s="619"/>
      <c r="O18" s="619"/>
      <c r="P18" s="619"/>
      <c r="Q18" s="620"/>
      <c r="R18" s="621">
        <v>2733</v>
      </c>
      <c r="S18" s="622"/>
      <c r="T18" s="622"/>
      <c r="U18" s="622"/>
      <c r="V18" s="622"/>
      <c r="W18" s="622"/>
      <c r="X18" s="622"/>
      <c r="Y18" s="623"/>
      <c r="Z18" s="659">
        <v>0</v>
      </c>
      <c r="AA18" s="659"/>
      <c r="AB18" s="659"/>
      <c r="AC18" s="659"/>
      <c r="AD18" s="660">
        <v>2733</v>
      </c>
      <c r="AE18" s="660"/>
      <c r="AF18" s="660"/>
      <c r="AG18" s="660"/>
      <c r="AH18" s="660"/>
      <c r="AI18" s="660"/>
      <c r="AJ18" s="660"/>
      <c r="AK18" s="660"/>
      <c r="AL18" s="624">
        <v>0.1</v>
      </c>
      <c r="AM18" s="625"/>
      <c r="AN18" s="625"/>
      <c r="AO18" s="661"/>
      <c r="AP18" s="618" t="s">
        <v>275</v>
      </c>
      <c r="AQ18" s="619"/>
      <c r="AR18" s="619"/>
      <c r="AS18" s="619"/>
      <c r="AT18" s="619"/>
      <c r="AU18" s="619"/>
      <c r="AV18" s="619"/>
      <c r="AW18" s="619"/>
      <c r="AX18" s="619"/>
      <c r="AY18" s="619"/>
      <c r="AZ18" s="619"/>
      <c r="BA18" s="619"/>
      <c r="BB18" s="619"/>
      <c r="BC18" s="619"/>
      <c r="BD18" s="619"/>
      <c r="BE18" s="619"/>
      <c r="BF18" s="620"/>
      <c r="BG18" s="621" t="s">
        <v>186</v>
      </c>
      <c r="BH18" s="622"/>
      <c r="BI18" s="622"/>
      <c r="BJ18" s="622"/>
      <c r="BK18" s="622"/>
      <c r="BL18" s="622"/>
      <c r="BM18" s="622"/>
      <c r="BN18" s="623"/>
      <c r="BO18" s="659" t="s">
        <v>186</v>
      </c>
      <c r="BP18" s="659"/>
      <c r="BQ18" s="659"/>
      <c r="BR18" s="659"/>
      <c r="BS18" s="660" t="s">
        <v>177</v>
      </c>
      <c r="BT18" s="660"/>
      <c r="BU18" s="660"/>
      <c r="BV18" s="660"/>
      <c r="BW18" s="660"/>
      <c r="BX18" s="660"/>
      <c r="BY18" s="660"/>
      <c r="BZ18" s="660"/>
      <c r="CA18" s="660"/>
      <c r="CB18" s="700"/>
      <c r="CD18" s="618" t="s">
        <v>276</v>
      </c>
      <c r="CE18" s="619"/>
      <c r="CF18" s="619"/>
      <c r="CG18" s="619"/>
      <c r="CH18" s="619"/>
      <c r="CI18" s="619"/>
      <c r="CJ18" s="619"/>
      <c r="CK18" s="619"/>
      <c r="CL18" s="619"/>
      <c r="CM18" s="619"/>
      <c r="CN18" s="619"/>
      <c r="CO18" s="619"/>
      <c r="CP18" s="619"/>
      <c r="CQ18" s="620"/>
      <c r="CR18" s="621" t="s">
        <v>186</v>
      </c>
      <c r="CS18" s="622"/>
      <c r="CT18" s="622"/>
      <c r="CU18" s="622"/>
      <c r="CV18" s="622"/>
      <c r="CW18" s="622"/>
      <c r="CX18" s="622"/>
      <c r="CY18" s="623"/>
      <c r="CZ18" s="659" t="s">
        <v>186</v>
      </c>
      <c r="DA18" s="659"/>
      <c r="DB18" s="659"/>
      <c r="DC18" s="659"/>
      <c r="DD18" s="627" t="s">
        <v>186</v>
      </c>
      <c r="DE18" s="622"/>
      <c r="DF18" s="622"/>
      <c r="DG18" s="622"/>
      <c r="DH18" s="622"/>
      <c r="DI18" s="622"/>
      <c r="DJ18" s="622"/>
      <c r="DK18" s="622"/>
      <c r="DL18" s="622"/>
      <c r="DM18" s="622"/>
      <c r="DN18" s="622"/>
      <c r="DO18" s="622"/>
      <c r="DP18" s="623"/>
      <c r="DQ18" s="627" t="s">
        <v>186</v>
      </c>
      <c r="DR18" s="622"/>
      <c r="DS18" s="622"/>
      <c r="DT18" s="622"/>
      <c r="DU18" s="622"/>
      <c r="DV18" s="622"/>
      <c r="DW18" s="622"/>
      <c r="DX18" s="622"/>
      <c r="DY18" s="622"/>
      <c r="DZ18" s="622"/>
      <c r="EA18" s="622"/>
      <c r="EB18" s="622"/>
      <c r="EC18" s="658"/>
    </row>
    <row r="19" spans="2:133" ht="11.25" customHeight="1" x14ac:dyDescent="0.15">
      <c r="B19" s="618" t="s">
        <v>277</v>
      </c>
      <c r="C19" s="619"/>
      <c r="D19" s="619"/>
      <c r="E19" s="619"/>
      <c r="F19" s="619"/>
      <c r="G19" s="619"/>
      <c r="H19" s="619"/>
      <c r="I19" s="619"/>
      <c r="J19" s="619"/>
      <c r="K19" s="619"/>
      <c r="L19" s="619"/>
      <c r="M19" s="619"/>
      <c r="N19" s="619"/>
      <c r="O19" s="619"/>
      <c r="P19" s="619"/>
      <c r="Q19" s="620"/>
      <c r="R19" s="621">
        <v>1910</v>
      </c>
      <c r="S19" s="622"/>
      <c r="T19" s="622"/>
      <c r="U19" s="622"/>
      <c r="V19" s="622"/>
      <c r="W19" s="622"/>
      <c r="X19" s="622"/>
      <c r="Y19" s="623"/>
      <c r="Z19" s="659">
        <v>0</v>
      </c>
      <c r="AA19" s="659"/>
      <c r="AB19" s="659"/>
      <c r="AC19" s="659"/>
      <c r="AD19" s="660">
        <v>1910</v>
      </c>
      <c r="AE19" s="660"/>
      <c r="AF19" s="660"/>
      <c r="AG19" s="660"/>
      <c r="AH19" s="660"/>
      <c r="AI19" s="660"/>
      <c r="AJ19" s="660"/>
      <c r="AK19" s="660"/>
      <c r="AL19" s="624">
        <v>0</v>
      </c>
      <c r="AM19" s="625"/>
      <c r="AN19" s="625"/>
      <c r="AO19" s="661"/>
      <c r="AP19" s="618" t="s">
        <v>278</v>
      </c>
      <c r="AQ19" s="619"/>
      <c r="AR19" s="619"/>
      <c r="AS19" s="619"/>
      <c r="AT19" s="619"/>
      <c r="AU19" s="619"/>
      <c r="AV19" s="619"/>
      <c r="AW19" s="619"/>
      <c r="AX19" s="619"/>
      <c r="AY19" s="619"/>
      <c r="AZ19" s="619"/>
      <c r="BA19" s="619"/>
      <c r="BB19" s="619"/>
      <c r="BC19" s="619"/>
      <c r="BD19" s="619"/>
      <c r="BE19" s="619"/>
      <c r="BF19" s="620"/>
      <c r="BG19" s="621" t="s">
        <v>186</v>
      </c>
      <c r="BH19" s="622"/>
      <c r="BI19" s="622"/>
      <c r="BJ19" s="622"/>
      <c r="BK19" s="622"/>
      <c r="BL19" s="622"/>
      <c r="BM19" s="622"/>
      <c r="BN19" s="623"/>
      <c r="BO19" s="659" t="s">
        <v>177</v>
      </c>
      <c r="BP19" s="659"/>
      <c r="BQ19" s="659"/>
      <c r="BR19" s="659"/>
      <c r="BS19" s="660" t="s">
        <v>186</v>
      </c>
      <c r="BT19" s="660"/>
      <c r="BU19" s="660"/>
      <c r="BV19" s="660"/>
      <c r="BW19" s="660"/>
      <c r="BX19" s="660"/>
      <c r="BY19" s="660"/>
      <c r="BZ19" s="660"/>
      <c r="CA19" s="660"/>
      <c r="CB19" s="700"/>
      <c r="CD19" s="618" t="s">
        <v>279</v>
      </c>
      <c r="CE19" s="619"/>
      <c r="CF19" s="619"/>
      <c r="CG19" s="619"/>
      <c r="CH19" s="619"/>
      <c r="CI19" s="619"/>
      <c r="CJ19" s="619"/>
      <c r="CK19" s="619"/>
      <c r="CL19" s="619"/>
      <c r="CM19" s="619"/>
      <c r="CN19" s="619"/>
      <c r="CO19" s="619"/>
      <c r="CP19" s="619"/>
      <c r="CQ19" s="620"/>
      <c r="CR19" s="621" t="s">
        <v>186</v>
      </c>
      <c r="CS19" s="622"/>
      <c r="CT19" s="622"/>
      <c r="CU19" s="622"/>
      <c r="CV19" s="622"/>
      <c r="CW19" s="622"/>
      <c r="CX19" s="622"/>
      <c r="CY19" s="623"/>
      <c r="CZ19" s="659" t="s">
        <v>177</v>
      </c>
      <c r="DA19" s="659"/>
      <c r="DB19" s="659"/>
      <c r="DC19" s="659"/>
      <c r="DD19" s="627" t="s">
        <v>177</v>
      </c>
      <c r="DE19" s="622"/>
      <c r="DF19" s="622"/>
      <c r="DG19" s="622"/>
      <c r="DH19" s="622"/>
      <c r="DI19" s="622"/>
      <c r="DJ19" s="622"/>
      <c r="DK19" s="622"/>
      <c r="DL19" s="622"/>
      <c r="DM19" s="622"/>
      <c r="DN19" s="622"/>
      <c r="DO19" s="622"/>
      <c r="DP19" s="623"/>
      <c r="DQ19" s="627" t="s">
        <v>186</v>
      </c>
      <c r="DR19" s="622"/>
      <c r="DS19" s="622"/>
      <c r="DT19" s="622"/>
      <c r="DU19" s="622"/>
      <c r="DV19" s="622"/>
      <c r="DW19" s="622"/>
      <c r="DX19" s="622"/>
      <c r="DY19" s="622"/>
      <c r="DZ19" s="622"/>
      <c r="EA19" s="622"/>
      <c r="EB19" s="622"/>
      <c r="EC19" s="658"/>
    </row>
    <row r="20" spans="2:133" ht="11.25" customHeight="1" x14ac:dyDescent="0.15">
      <c r="B20" s="688" t="s">
        <v>280</v>
      </c>
      <c r="C20" s="689"/>
      <c r="D20" s="689"/>
      <c r="E20" s="689"/>
      <c r="F20" s="689"/>
      <c r="G20" s="689"/>
      <c r="H20" s="689"/>
      <c r="I20" s="689"/>
      <c r="J20" s="689"/>
      <c r="K20" s="689"/>
      <c r="L20" s="689"/>
      <c r="M20" s="689"/>
      <c r="N20" s="689"/>
      <c r="O20" s="689"/>
      <c r="P20" s="689"/>
      <c r="Q20" s="690"/>
      <c r="R20" s="621">
        <v>823</v>
      </c>
      <c r="S20" s="622"/>
      <c r="T20" s="622"/>
      <c r="U20" s="622"/>
      <c r="V20" s="622"/>
      <c r="W20" s="622"/>
      <c r="X20" s="622"/>
      <c r="Y20" s="623"/>
      <c r="Z20" s="659">
        <v>0</v>
      </c>
      <c r="AA20" s="659"/>
      <c r="AB20" s="659"/>
      <c r="AC20" s="659"/>
      <c r="AD20" s="660">
        <v>823</v>
      </c>
      <c r="AE20" s="660"/>
      <c r="AF20" s="660"/>
      <c r="AG20" s="660"/>
      <c r="AH20" s="660"/>
      <c r="AI20" s="660"/>
      <c r="AJ20" s="660"/>
      <c r="AK20" s="660"/>
      <c r="AL20" s="624">
        <v>0</v>
      </c>
      <c r="AM20" s="625"/>
      <c r="AN20" s="625"/>
      <c r="AO20" s="661"/>
      <c r="AP20" s="618" t="s">
        <v>281</v>
      </c>
      <c r="AQ20" s="619"/>
      <c r="AR20" s="619"/>
      <c r="AS20" s="619"/>
      <c r="AT20" s="619"/>
      <c r="AU20" s="619"/>
      <c r="AV20" s="619"/>
      <c r="AW20" s="619"/>
      <c r="AX20" s="619"/>
      <c r="AY20" s="619"/>
      <c r="AZ20" s="619"/>
      <c r="BA20" s="619"/>
      <c r="BB20" s="619"/>
      <c r="BC20" s="619"/>
      <c r="BD20" s="619"/>
      <c r="BE20" s="619"/>
      <c r="BF20" s="620"/>
      <c r="BG20" s="621" t="s">
        <v>186</v>
      </c>
      <c r="BH20" s="622"/>
      <c r="BI20" s="622"/>
      <c r="BJ20" s="622"/>
      <c r="BK20" s="622"/>
      <c r="BL20" s="622"/>
      <c r="BM20" s="622"/>
      <c r="BN20" s="623"/>
      <c r="BO20" s="659" t="s">
        <v>177</v>
      </c>
      <c r="BP20" s="659"/>
      <c r="BQ20" s="659"/>
      <c r="BR20" s="659"/>
      <c r="BS20" s="660" t="s">
        <v>186</v>
      </c>
      <c r="BT20" s="660"/>
      <c r="BU20" s="660"/>
      <c r="BV20" s="660"/>
      <c r="BW20" s="660"/>
      <c r="BX20" s="660"/>
      <c r="BY20" s="660"/>
      <c r="BZ20" s="660"/>
      <c r="CA20" s="660"/>
      <c r="CB20" s="700"/>
      <c r="CD20" s="618" t="s">
        <v>282</v>
      </c>
      <c r="CE20" s="619"/>
      <c r="CF20" s="619"/>
      <c r="CG20" s="619"/>
      <c r="CH20" s="619"/>
      <c r="CI20" s="619"/>
      <c r="CJ20" s="619"/>
      <c r="CK20" s="619"/>
      <c r="CL20" s="619"/>
      <c r="CM20" s="619"/>
      <c r="CN20" s="619"/>
      <c r="CO20" s="619"/>
      <c r="CP20" s="619"/>
      <c r="CQ20" s="620"/>
      <c r="CR20" s="621">
        <v>8183530</v>
      </c>
      <c r="CS20" s="622"/>
      <c r="CT20" s="622"/>
      <c r="CU20" s="622"/>
      <c r="CV20" s="622"/>
      <c r="CW20" s="622"/>
      <c r="CX20" s="622"/>
      <c r="CY20" s="623"/>
      <c r="CZ20" s="659">
        <v>100</v>
      </c>
      <c r="DA20" s="659"/>
      <c r="DB20" s="659"/>
      <c r="DC20" s="659"/>
      <c r="DD20" s="627">
        <v>774293</v>
      </c>
      <c r="DE20" s="622"/>
      <c r="DF20" s="622"/>
      <c r="DG20" s="622"/>
      <c r="DH20" s="622"/>
      <c r="DI20" s="622"/>
      <c r="DJ20" s="622"/>
      <c r="DK20" s="622"/>
      <c r="DL20" s="622"/>
      <c r="DM20" s="622"/>
      <c r="DN20" s="622"/>
      <c r="DO20" s="622"/>
      <c r="DP20" s="623"/>
      <c r="DQ20" s="627">
        <v>6228004</v>
      </c>
      <c r="DR20" s="622"/>
      <c r="DS20" s="622"/>
      <c r="DT20" s="622"/>
      <c r="DU20" s="622"/>
      <c r="DV20" s="622"/>
      <c r="DW20" s="622"/>
      <c r="DX20" s="622"/>
      <c r="DY20" s="622"/>
      <c r="DZ20" s="622"/>
      <c r="EA20" s="622"/>
      <c r="EB20" s="622"/>
      <c r="EC20" s="658"/>
    </row>
    <row r="21" spans="2:133" ht="11.25" customHeight="1" x14ac:dyDescent="0.15">
      <c r="B21" s="618" t="s">
        <v>283</v>
      </c>
      <c r="C21" s="619"/>
      <c r="D21" s="619"/>
      <c r="E21" s="619"/>
      <c r="F21" s="619"/>
      <c r="G21" s="619"/>
      <c r="H21" s="619"/>
      <c r="I21" s="619"/>
      <c r="J21" s="619"/>
      <c r="K21" s="619"/>
      <c r="L21" s="619"/>
      <c r="M21" s="619"/>
      <c r="N21" s="619"/>
      <c r="O21" s="619"/>
      <c r="P21" s="619"/>
      <c r="Q21" s="620"/>
      <c r="R21" s="621">
        <v>4528521</v>
      </c>
      <c r="S21" s="622"/>
      <c r="T21" s="622"/>
      <c r="U21" s="622"/>
      <c r="V21" s="622"/>
      <c r="W21" s="622"/>
      <c r="X21" s="622"/>
      <c r="Y21" s="623"/>
      <c r="Z21" s="659">
        <v>54.2</v>
      </c>
      <c r="AA21" s="659"/>
      <c r="AB21" s="659"/>
      <c r="AC21" s="659"/>
      <c r="AD21" s="660">
        <v>4047876</v>
      </c>
      <c r="AE21" s="660"/>
      <c r="AF21" s="660"/>
      <c r="AG21" s="660"/>
      <c r="AH21" s="660"/>
      <c r="AI21" s="660"/>
      <c r="AJ21" s="660"/>
      <c r="AK21" s="660"/>
      <c r="AL21" s="624">
        <v>78.5</v>
      </c>
      <c r="AM21" s="625"/>
      <c r="AN21" s="625"/>
      <c r="AO21" s="661"/>
      <c r="AP21" s="618" t="s">
        <v>284</v>
      </c>
      <c r="AQ21" s="698"/>
      <c r="AR21" s="698"/>
      <c r="AS21" s="698"/>
      <c r="AT21" s="698"/>
      <c r="AU21" s="698"/>
      <c r="AV21" s="698"/>
      <c r="AW21" s="698"/>
      <c r="AX21" s="698"/>
      <c r="AY21" s="698"/>
      <c r="AZ21" s="698"/>
      <c r="BA21" s="698"/>
      <c r="BB21" s="698"/>
      <c r="BC21" s="698"/>
      <c r="BD21" s="698"/>
      <c r="BE21" s="698"/>
      <c r="BF21" s="699"/>
      <c r="BG21" s="621" t="s">
        <v>177</v>
      </c>
      <c r="BH21" s="622"/>
      <c r="BI21" s="622"/>
      <c r="BJ21" s="622"/>
      <c r="BK21" s="622"/>
      <c r="BL21" s="622"/>
      <c r="BM21" s="622"/>
      <c r="BN21" s="623"/>
      <c r="BO21" s="659" t="s">
        <v>186</v>
      </c>
      <c r="BP21" s="659"/>
      <c r="BQ21" s="659"/>
      <c r="BR21" s="659"/>
      <c r="BS21" s="660" t="s">
        <v>177</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285</v>
      </c>
      <c r="C22" s="619"/>
      <c r="D22" s="619"/>
      <c r="E22" s="619"/>
      <c r="F22" s="619"/>
      <c r="G22" s="619"/>
      <c r="H22" s="619"/>
      <c r="I22" s="619"/>
      <c r="J22" s="619"/>
      <c r="K22" s="619"/>
      <c r="L22" s="619"/>
      <c r="M22" s="619"/>
      <c r="N22" s="619"/>
      <c r="O22" s="619"/>
      <c r="P22" s="619"/>
      <c r="Q22" s="620"/>
      <c r="R22" s="621">
        <v>4047876</v>
      </c>
      <c r="S22" s="622"/>
      <c r="T22" s="622"/>
      <c r="U22" s="622"/>
      <c r="V22" s="622"/>
      <c r="W22" s="622"/>
      <c r="X22" s="622"/>
      <c r="Y22" s="623"/>
      <c r="Z22" s="659">
        <v>48.4</v>
      </c>
      <c r="AA22" s="659"/>
      <c r="AB22" s="659"/>
      <c r="AC22" s="659"/>
      <c r="AD22" s="660">
        <v>4047876</v>
      </c>
      <c r="AE22" s="660"/>
      <c r="AF22" s="660"/>
      <c r="AG22" s="660"/>
      <c r="AH22" s="660"/>
      <c r="AI22" s="660"/>
      <c r="AJ22" s="660"/>
      <c r="AK22" s="660"/>
      <c r="AL22" s="624">
        <v>78.5</v>
      </c>
      <c r="AM22" s="625"/>
      <c r="AN22" s="625"/>
      <c r="AO22" s="661"/>
      <c r="AP22" s="618" t="s">
        <v>286</v>
      </c>
      <c r="AQ22" s="698"/>
      <c r="AR22" s="698"/>
      <c r="AS22" s="698"/>
      <c r="AT22" s="698"/>
      <c r="AU22" s="698"/>
      <c r="AV22" s="698"/>
      <c r="AW22" s="698"/>
      <c r="AX22" s="698"/>
      <c r="AY22" s="698"/>
      <c r="AZ22" s="698"/>
      <c r="BA22" s="698"/>
      <c r="BB22" s="698"/>
      <c r="BC22" s="698"/>
      <c r="BD22" s="698"/>
      <c r="BE22" s="698"/>
      <c r="BF22" s="699"/>
      <c r="BG22" s="621" t="s">
        <v>186</v>
      </c>
      <c r="BH22" s="622"/>
      <c r="BI22" s="622"/>
      <c r="BJ22" s="622"/>
      <c r="BK22" s="622"/>
      <c r="BL22" s="622"/>
      <c r="BM22" s="622"/>
      <c r="BN22" s="623"/>
      <c r="BO22" s="659" t="s">
        <v>177</v>
      </c>
      <c r="BP22" s="659"/>
      <c r="BQ22" s="659"/>
      <c r="BR22" s="659"/>
      <c r="BS22" s="660" t="s">
        <v>186</v>
      </c>
      <c r="BT22" s="660"/>
      <c r="BU22" s="660"/>
      <c r="BV22" s="660"/>
      <c r="BW22" s="660"/>
      <c r="BX22" s="660"/>
      <c r="BY22" s="660"/>
      <c r="BZ22" s="660"/>
      <c r="CA22" s="660"/>
      <c r="CB22" s="700"/>
      <c r="CD22" s="673" t="s">
        <v>287</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288</v>
      </c>
      <c r="C23" s="619"/>
      <c r="D23" s="619"/>
      <c r="E23" s="619"/>
      <c r="F23" s="619"/>
      <c r="G23" s="619"/>
      <c r="H23" s="619"/>
      <c r="I23" s="619"/>
      <c r="J23" s="619"/>
      <c r="K23" s="619"/>
      <c r="L23" s="619"/>
      <c r="M23" s="619"/>
      <c r="N23" s="619"/>
      <c r="O23" s="619"/>
      <c r="P23" s="619"/>
      <c r="Q23" s="620"/>
      <c r="R23" s="621">
        <v>480645</v>
      </c>
      <c r="S23" s="622"/>
      <c r="T23" s="622"/>
      <c r="U23" s="622"/>
      <c r="V23" s="622"/>
      <c r="W23" s="622"/>
      <c r="X23" s="622"/>
      <c r="Y23" s="623"/>
      <c r="Z23" s="659">
        <v>5.7</v>
      </c>
      <c r="AA23" s="659"/>
      <c r="AB23" s="659"/>
      <c r="AC23" s="659"/>
      <c r="AD23" s="660" t="s">
        <v>177</v>
      </c>
      <c r="AE23" s="660"/>
      <c r="AF23" s="660"/>
      <c r="AG23" s="660"/>
      <c r="AH23" s="660"/>
      <c r="AI23" s="660"/>
      <c r="AJ23" s="660"/>
      <c r="AK23" s="660"/>
      <c r="AL23" s="624" t="s">
        <v>177</v>
      </c>
      <c r="AM23" s="625"/>
      <c r="AN23" s="625"/>
      <c r="AO23" s="661"/>
      <c r="AP23" s="618" t="s">
        <v>289</v>
      </c>
      <c r="AQ23" s="698"/>
      <c r="AR23" s="698"/>
      <c r="AS23" s="698"/>
      <c r="AT23" s="698"/>
      <c r="AU23" s="698"/>
      <c r="AV23" s="698"/>
      <c r="AW23" s="698"/>
      <c r="AX23" s="698"/>
      <c r="AY23" s="698"/>
      <c r="AZ23" s="698"/>
      <c r="BA23" s="698"/>
      <c r="BB23" s="698"/>
      <c r="BC23" s="698"/>
      <c r="BD23" s="698"/>
      <c r="BE23" s="698"/>
      <c r="BF23" s="699"/>
      <c r="BG23" s="621" t="s">
        <v>177</v>
      </c>
      <c r="BH23" s="622"/>
      <c r="BI23" s="622"/>
      <c r="BJ23" s="622"/>
      <c r="BK23" s="622"/>
      <c r="BL23" s="622"/>
      <c r="BM23" s="622"/>
      <c r="BN23" s="623"/>
      <c r="BO23" s="659" t="s">
        <v>186</v>
      </c>
      <c r="BP23" s="659"/>
      <c r="BQ23" s="659"/>
      <c r="BR23" s="659"/>
      <c r="BS23" s="660" t="s">
        <v>177</v>
      </c>
      <c r="BT23" s="660"/>
      <c r="BU23" s="660"/>
      <c r="BV23" s="660"/>
      <c r="BW23" s="660"/>
      <c r="BX23" s="660"/>
      <c r="BY23" s="660"/>
      <c r="BZ23" s="660"/>
      <c r="CA23" s="660"/>
      <c r="CB23" s="700"/>
      <c r="CD23" s="673" t="s">
        <v>229</v>
      </c>
      <c r="CE23" s="674"/>
      <c r="CF23" s="674"/>
      <c r="CG23" s="674"/>
      <c r="CH23" s="674"/>
      <c r="CI23" s="674"/>
      <c r="CJ23" s="674"/>
      <c r="CK23" s="674"/>
      <c r="CL23" s="674"/>
      <c r="CM23" s="674"/>
      <c r="CN23" s="674"/>
      <c r="CO23" s="674"/>
      <c r="CP23" s="674"/>
      <c r="CQ23" s="675"/>
      <c r="CR23" s="673" t="s">
        <v>290</v>
      </c>
      <c r="CS23" s="674"/>
      <c r="CT23" s="674"/>
      <c r="CU23" s="674"/>
      <c r="CV23" s="674"/>
      <c r="CW23" s="674"/>
      <c r="CX23" s="674"/>
      <c r="CY23" s="675"/>
      <c r="CZ23" s="673" t="s">
        <v>291</v>
      </c>
      <c r="DA23" s="674"/>
      <c r="DB23" s="674"/>
      <c r="DC23" s="675"/>
      <c r="DD23" s="673" t="s">
        <v>292</v>
      </c>
      <c r="DE23" s="674"/>
      <c r="DF23" s="674"/>
      <c r="DG23" s="674"/>
      <c r="DH23" s="674"/>
      <c r="DI23" s="674"/>
      <c r="DJ23" s="674"/>
      <c r="DK23" s="675"/>
      <c r="DL23" s="711" t="s">
        <v>293</v>
      </c>
      <c r="DM23" s="712"/>
      <c r="DN23" s="712"/>
      <c r="DO23" s="712"/>
      <c r="DP23" s="712"/>
      <c r="DQ23" s="712"/>
      <c r="DR23" s="712"/>
      <c r="DS23" s="712"/>
      <c r="DT23" s="712"/>
      <c r="DU23" s="712"/>
      <c r="DV23" s="713"/>
      <c r="DW23" s="673" t="s">
        <v>294</v>
      </c>
      <c r="DX23" s="674"/>
      <c r="DY23" s="674"/>
      <c r="DZ23" s="674"/>
      <c r="EA23" s="674"/>
      <c r="EB23" s="674"/>
      <c r="EC23" s="675"/>
    </row>
    <row r="24" spans="2:133" ht="11.25" customHeight="1" x14ac:dyDescent="0.15">
      <c r="B24" s="618" t="s">
        <v>295</v>
      </c>
      <c r="C24" s="619"/>
      <c r="D24" s="619"/>
      <c r="E24" s="619"/>
      <c r="F24" s="619"/>
      <c r="G24" s="619"/>
      <c r="H24" s="619"/>
      <c r="I24" s="619"/>
      <c r="J24" s="619"/>
      <c r="K24" s="619"/>
      <c r="L24" s="619"/>
      <c r="M24" s="619"/>
      <c r="N24" s="619"/>
      <c r="O24" s="619"/>
      <c r="P24" s="619"/>
      <c r="Q24" s="620"/>
      <c r="R24" s="621" t="s">
        <v>186</v>
      </c>
      <c r="S24" s="622"/>
      <c r="T24" s="622"/>
      <c r="U24" s="622"/>
      <c r="V24" s="622"/>
      <c r="W24" s="622"/>
      <c r="X24" s="622"/>
      <c r="Y24" s="623"/>
      <c r="Z24" s="659" t="s">
        <v>177</v>
      </c>
      <c r="AA24" s="659"/>
      <c r="AB24" s="659"/>
      <c r="AC24" s="659"/>
      <c r="AD24" s="660" t="s">
        <v>186</v>
      </c>
      <c r="AE24" s="660"/>
      <c r="AF24" s="660"/>
      <c r="AG24" s="660"/>
      <c r="AH24" s="660"/>
      <c r="AI24" s="660"/>
      <c r="AJ24" s="660"/>
      <c r="AK24" s="660"/>
      <c r="AL24" s="624" t="s">
        <v>186</v>
      </c>
      <c r="AM24" s="625"/>
      <c r="AN24" s="625"/>
      <c r="AO24" s="661"/>
      <c r="AP24" s="618" t="s">
        <v>296</v>
      </c>
      <c r="AQ24" s="698"/>
      <c r="AR24" s="698"/>
      <c r="AS24" s="698"/>
      <c r="AT24" s="698"/>
      <c r="AU24" s="698"/>
      <c r="AV24" s="698"/>
      <c r="AW24" s="698"/>
      <c r="AX24" s="698"/>
      <c r="AY24" s="698"/>
      <c r="AZ24" s="698"/>
      <c r="BA24" s="698"/>
      <c r="BB24" s="698"/>
      <c r="BC24" s="698"/>
      <c r="BD24" s="698"/>
      <c r="BE24" s="698"/>
      <c r="BF24" s="699"/>
      <c r="BG24" s="621" t="s">
        <v>177</v>
      </c>
      <c r="BH24" s="622"/>
      <c r="BI24" s="622"/>
      <c r="BJ24" s="622"/>
      <c r="BK24" s="622"/>
      <c r="BL24" s="622"/>
      <c r="BM24" s="622"/>
      <c r="BN24" s="623"/>
      <c r="BO24" s="659" t="s">
        <v>177</v>
      </c>
      <c r="BP24" s="659"/>
      <c r="BQ24" s="659"/>
      <c r="BR24" s="659"/>
      <c r="BS24" s="660" t="s">
        <v>177</v>
      </c>
      <c r="BT24" s="660"/>
      <c r="BU24" s="660"/>
      <c r="BV24" s="660"/>
      <c r="BW24" s="660"/>
      <c r="BX24" s="660"/>
      <c r="BY24" s="660"/>
      <c r="BZ24" s="660"/>
      <c r="CA24" s="660"/>
      <c r="CB24" s="700"/>
      <c r="CD24" s="679" t="s">
        <v>297</v>
      </c>
      <c r="CE24" s="680"/>
      <c r="CF24" s="680"/>
      <c r="CG24" s="680"/>
      <c r="CH24" s="680"/>
      <c r="CI24" s="680"/>
      <c r="CJ24" s="680"/>
      <c r="CK24" s="680"/>
      <c r="CL24" s="680"/>
      <c r="CM24" s="680"/>
      <c r="CN24" s="680"/>
      <c r="CO24" s="680"/>
      <c r="CP24" s="680"/>
      <c r="CQ24" s="681"/>
      <c r="CR24" s="676">
        <v>3692672</v>
      </c>
      <c r="CS24" s="677"/>
      <c r="CT24" s="677"/>
      <c r="CU24" s="677"/>
      <c r="CV24" s="677"/>
      <c r="CW24" s="677"/>
      <c r="CX24" s="677"/>
      <c r="CY24" s="702"/>
      <c r="CZ24" s="703">
        <v>45.1</v>
      </c>
      <c r="DA24" s="685"/>
      <c r="DB24" s="685"/>
      <c r="DC24" s="705"/>
      <c r="DD24" s="701">
        <v>3109257</v>
      </c>
      <c r="DE24" s="677"/>
      <c r="DF24" s="677"/>
      <c r="DG24" s="677"/>
      <c r="DH24" s="677"/>
      <c r="DI24" s="677"/>
      <c r="DJ24" s="677"/>
      <c r="DK24" s="702"/>
      <c r="DL24" s="701">
        <v>3060367</v>
      </c>
      <c r="DM24" s="677"/>
      <c r="DN24" s="677"/>
      <c r="DO24" s="677"/>
      <c r="DP24" s="677"/>
      <c r="DQ24" s="677"/>
      <c r="DR24" s="677"/>
      <c r="DS24" s="677"/>
      <c r="DT24" s="677"/>
      <c r="DU24" s="677"/>
      <c r="DV24" s="702"/>
      <c r="DW24" s="703">
        <v>58.9</v>
      </c>
      <c r="DX24" s="685"/>
      <c r="DY24" s="685"/>
      <c r="DZ24" s="685"/>
      <c r="EA24" s="685"/>
      <c r="EB24" s="685"/>
      <c r="EC24" s="704"/>
    </row>
    <row r="25" spans="2:133" ht="11.25" customHeight="1" x14ac:dyDescent="0.15">
      <c r="B25" s="618" t="s">
        <v>298</v>
      </c>
      <c r="C25" s="619"/>
      <c r="D25" s="619"/>
      <c r="E25" s="619"/>
      <c r="F25" s="619"/>
      <c r="G25" s="619"/>
      <c r="H25" s="619"/>
      <c r="I25" s="619"/>
      <c r="J25" s="619"/>
      <c r="K25" s="619"/>
      <c r="L25" s="619"/>
      <c r="M25" s="619"/>
      <c r="N25" s="619"/>
      <c r="O25" s="619"/>
      <c r="P25" s="619"/>
      <c r="Q25" s="620"/>
      <c r="R25" s="621">
        <v>5633756</v>
      </c>
      <c r="S25" s="622"/>
      <c r="T25" s="622"/>
      <c r="U25" s="622"/>
      <c r="V25" s="622"/>
      <c r="W25" s="622"/>
      <c r="X25" s="622"/>
      <c r="Y25" s="623"/>
      <c r="Z25" s="659">
        <v>67.400000000000006</v>
      </c>
      <c r="AA25" s="659"/>
      <c r="AB25" s="659"/>
      <c r="AC25" s="659"/>
      <c r="AD25" s="660">
        <v>5153111</v>
      </c>
      <c r="AE25" s="660"/>
      <c r="AF25" s="660"/>
      <c r="AG25" s="660"/>
      <c r="AH25" s="660"/>
      <c r="AI25" s="660"/>
      <c r="AJ25" s="660"/>
      <c r="AK25" s="660"/>
      <c r="AL25" s="624">
        <v>100</v>
      </c>
      <c r="AM25" s="625"/>
      <c r="AN25" s="625"/>
      <c r="AO25" s="661"/>
      <c r="AP25" s="618" t="s">
        <v>299</v>
      </c>
      <c r="AQ25" s="698"/>
      <c r="AR25" s="698"/>
      <c r="AS25" s="698"/>
      <c r="AT25" s="698"/>
      <c r="AU25" s="698"/>
      <c r="AV25" s="698"/>
      <c r="AW25" s="698"/>
      <c r="AX25" s="698"/>
      <c r="AY25" s="698"/>
      <c r="AZ25" s="698"/>
      <c r="BA25" s="698"/>
      <c r="BB25" s="698"/>
      <c r="BC25" s="698"/>
      <c r="BD25" s="698"/>
      <c r="BE25" s="698"/>
      <c r="BF25" s="699"/>
      <c r="BG25" s="621" t="s">
        <v>186</v>
      </c>
      <c r="BH25" s="622"/>
      <c r="BI25" s="622"/>
      <c r="BJ25" s="622"/>
      <c r="BK25" s="622"/>
      <c r="BL25" s="622"/>
      <c r="BM25" s="622"/>
      <c r="BN25" s="623"/>
      <c r="BO25" s="659" t="s">
        <v>177</v>
      </c>
      <c r="BP25" s="659"/>
      <c r="BQ25" s="659"/>
      <c r="BR25" s="659"/>
      <c r="BS25" s="660" t="s">
        <v>177</v>
      </c>
      <c r="BT25" s="660"/>
      <c r="BU25" s="660"/>
      <c r="BV25" s="660"/>
      <c r="BW25" s="660"/>
      <c r="BX25" s="660"/>
      <c r="BY25" s="660"/>
      <c r="BZ25" s="660"/>
      <c r="CA25" s="660"/>
      <c r="CB25" s="700"/>
      <c r="CD25" s="618" t="s">
        <v>300</v>
      </c>
      <c r="CE25" s="619"/>
      <c r="CF25" s="619"/>
      <c r="CG25" s="619"/>
      <c r="CH25" s="619"/>
      <c r="CI25" s="619"/>
      <c r="CJ25" s="619"/>
      <c r="CK25" s="619"/>
      <c r="CL25" s="619"/>
      <c r="CM25" s="619"/>
      <c r="CN25" s="619"/>
      <c r="CO25" s="619"/>
      <c r="CP25" s="619"/>
      <c r="CQ25" s="620"/>
      <c r="CR25" s="621">
        <v>1610358</v>
      </c>
      <c r="CS25" s="634"/>
      <c r="CT25" s="634"/>
      <c r="CU25" s="634"/>
      <c r="CV25" s="634"/>
      <c r="CW25" s="634"/>
      <c r="CX25" s="634"/>
      <c r="CY25" s="635"/>
      <c r="CZ25" s="624">
        <v>19.7</v>
      </c>
      <c r="DA25" s="636"/>
      <c r="DB25" s="636"/>
      <c r="DC25" s="637"/>
      <c r="DD25" s="627">
        <v>1531797</v>
      </c>
      <c r="DE25" s="634"/>
      <c r="DF25" s="634"/>
      <c r="DG25" s="634"/>
      <c r="DH25" s="634"/>
      <c r="DI25" s="634"/>
      <c r="DJ25" s="634"/>
      <c r="DK25" s="635"/>
      <c r="DL25" s="627">
        <v>1482945</v>
      </c>
      <c r="DM25" s="634"/>
      <c r="DN25" s="634"/>
      <c r="DO25" s="634"/>
      <c r="DP25" s="634"/>
      <c r="DQ25" s="634"/>
      <c r="DR25" s="634"/>
      <c r="DS25" s="634"/>
      <c r="DT25" s="634"/>
      <c r="DU25" s="634"/>
      <c r="DV25" s="635"/>
      <c r="DW25" s="624">
        <v>28.5</v>
      </c>
      <c r="DX25" s="636"/>
      <c r="DY25" s="636"/>
      <c r="DZ25" s="636"/>
      <c r="EA25" s="636"/>
      <c r="EB25" s="636"/>
      <c r="EC25" s="648"/>
    </row>
    <row r="26" spans="2:133" ht="11.25" customHeight="1" x14ac:dyDescent="0.15">
      <c r="B26" s="618" t="s">
        <v>301</v>
      </c>
      <c r="C26" s="619"/>
      <c r="D26" s="619"/>
      <c r="E26" s="619"/>
      <c r="F26" s="619"/>
      <c r="G26" s="619"/>
      <c r="H26" s="619"/>
      <c r="I26" s="619"/>
      <c r="J26" s="619"/>
      <c r="K26" s="619"/>
      <c r="L26" s="619"/>
      <c r="M26" s="619"/>
      <c r="N26" s="619"/>
      <c r="O26" s="619"/>
      <c r="P26" s="619"/>
      <c r="Q26" s="620"/>
      <c r="R26" s="621">
        <v>1022</v>
      </c>
      <c r="S26" s="622"/>
      <c r="T26" s="622"/>
      <c r="U26" s="622"/>
      <c r="V26" s="622"/>
      <c r="W26" s="622"/>
      <c r="X26" s="622"/>
      <c r="Y26" s="623"/>
      <c r="Z26" s="659">
        <v>0</v>
      </c>
      <c r="AA26" s="659"/>
      <c r="AB26" s="659"/>
      <c r="AC26" s="659"/>
      <c r="AD26" s="660">
        <v>1022</v>
      </c>
      <c r="AE26" s="660"/>
      <c r="AF26" s="660"/>
      <c r="AG26" s="660"/>
      <c r="AH26" s="660"/>
      <c r="AI26" s="660"/>
      <c r="AJ26" s="660"/>
      <c r="AK26" s="660"/>
      <c r="AL26" s="624">
        <v>0</v>
      </c>
      <c r="AM26" s="625"/>
      <c r="AN26" s="625"/>
      <c r="AO26" s="661"/>
      <c r="AP26" s="618" t="s">
        <v>302</v>
      </c>
      <c r="AQ26" s="698"/>
      <c r="AR26" s="698"/>
      <c r="AS26" s="698"/>
      <c r="AT26" s="698"/>
      <c r="AU26" s="698"/>
      <c r="AV26" s="698"/>
      <c r="AW26" s="698"/>
      <c r="AX26" s="698"/>
      <c r="AY26" s="698"/>
      <c r="AZ26" s="698"/>
      <c r="BA26" s="698"/>
      <c r="BB26" s="698"/>
      <c r="BC26" s="698"/>
      <c r="BD26" s="698"/>
      <c r="BE26" s="698"/>
      <c r="BF26" s="699"/>
      <c r="BG26" s="621" t="s">
        <v>186</v>
      </c>
      <c r="BH26" s="622"/>
      <c r="BI26" s="622"/>
      <c r="BJ26" s="622"/>
      <c r="BK26" s="622"/>
      <c r="BL26" s="622"/>
      <c r="BM26" s="622"/>
      <c r="BN26" s="623"/>
      <c r="BO26" s="659" t="s">
        <v>186</v>
      </c>
      <c r="BP26" s="659"/>
      <c r="BQ26" s="659"/>
      <c r="BR26" s="659"/>
      <c r="BS26" s="660" t="s">
        <v>186</v>
      </c>
      <c r="BT26" s="660"/>
      <c r="BU26" s="660"/>
      <c r="BV26" s="660"/>
      <c r="BW26" s="660"/>
      <c r="BX26" s="660"/>
      <c r="BY26" s="660"/>
      <c r="BZ26" s="660"/>
      <c r="CA26" s="660"/>
      <c r="CB26" s="700"/>
      <c r="CD26" s="618" t="s">
        <v>303</v>
      </c>
      <c r="CE26" s="619"/>
      <c r="CF26" s="619"/>
      <c r="CG26" s="619"/>
      <c r="CH26" s="619"/>
      <c r="CI26" s="619"/>
      <c r="CJ26" s="619"/>
      <c r="CK26" s="619"/>
      <c r="CL26" s="619"/>
      <c r="CM26" s="619"/>
      <c r="CN26" s="619"/>
      <c r="CO26" s="619"/>
      <c r="CP26" s="619"/>
      <c r="CQ26" s="620"/>
      <c r="CR26" s="621">
        <v>1053236</v>
      </c>
      <c r="CS26" s="622"/>
      <c r="CT26" s="622"/>
      <c r="CU26" s="622"/>
      <c r="CV26" s="622"/>
      <c r="CW26" s="622"/>
      <c r="CX26" s="622"/>
      <c r="CY26" s="623"/>
      <c r="CZ26" s="624">
        <v>12.9</v>
      </c>
      <c r="DA26" s="636"/>
      <c r="DB26" s="636"/>
      <c r="DC26" s="637"/>
      <c r="DD26" s="627">
        <v>990655</v>
      </c>
      <c r="DE26" s="622"/>
      <c r="DF26" s="622"/>
      <c r="DG26" s="622"/>
      <c r="DH26" s="622"/>
      <c r="DI26" s="622"/>
      <c r="DJ26" s="622"/>
      <c r="DK26" s="623"/>
      <c r="DL26" s="627" t="s">
        <v>186</v>
      </c>
      <c r="DM26" s="622"/>
      <c r="DN26" s="622"/>
      <c r="DO26" s="622"/>
      <c r="DP26" s="622"/>
      <c r="DQ26" s="622"/>
      <c r="DR26" s="622"/>
      <c r="DS26" s="622"/>
      <c r="DT26" s="622"/>
      <c r="DU26" s="622"/>
      <c r="DV26" s="623"/>
      <c r="DW26" s="624" t="s">
        <v>186</v>
      </c>
      <c r="DX26" s="636"/>
      <c r="DY26" s="636"/>
      <c r="DZ26" s="636"/>
      <c r="EA26" s="636"/>
      <c r="EB26" s="636"/>
      <c r="EC26" s="648"/>
    </row>
    <row r="27" spans="2:133" ht="11.25" customHeight="1" x14ac:dyDescent="0.15">
      <c r="B27" s="618" t="s">
        <v>304</v>
      </c>
      <c r="C27" s="619"/>
      <c r="D27" s="619"/>
      <c r="E27" s="619"/>
      <c r="F27" s="619"/>
      <c r="G27" s="619"/>
      <c r="H27" s="619"/>
      <c r="I27" s="619"/>
      <c r="J27" s="619"/>
      <c r="K27" s="619"/>
      <c r="L27" s="619"/>
      <c r="M27" s="619"/>
      <c r="N27" s="619"/>
      <c r="O27" s="619"/>
      <c r="P27" s="619"/>
      <c r="Q27" s="620"/>
      <c r="R27" s="621">
        <v>10295</v>
      </c>
      <c r="S27" s="622"/>
      <c r="T27" s="622"/>
      <c r="U27" s="622"/>
      <c r="V27" s="622"/>
      <c r="W27" s="622"/>
      <c r="X27" s="622"/>
      <c r="Y27" s="623"/>
      <c r="Z27" s="659">
        <v>0.1</v>
      </c>
      <c r="AA27" s="659"/>
      <c r="AB27" s="659"/>
      <c r="AC27" s="659"/>
      <c r="AD27" s="660" t="s">
        <v>177</v>
      </c>
      <c r="AE27" s="660"/>
      <c r="AF27" s="660"/>
      <c r="AG27" s="660"/>
      <c r="AH27" s="660"/>
      <c r="AI27" s="660"/>
      <c r="AJ27" s="660"/>
      <c r="AK27" s="660"/>
      <c r="AL27" s="624" t="s">
        <v>186</v>
      </c>
      <c r="AM27" s="625"/>
      <c r="AN27" s="625"/>
      <c r="AO27" s="661"/>
      <c r="AP27" s="618" t="s">
        <v>305</v>
      </c>
      <c r="AQ27" s="619"/>
      <c r="AR27" s="619"/>
      <c r="AS27" s="619"/>
      <c r="AT27" s="619"/>
      <c r="AU27" s="619"/>
      <c r="AV27" s="619"/>
      <c r="AW27" s="619"/>
      <c r="AX27" s="619"/>
      <c r="AY27" s="619"/>
      <c r="AZ27" s="619"/>
      <c r="BA27" s="619"/>
      <c r="BB27" s="619"/>
      <c r="BC27" s="619"/>
      <c r="BD27" s="619"/>
      <c r="BE27" s="619"/>
      <c r="BF27" s="620"/>
      <c r="BG27" s="621">
        <v>757048</v>
      </c>
      <c r="BH27" s="622"/>
      <c r="BI27" s="622"/>
      <c r="BJ27" s="622"/>
      <c r="BK27" s="622"/>
      <c r="BL27" s="622"/>
      <c r="BM27" s="622"/>
      <c r="BN27" s="623"/>
      <c r="BO27" s="659">
        <v>100</v>
      </c>
      <c r="BP27" s="659"/>
      <c r="BQ27" s="659"/>
      <c r="BR27" s="659"/>
      <c r="BS27" s="660" t="s">
        <v>177</v>
      </c>
      <c r="BT27" s="660"/>
      <c r="BU27" s="660"/>
      <c r="BV27" s="660"/>
      <c r="BW27" s="660"/>
      <c r="BX27" s="660"/>
      <c r="BY27" s="660"/>
      <c r="BZ27" s="660"/>
      <c r="CA27" s="660"/>
      <c r="CB27" s="700"/>
      <c r="CD27" s="618" t="s">
        <v>306</v>
      </c>
      <c r="CE27" s="619"/>
      <c r="CF27" s="619"/>
      <c r="CG27" s="619"/>
      <c r="CH27" s="619"/>
      <c r="CI27" s="619"/>
      <c r="CJ27" s="619"/>
      <c r="CK27" s="619"/>
      <c r="CL27" s="619"/>
      <c r="CM27" s="619"/>
      <c r="CN27" s="619"/>
      <c r="CO27" s="619"/>
      <c r="CP27" s="619"/>
      <c r="CQ27" s="620"/>
      <c r="CR27" s="621">
        <v>681870</v>
      </c>
      <c r="CS27" s="634"/>
      <c r="CT27" s="634"/>
      <c r="CU27" s="634"/>
      <c r="CV27" s="634"/>
      <c r="CW27" s="634"/>
      <c r="CX27" s="634"/>
      <c r="CY27" s="635"/>
      <c r="CZ27" s="624">
        <v>8.3000000000000007</v>
      </c>
      <c r="DA27" s="636"/>
      <c r="DB27" s="636"/>
      <c r="DC27" s="637"/>
      <c r="DD27" s="627">
        <v>178257</v>
      </c>
      <c r="DE27" s="634"/>
      <c r="DF27" s="634"/>
      <c r="DG27" s="634"/>
      <c r="DH27" s="634"/>
      <c r="DI27" s="634"/>
      <c r="DJ27" s="634"/>
      <c r="DK27" s="635"/>
      <c r="DL27" s="627">
        <v>178219</v>
      </c>
      <c r="DM27" s="634"/>
      <c r="DN27" s="634"/>
      <c r="DO27" s="634"/>
      <c r="DP27" s="634"/>
      <c r="DQ27" s="634"/>
      <c r="DR27" s="634"/>
      <c r="DS27" s="634"/>
      <c r="DT27" s="634"/>
      <c r="DU27" s="634"/>
      <c r="DV27" s="635"/>
      <c r="DW27" s="624">
        <v>3.4</v>
      </c>
      <c r="DX27" s="636"/>
      <c r="DY27" s="636"/>
      <c r="DZ27" s="636"/>
      <c r="EA27" s="636"/>
      <c r="EB27" s="636"/>
      <c r="EC27" s="648"/>
    </row>
    <row r="28" spans="2:133" ht="11.25" customHeight="1" x14ac:dyDescent="0.15">
      <c r="B28" s="618" t="s">
        <v>307</v>
      </c>
      <c r="C28" s="619"/>
      <c r="D28" s="619"/>
      <c r="E28" s="619"/>
      <c r="F28" s="619"/>
      <c r="G28" s="619"/>
      <c r="H28" s="619"/>
      <c r="I28" s="619"/>
      <c r="J28" s="619"/>
      <c r="K28" s="619"/>
      <c r="L28" s="619"/>
      <c r="M28" s="619"/>
      <c r="N28" s="619"/>
      <c r="O28" s="619"/>
      <c r="P28" s="619"/>
      <c r="Q28" s="620"/>
      <c r="R28" s="621">
        <v>134359</v>
      </c>
      <c r="S28" s="622"/>
      <c r="T28" s="622"/>
      <c r="U28" s="622"/>
      <c r="V28" s="622"/>
      <c r="W28" s="622"/>
      <c r="X28" s="622"/>
      <c r="Y28" s="623"/>
      <c r="Z28" s="659">
        <v>1.6</v>
      </c>
      <c r="AA28" s="659"/>
      <c r="AB28" s="659"/>
      <c r="AC28" s="659"/>
      <c r="AD28" s="660" t="s">
        <v>177</v>
      </c>
      <c r="AE28" s="660"/>
      <c r="AF28" s="660"/>
      <c r="AG28" s="660"/>
      <c r="AH28" s="660"/>
      <c r="AI28" s="660"/>
      <c r="AJ28" s="660"/>
      <c r="AK28" s="660"/>
      <c r="AL28" s="624" t="s">
        <v>186</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308</v>
      </c>
      <c r="CE28" s="619"/>
      <c r="CF28" s="619"/>
      <c r="CG28" s="619"/>
      <c r="CH28" s="619"/>
      <c r="CI28" s="619"/>
      <c r="CJ28" s="619"/>
      <c r="CK28" s="619"/>
      <c r="CL28" s="619"/>
      <c r="CM28" s="619"/>
      <c r="CN28" s="619"/>
      <c r="CO28" s="619"/>
      <c r="CP28" s="619"/>
      <c r="CQ28" s="620"/>
      <c r="CR28" s="621">
        <v>1400444</v>
      </c>
      <c r="CS28" s="622"/>
      <c r="CT28" s="622"/>
      <c r="CU28" s="622"/>
      <c r="CV28" s="622"/>
      <c r="CW28" s="622"/>
      <c r="CX28" s="622"/>
      <c r="CY28" s="623"/>
      <c r="CZ28" s="624">
        <v>17.100000000000001</v>
      </c>
      <c r="DA28" s="636"/>
      <c r="DB28" s="636"/>
      <c r="DC28" s="637"/>
      <c r="DD28" s="627">
        <v>1399203</v>
      </c>
      <c r="DE28" s="622"/>
      <c r="DF28" s="622"/>
      <c r="DG28" s="622"/>
      <c r="DH28" s="622"/>
      <c r="DI28" s="622"/>
      <c r="DJ28" s="622"/>
      <c r="DK28" s="623"/>
      <c r="DL28" s="627">
        <v>1399203</v>
      </c>
      <c r="DM28" s="622"/>
      <c r="DN28" s="622"/>
      <c r="DO28" s="622"/>
      <c r="DP28" s="622"/>
      <c r="DQ28" s="622"/>
      <c r="DR28" s="622"/>
      <c r="DS28" s="622"/>
      <c r="DT28" s="622"/>
      <c r="DU28" s="622"/>
      <c r="DV28" s="623"/>
      <c r="DW28" s="624">
        <v>26.9</v>
      </c>
      <c r="DX28" s="636"/>
      <c r="DY28" s="636"/>
      <c r="DZ28" s="636"/>
      <c r="EA28" s="636"/>
      <c r="EB28" s="636"/>
      <c r="EC28" s="648"/>
    </row>
    <row r="29" spans="2:133" ht="11.25" customHeight="1" x14ac:dyDescent="0.15">
      <c r="B29" s="618" t="s">
        <v>309</v>
      </c>
      <c r="C29" s="619"/>
      <c r="D29" s="619"/>
      <c r="E29" s="619"/>
      <c r="F29" s="619"/>
      <c r="G29" s="619"/>
      <c r="H29" s="619"/>
      <c r="I29" s="619"/>
      <c r="J29" s="619"/>
      <c r="K29" s="619"/>
      <c r="L29" s="619"/>
      <c r="M29" s="619"/>
      <c r="N29" s="619"/>
      <c r="O29" s="619"/>
      <c r="P29" s="619"/>
      <c r="Q29" s="620"/>
      <c r="R29" s="621">
        <v>7058</v>
      </c>
      <c r="S29" s="622"/>
      <c r="T29" s="622"/>
      <c r="U29" s="622"/>
      <c r="V29" s="622"/>
      <c r="W29" s="622"/>
      <c r="X29" s="622"/>
      <c r="Y29" s="623"/>
      <c r="Z29" s="659">
        <v>0.1</v>
      </c>
      <c r="AA29" s="659"/>
      <c r="AB29" s="659"/>
      <c r="AC29" s="659"/>
      <c r="AD29" s="660" t="s">
        <v>186</v>
      </c>
      <c r="AE29" s="660"/>
      <c r="AF29" s="660"/>
      <c r="AG29" s="660"/>
      <c r="AH29" s="660"/>
      <c r="AI29" s="660"/>
      <c r="AJ29" s="660"/>
      <c r="AK29" s="660"/>
      <c r="AL29" s="624" t="s">
        <v>186</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310</v>
      </c>
      <c r="CE29" s="641"/>
      <c r="CF29" s="618" t="s">
        <v>311</v>
      </c>
      <c r="CG29" s="619"/>
      <c r="CH29" s="619"/>
      <c r="CI29" s="619"/>
      <c r="CJ29" s="619"/>
      <c r="CK29" s="619"/>
      <c r="CL29" s="619"/>
      <c r="CM29" s="619"/>
      <c r="CN29" s="619"/>
      <c r="CO29" s="619"/>
      <c r="CP29" s="619"/>
      <c r="CQ29" s="620"/>
      <c r="CR29" s="621">
        <v>1400444</v>
      </c>
      <c r="CS29" s="634"/>
      <c r="CT29" s="634"/>
      <c r="CU29" s="634"/>
      <c r="CV29" s="634"/>
      <c r="CW29" s="634"/>
      <c r="CX29" s="634"/>
      <c r="CY29" s="635"/>
      <c r="CZ29" s="624">
        <v>17.100000000000001</v>
      </c>
      <c r="DA29" s="636"/>
      <c r="DB29" s="636"/>
      <c r="DC29" s="637"/>
      <c r="DD29" s="627">
        <v>1399203</v>
      </c>
      <c r="DE29" s="634"/>
      <c r="DF29" s="634"/>
      <c r="DG29" s="634"/>
      <c r="DH29" s="634"/>
      <c r="DI29" s="634"/>
      <c r="DJ29" s="634"/>
      <c r="DK29" s="635"/>
      <c r="DL29" s="627">
        <v>1399203</v>
      </c>
      <c r="DM29" s="634"/>
      <c r="DN29" s="634"/>
      <c r="DO29" s="634"/>
      <c r="DP29" s="634"/>
      <c r="DQ29" s="634"/>
      <c r="DR29" s="634"/>
      <c r="DS29" s="634"/>
      <c r="DT29" s="634"/>
      <c r="DU29" s="634"/>
      <c r="DV29" s="635"/>
      <c r="DW29" s="624">
        <v>26.9</v>
      </c>
      <c r="DX29" s="636"/>
      <c r="DY29" s="636"/>
      <c r="DZ29" s="636"/>
      <c r="EA29" s="636"/>
      <c r="EB29" s="636"/>
      <c r="EC29" s="648"/>
    </row>
    <row r="30" spans="2:133" ht="11.25" customHeight="1" x14ac:dyDescent="0.15">
      <c r="B30" s="618" t="s">
        <v>312</v>
      </c>
      <c r="C30" s="619"/>
      <c r="D30" s="619"/>
      <c r="E30" s="619"/>
      <c r="F30" s="619"/>
      <c r="G30" s="619"/>
      <c r="H30" s="619"/>
      <c r="I30" s="619"/>
      <c r="J30" s="619"/>
      <c r="K30" s="619"/>
      <c r="L30" s="619"/>
      <c r="M30" s="619"/>
      <c r="N30" s="619"/>
      <c r="O30" s="619"/>
      <c r="P30" s="619"/>
      <c r="Q30" s="620"/>
      <c r="R30" s="621">
        <v>852807</v>
      </c>
      <c r="S30" s="622"/>
      <c r="T30" s="622"/>
      <c r="U30" s="622"/>
      <c r="V30" s="622"/>
      <c r="W30" s="622"/>
      <c r="X30" s="622"/>
      <c r="Y30" s="623"/>
      <c r="Z30" s="659">
        <v>10.199999999999999</v>
      </c>
      <c r="AA30" s="659"/>
      <c r="AB30" s="659"/>
      <c r="AC30" s="659"/>
      <c r="AD30" s="660" t="s">
        <v>186</v>
      </c>
      <c r="AE30" s="660"/>
      <c r="AF30" s="660"/>
      <c r="AG30" s="660"/>
      <c r="AH30" s="660"/>
      <c r="AI30" s="660"/>
      <c r="AJ30" s="660"/>
      <c r="AK30" s="660"/>
      <c r="AL30" s="624" t="s">
        <v>186</v>
      </c>
      <c r="AM30" s="625"/>
      <c r="AN30" s="625"/>
      <c r="AO30" s="661"/>
      <c r="AP30" s="673" t="s">
        <v>229</v>
      </c>
      <c r="AQ30" s="674"/>
      <c r="AR30" s="674"/>
      <c r="AS30" s="674"/>
      <c r="AT30" s="674"/>
      <c r="AU30" s="674"/>
      <c r="AV30" s="674"/>
      <c r="AW30" s="674"/>
      <c r="AX30" s="674"/>
      <c r="AY30" s="674"/>
      <c r="AZ30" s="674"/>
      <c r="BA30" s="674"/>
      <c r="BB30" s="674"/>
      <c r="BC30" s="674"/>
      <c r="BD30" s="674"/>
      <c r="BE30" s="674"/>
      <c r="BF30" s="675"/>
      <c r="BG30" s="673" t="s">
        <v>313</v>
      </c>
      <c r="BH30" s="691"/>
      <c r="BI30" s="691"/>
      <c r="BJ30" s="691"/>
      <c r="BK30" s="691"/>
      <c r="BL30" s="691"/>
      <c r="BM30" s="691"/>
      <c r="BN30" s="691"/>
      <c r="BO30" s="691"/>
      <c r="BP30" s="691"/>
      <c r="BQ30" s="692"/>
      <c r="BR30" s="673" t="s">
        <v>314</v>
      </c>
      <c r="BS30" s="691"/>
      <c r="BT30" s="691"/>
      <c r="BU30" s="691"/>
      <c r="BV30" s="691"/>
      <c r="BW30" s="691"/>
      <c r="BX30" s="691"/>
      <c r="BY30" s="691"/>
      <c r="BZ30" s="691"/>
      <c r="CA30" s="691"/>
      <c r="CB30" s="692"/>
      <c r="CD30" s="642"/>
      <c r="CE30" s="643"/>
      <c r="CF30" s="618" t="s">
        <v>315</v>
      </c>
      <c r="CG30" s="619"/>
      <c r="CH30" s="619"/>
      <c r="CI30" s="619"/>
      <c r="CJ30" s="619"/>
      <c r="CK30" s="619"/>
      <c r="CL30" s="619"/>
      <c r="CM30" s="619"/>
      <c r="CN30" s="619"/>
      <c r="CO30" s="619"/>
      <c r="CP30" s="619"/>
      <c r="CQ30" s="620"/>
      <c r="CR30" s="621">
        <v>1378434</v>
      </c>
      <c r="CS30" s="622"/>
      <c r="CT30" s="622"/>
      <c r="CU30" s="622"/>
      <c r="CV30" s="622"/>
      <c r="CW30" s="622"/>
      <c r="CX30" s="622"/>
      <c r="CY30" s="623"/>
      <c r="CZ30" s="624">
        <v>16.8</v>
      </c>
      <c r="DA30" s="636"/>
      <c r="DB30" s="636"/>
      <c r="DC30" s="637"/>
      <c r="DD30" s="627">
        <v>1377201</v>
      </c>
      <c r="DE30" s="622"/>
      <c r="DF30" s="622"/>
      <c r="DG30" s="622"/>
      <c r="DH30" s="622"/>
      <c r="DI30" s="622"/>
      <c r="DJ30" s="622"/>
      <c r="DK30" s="623"/>
      <c r="DL30" s="627">
        <v>1377201</v>
      </c>
      <c r="DM30" s="622"/>
      <c r="DN30" s="622"/>
      <c r="DO30" s="622"/>
      <c r="DP30" s="622"/>
      <c r="DQ30" s="622"/>
      <c r="DR30" s="622"/>
      <c r="DS30" s="622"/>
      <c r="DT30" s="622"/>
      <c r="DU30" s="622"/>
      <c r="DV30" s="623"/>
      <c r="DW30" s="624">
        <v>26.5</v>
      </c>
      <c r="DX30" s="636"/>
      <c r="DY30" s="636"/>
      <c r="DZ30" s="636"/>
      <c r="EA30" s="636"/>
      <c r="EB30" s="636"/>
      <c r="EC30" s="648"/>
    </row>
    <row r="31" spans="2:133" ht="11.25" customHeight="1" x14ac:dyDescent="0.15">
      <c r="B31" s="688" t="s">
        <v>316</v>
      </c>
      <c r="C31" s="689"/>
      <c r="D31" s="689"/>
      <c r="E31" s="689"/>
      <c r="F31" s="689"/>
      <c r="G31" s="689"/>
      <c r="H31" s="689"/>
      <c r="I31" s="689"/>
      <c r="J31" s="689"/>
      <c r="K31" s="689"/>
      <c r="L31" s="689"/>
      <c r="M31" s="689"/>
      <c r="N31" s="689"/>
      <c r="O31" s="689"/>
      <c r="P31" s="689"/>
      <c r="Q31" s="690"/>
      <c r="R31" s="621" t="s">
        <v>186</v>
      </c>
      <c r="S31" s="622"/>
      <c r="T31" s="622"/>
      <c r="U31" s="622"/>
      <c r="V31" s="622"/>
      <c r="W31" s="622"/>
      <c r="X31" s="622"/>
      <c r="Y31" s="623"/>
      <c r="Z31" s="659" t="s">
        <v>186</v>
      </c>
      <c r="AA31" s="659"/>
      <c r="AB31" s="659"/>
      <c r="AC31" s="659"/>
      <c r="AD31" s="660" t="s">
        <v>186</v>
      </c>
      <c r="AE31" s="660"/>
      <c r="AF31" s="660"/>
      <c r="AG31" s="660"/>
      <c r="AH31" s="660"/>
      <c r="AI31" s="660"/>
      <c r="AJ31" s="660"/>
      <c r="AK31" s="660"/>
      <c r="AL31" s="624" t="s">
        <v>177</v>
      </c>
      <c r="AM31" s="625"/>
      <c r="AN31" s="625"/>
      <c r="AO31" s="661"/>
      <c r="AP31" s="693" t="s">
        <v>317</v>
      </c>
      <c r="AQ31" s="694"/>
      <c r="AR31" s="694"/>
      <c r="AS31" s="694"/>
      <c r="AT31" s="695" t="s">
        <v>318</v>
      </c>
      <c r="AU31" s="218"/>
      <c r="AV31" s="218"/>
      <c r="AW31" s="218"/>
      <c r="AX31" s="679" t="s">
        <v>192</v>
      </c>
      <c r="AY31" s="680"/>
      <c r="AZ31" s="680"/>
      <c r="BA31" s="680"/>
      <c r="BB31" s="680"/>
      <c r="BC31" s="680"/>
      <c r="BD31" s="680"/>
      <c r="BE31" s="680"/>
      <c r="BF31" s="681"/>
      <c r="BG31" s="683">
        <v>99.3</v>
      </c>
      <c r="BH31" s="684"/>
      <c r="BI31" s="684"/>
      <c r="BJ31" s="684"/>
      <c r="BK31" s="684"/>
      <c r="BL31" s="684"/>
      <c r="BM31" s="685">
        <v>96.8</v>
      </c>
      <c r="BN31" s="684"/>
      <c r="BO31" s="684"/>
      <c r="BP31" s="684"/>
      <c r="BQ31" s="686"/>
      <c r="BR31" s="683">
        <v>99</v>
      </c>
      <c r="BS31" s="684"/>
      <c r="BT31" s="684"/>
      <c r="BU31" s="684"/>
      <c r="BV31" s="684"/>
      <c r="BW31" s="684"/>
      <c r="BX31" s="685">
        <v>96.4</v>
      </c>
      <c r="BY31" s="684"/>
      <c r="BZ31" s="684"/>
      <c r="CA31" s="684"/>
      <c r="CB31" s="686"/>
      <c r="CD31" s="642"/>
      <c r="CE31" s="643"/>
      <c r="CF31" s="618" t="s">
        <v>319</v>
      </c>
      <c r="CG31" s="619"/>
      <c r="CH31" s="619"/>
      <c r="CI31" s="619"/>
      <c r="CJ31" s="619"/>
      <c r="CK31" s="619"/>
      <c r="CL31" s="619"/>
      <c r="CM31" s="619"/>
      <c r="CN31" s="619"/>
      <c r="CO31" s="619"/>
      <c r="CP31" s="619"/>
      <c r="CQ31" s="620"/>
      <c r="CR31" s="621">
        <v>22010</v>
      </c>
      <c r="CS31" s="634"/>
      <c r="CT31" s="634"/>
      <c r="CU31" s="634"/>
      <c r="CV31" s="634"/>
      <c r="CW31" s="634"/>
      <c r="CX31" s="634"/>
      <c r="CY31" s="635"/>
      <c r="CZ31" s="624">
        <v>0.3</v>
      </c>
      <c r="DA31" s="636"/>
      <c r="DB31" s="636"/>
      <c r="DC31" s="637"/>
      <c r="DD31" s="627">
        <v>22002</v>
      </c>
      <c r="DE31" s="634"/>
      <c r="DF31" s="634"/>
      <c r="DG31" s="634"/>
      <c r="DH31" s="634"/>
      <c r="DI31" s="634"/>
      <c r="DJ31" s="634"/>
      <c r="DK31" s="635"/>
      <c r="DL31" s="627">
        <v>22002</v>
      </c>
      <c r="DM31" s="634"/>
      <c r="DN31" s="634"/>
      <c r="DO31" s="634"/>
      <c r="DP31" s="634"/>
      <c r="DQ31" s="634"/>
      <c r="DR31" s="634"/>
      <c r="DS31" s="634"/>
      <c r="DT31" s="634"/>
      <c r="DU31" s="634"/>
      <c r="DV31" s="635"/>
      <c r="DW31" s="624">
        <v>0.4</v>
      </c>
      <c r="DX31" s="636"/>
      <c r="DY31" s="636"/>
      <c r="DZ31" s="636"/>
      <c r="EA31" s="636"/>
      <c r="EB31" s="636"/>
      <c r="EC31" s="648"/>
    </row>
    <row r="32" spans="2:133" ht="11.25" customHeight="1" x14ac:dyDescent="0.15">
      <c r="B32" s="618" t="s">
        <v>320</v>
      </c>
      <c r="C32" s="619"/>
      <c r="D32" s="619"/>
      <c r="E32" s="619"/>
      <c r="F32" s="619"/>
      <c r="G32" s="619"/>
      <c r="H32" s="619"/>
      <c r="I32" s="619"/>
      <c r="J32" s="619"/>
      <c r="K32" s="619"/>
      <c r="L32" s="619"/>
      <c r="M32" s="619"/>
      <c r="N32" s="619"/>
      <c r="O32" s="619"/>
      <c r="P32" s="619"/>
      <c r="Q32" s="620"/>
      <c r="R32" s="621">
        <v>515057</v>
      </c>
      <c r="S32" s="622"/>
      <c r="T32" s="622"/>
      <c r="U32" s="622"/>
      <c r="V32" s="622"/>
      <c r="W32" s="622"/>
      <c r="X32" s="622"/>
      <c r="Y32" s="623"/>
      <c r="Z32" s="659">
        <v>6.2</v>
      </c>
      <c r="AA32" s="659"/>
      <c r="AB32" s="659"/>
      <c r="AC32" s="659"/>
      <c r="AD32" s="660" t="s">
        <v>177</v>
      </c>
      <c r="AE32" s="660"/>
      <c r="AF32" s="660"/>
      <c r="AG32" s="660"/>
      <c r="AH32" s="660"/>
      <c r="AI32" s="660"/>
      <c r="AJ32" s="660"/>
      <c r="AK32" s="660"/>
      <c r="AL32" s="624" t="s">
        <v>186</v>
      </c>
      <c r="AM32" s="625"/>
      <c r="AN32" s="625"/>
      <c r="AO32" s="661"/>
      <c r="AP32" s="662"/>
      <c r="AQ32" s="663"/>
      <c r="AR32" s="663"/>
      <c r="AS32" s="663"/>
      <c r="AT32" s="696"/>
      <c r="AU32" s="214" t="s">
        <v>321</v>
      </c>
      <c r="AX32" s="618" t="s">
        <v>322</v>
      </c>
      <c r="AY32" s="619"/>
      <c r="AZ32" s="619"/>
      <c r="BA32" s="619"/>
      <c r="BB32" s="619"/>
      <c r="BC32" s="619"/>
      <c r="BD32" s="619"/>
      <c r="BE32" s="619"/>
      <c r="BF32" s="620"/>
      <c r="BG32" s="687">
        <v>99.9</v>
      </c>
      <c r="BH32" s="634"/>
      <c r="BI32" s="634"/>
      <c r="BJ32" s="634"/>
      <c r="BK32" s="634"/>
      <c r="BL32" s="634"/>
      <c r="BM32" s="625">
        <v>98.7</v>
      </c>
      <c r="BN32" s="634"/>
      <c r="BO32" s="634"/>
      <c r="BP32" s="634"/>
      <c r="BQ32" s="657"/>
      <c r="BR32" s="687">
        <v>99.3</v>
      </c>
      <c r="BS32" s="634"/>
      <c r="BT32" s="634"/>
      <c r="BU32" s="634"/>
      <c r="BV32" s="634"/>
      <c r="BW32" s="634"/>
      <c r="BX32" s="625">
        <v>98</v>
      </c>
      <c r="BY32" s="634"/>
      <c r="BZ32" s="634"/>
      <c r="CA32" s="634"/>
      <c r="CB32" s="657"/>
      <c r="CD32" s="644"/>
      <c r="CE32" s="645"/>
      <c r="CF32" s="618" t="s">
        <v>323</v>
      </c>
      <c r="CG32" s="619"/>
      <c r="CH32" s="619"/>
      <c r="CI32" s="619"/>
      <c r="CJ32" s="619"/>
      <c r="CK32" s="619"/>
      <c r="CL32" s="619"/>
      <c r="CM32" s="619"/>
      <c r="CN32" s="619"/>
      <c r="CO32" s="619"/>
      <c r="CP32" s="619"/>
      <c r="CQ32" s="620"/>
      <c r="CR32" s="621" t="s">
        <v>186</v>
      </c>
      <c r="CS32" s="622"/>
      <c r="CT32" s="622"/>
      <c r="CU32" s="622"/>
      <c r="CV32" s="622"/>
      <c r="CW32" s="622"/>
      <c r="CX32" s="622"/>
      <c r="CY32" s="623"/>
      <c r="CZ32" s="624" t="s">
        <v>177</v>
      </c>
      <c r="DA32" s="636"/>
      <c r="DB32" s="636"/>
      <c r="DC32" s="637"/>
      <c r="DD32" s="627" t="s">
        <v>186</v>
      </c>
      <c r="DE32" s="622"/>
      <c r="DF32" s="622"/>
      <c r="DG32" s="622"/>
      <c r="DH32" s="622"/>
      <c r="DI32" s="622"/>
      <c r="DJ32" s="622"/>
      <c r="DK32" s="623"/>
      <c r="DL32" s="627" t="s">
        <v>186</v>
      </c>
      <c r="DM32" s="622"/>
      <c r="DN32" s="622"/>
      <c r="DO32" s="622"/>
      <c r="DP32" s="622"/>
      <c r="DQ32" s="622"/>
      <c r="DR32" s="622"/>
      <c r="DS32" s="622"/>
      <c r="DT32" s="622"/>
      <c r="DU32" s="622"/>
      <c r="DV32" s="623"/>
      <c r="DW32" s="624" t="s">
        <v>177</v>
      </c>
      <c r="DX32" s="636"/>
      <c r="DY32" s="636"/>
      <c r="DZ32" s="636"/>
      <c r="EA32" s="636"/>
      <c r="EB32" s="636"/>
      <c r="EC32" s="648"/>
    </row>
    <row r="33" spans="2:133" ht="11.25" customHeight="1" x14ac:dyDescent="0.15">
      <c r="B33" s="618" t="s">
        <v>324</v>
      </c>
      <c r="C33" s="619"/>
      <c r="D33" s="619"/>
      <c r="E33" s="619"/>
      <c r="F33" s="619"/>
      <c r="G33" s="619"/>
      <c r="H33" s="619"/>
      <c r="I33" s="619"/>
      <c r="J33" s="619"/>
      <c r="K33" s="619"/>
      <c r="L33" s="619"/>
      <c r="M33" s="619"/>
      <c r="N33" s="619"/>
      <c r="O33" s="619"/>
      <c r="P33" s="619"/>
      <c r="Q33" s="620"/>
      <c r="R33" s="621">
        <v>67272</v>
      </c>
      <c r="S33" s="622"/>
      <c r="T33" s="622"/>
      <c r="U33" s="622"/>
      <c r="V33" s="622"/>
      <c r="W33" s="622"/>
      <c r="X33" s="622"/>
      <c r="Y33" s="623"/>
      <c r="Z33" s="659">
        <v>0.8</v>
      </c>
      <c r="AA33" s="659"/>
      <c r="AB33" s="659"/>
      <c r="AC33" s="659"/>
      <c r="AD33" s="660">
        <v>703</v>
      </c>
      <c r="AE33" s="660"/>
      <c r="AF33" s="660"/>
      <c r="AG33" s="660"/>
      <c r="AH33" s="660"/>
      <c r="AI33" s="660"/>
      <c r="AJ33" s="660"/>
      <c r="AK33" s="660"/>
      <c r="AL33" s="624">
        <v>0</v>
      </c>
      <c r="AM33" s="625"/>
      <c r="AN33" s="625"/>
      <c r="AO33" s="661"/>
      <c r="AP33" s="664"/>
      <c r="AQ33" s="665"/>
      <c r="AR33" s="665"/>
      <c r="AS33" s="665"/>
      <c r="AT33" s="697"/>
      <c r="AU33" s="219"/>
      <c r="AV33" s="219"/>
      <c r="AW33" s="219"/>
      <c r="AX33" s="602" t="s">
        <v>325</v>
      </c>
      <c r="AY33" s="603"/>
      <c r="AZ33" s="603"/>
      <c r="BA33" s="603"/>
      <c r="BB33" s="603"/>
      <c r="BC33" s="603"/>
      <c r="BD33" s="603"/>
      <c r="BE33" s="603"/>
      <c r="BF33" s="604"/>
      <c r="BG33" s="682">
        <v>98.9</v>
      </c>
      <c r="BH33" s="606"/>
      <c r="BI33" s="606"/>
      <c r="BJ33" s="606"/>
      <c r="BK33" s="606"/>
      <c r="BL33" s="606"/>
      <c r="BM33" s="652">
        <v>95.7</v>
      </c>
      <c r="BN33" s="606"/>
      <c r="BO33" s="606"/>
      <c r="BP33" s="606"/>
      <c r="BQ33" s="669"/>
      <c r="BR33" s="682">
        <v>98.8</v>
      </c>
      <c r="BS33" s="606"/>
      <c r="BT33" s="606"/>
      <c r="BU33" s="606"/>
      <c r="BV33" s="606"/>
      <c r="BW33" s="606"/>
      <c r="BX33" s="652">
        <v>95.4</v>
      </c>
      <c r="BY33" s="606"/>
      <c r="BZ33" s="606"/>
      <c r="CA33" s="606"/>
      <c r="CB33" s="669"/>
      <c r="CD33" s="618" t="s">
        <v>326</v>
      </c>
      <c r="CE33" s="619"/>
      <c r="CF33" s="619"/>
      <c r="CG33" s="619"/>
      <c r="CH33" s="619"/>
      <c r="CI33" s="619"/>
      <c r="CJ33" s="619"/>
      <c r="CK33" s="619"/>
      <c r="CL33" s="619"/>
      <c r="CM33" s="619"/>
      <c r="CN33" s="619"/>
      <c r="CO33" s="619"/>
      <c r="CP33" s="619"/>
      <c r="CQ33" s="620"/>
      <c r="CR33" s="621">
        <v>3651907</v>
      </c>
      <c r="CS33" s="634"/>
      <c r="CT33" s="634"/>
      <c r="CU33" s="634"/>
      <c r="CV33" s="634"/>
      <c r="CW33" s="634"/>
      <c r="CX33" s="634"/>
      <c r="CY33" s="635"/>
      <c r="CZ33" s="624">
        <v>44.6</v>
      </c>
      <c r="DA33" s="636"/>
      <c r="DB33" s="636"/>
      <c r="DC33" s="637"/>
      <c r="DD33" s="627">
        <v>3004984</v>
      </c>
      <c r="DE33" s="634"/>
      <c r="DF33" s="634"/>
      <c r="DG33" s="634"/>
      <c r="DH33" s="634"/>
      <c r="DI33" s="634"/>
      <c r="DJ33" s="634"/>
      <c r="DK33" s="635"/>
      <c r="DL33" s="627">
        <v>2003613</v>
      </c>
      <c r="DM33" s="634"/>
      <c r="DN33" s="634"/>
      <c r="DO33" s="634"/>
      <c r="DP33" s="634"/>
      <c r="DQ33" s="634"/>
      <c r="DR33" s="634"/>
      <c r="DS33" s="634"/>
      <c r="DT33" s="634"/>
      <c r="DU33" s="634"/>
      <c r="DV33" s="635"/>
      <c r="DW33" s="624">
        <v>38.5</v>
      </c>
      <c r="DX33" s="636"/>
      <c r="DY33" s="636"/>
      <c r="DZ33" s="636"/>
      <c r="EA33" s="636"/>
      <c r="EB33" s="636"/>
      <c r="EC33" s="648"/>
    </row>
    <row r="34" spans="2:133" ht="11.25" customHeight="1" x14ac:dyDescent="0.15">
      <c r="B34" s="618" t="s">
        <v>327</v>
      </c>
      <c r="C34" s="619"/>
      <c r="D34" s="619"/>
      <c r="E34" s="619"/>
      <c r="F34" s="619"/>
      <c r="G34" s="619"/>
      <c r="H34" s="619"/>
      <c r="I34" s="619"/>
      <c r="J34" s="619"/>
      <c r="K34" s="619"/>
      <c r="L34" s="619"/>
      <c r="M34" s="619"/>
      <c r="N34" s="619"/>
      <c r="O34" s="619"/>
      <c r="P34" s="619"/>
      <c r="Q34" s="620"/>
      <c r="R34" s="621">
        <v>13378</v>
      </c>
      <c r="S34" s="622"/>
      <c r="T34" s="622"/>
      <c r="U34" s="622"/>
      <c r="V34" s="622"/>
      <c r="W34" s="622"/>
      <c r="X34" s="622"/>
      <c r="Y34" s="623"/>
      <c r="Z34" s="659">
        <v>0.2</v>
      </c>
      <c r="AA34" s="659"/>
      <c r="AB34" s="659"/>
      <c r="AC34" s="659"/>
      <c r="AD34" s="660" t="s">
        <v>177</v>
      </c>
      <c r="AE34" s="660"/>
      <c r="AF34" s="660"/>
      <c r="AG34" s="660"/>
      <c r="AH34" s="660"/>
      <c r="AI34" s="660"/>
      <c r="AJ34" s="660"/>
      <c r="AK34" s="660"/>
      <c r="AL34" s="624" t="s">
        <v>177</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328</v>
      </c>
      <c r="CE34" s="619"/>
      <c r="CF34" s="619"/>
      <c r="CG34" s="619"/>
      <c r="CH34" s="619"/>
      <c r="CI34" s="619"/>
      <c r="CJ34" s="619"/>
      <c r="CK34" s="619"/>
      <c r="CL34" s="619"/>
      <c r="CM34" s="619"/>
      <c r="CN34" s="619"/>
      <c r="CO34" s="619"/>
      <c r="CP34" s="619"/>
      <c r="CQ34" s="620"/>
      <c r="CR34" s="621">
        <v>862289</v>
      </c>
      <c r="CS34" s="622"/>
      <c r="CT34" s="622"/>
      <c r="CU34" s="622"/>
      <c r="CV34" s="622"/>
      <c r="CW34" s="622"/>
      <c r="CX34" s="622"/>
      <c r="CY34" s="623"/>
      <c r="CZ34" s="624">
        <v>10.5</v>
      </c>
      <c r="DA34" s="636"/>
      <c r="DB34" s="636"/>
      <c r="DC34" s="637"/>
      <c r="DD34" s="627">
        <v>497186</v>
      </c>
      <c r="DE34" s="622"/>
      <c r="DF34" s="622"/>
      <c r="DG34" s="622"/>
      <c r="DH34" s="622"/>
      <c r="DI34" s="622"/>
      <c r="DJ34" s="622"/>
      <c r="DK34" s="623"/>
      <c r="DL34" s="627">
        <v>325791</v>
      </c>
      <c r="DM34" s="622"/>
      <c r="DN34" s="622"/>
      <c r="DO34" s="622"/>
      <c r="DP34" s="622"/>
      <c r="DQ34" s="622"/>
      <c r="DR34" s="622"/>
      <c r="DS34" s="622"/>
      <c r="DT34" s="622"/>
      <c r="DU34" s="622"/>
      <c r="DV34" s="623"/>
      <c r="DW34" s="624">
        <v>6.3</v>
      </c>
      <c r="DX34" s="636"/>
      <c r="DY34" s="636"/>
      <c r="DZ34" s="636"/>
      <c r="EA34" s="636"/>
      <c r="EB34" s="636"/>
      <c r="EC34" s="648"/>
    </row>
    <row r="35" spans="2:133" ht="11.25" customHeight="1" x14ac:dyDescent="0.15">
      <c r="B35" s="618" t="s">
        <v>329</v>
      </c>
      <c r="C35" s="619"/>
      <c r="D35" s="619"/>
      <c r="E35" s="619"/>
      <c r="F35" s="619"/>
      <c r="G35" s="619"/>
      <c r="H35" s="619"/>
      <c r="I35" s="619"/>
      <c r="J35" s="619"/>
      <c r="K35" s="619"/>
      <c r="L35" s="619"/>
      <c r="M35" s="619"/>
      <c r="N35" s="619"/>
      <c r="O35" s="619"/>
      <c r="P35" s="619"/>
      <c r="Q35" s="620"/>
      <c r="R35" s="621">
        <v>89458</v>
      </c>
      <c r="S35" s="622"/>
      <c r="T35" s="622"/>
      <c r="U35" s="622"/>
      <c r="V35" s="622"/>
      <c r="W35" s="622"/>
      <c r="X35" s="622"/>
      <c r="Y35" s="623"/>
      <c r="Z35" s="659">
        <v>1.1000000000000001</v>
      </c>
      <c r="AA35" s="659"/>
      <c r="AB35" s="659"/>
      <c r="AC35" s="659"/>
      <c r="AD35" s="660" t="s">
        <v>186</v>
      </c>
      <c r="AE35" s="660"/>
      <c r="AF35" s="660"/>
      <c r="AG35" s="660"/>
      <c r="AH35" s="660"/>
      <c r="AI35" s="660"/>
      <c r="AJ35" s="660"/>
      <c r="AK35" s="660"/>
      <c r="AL35" s="624" t="s">
        <v>186</v>
      </c>
      <c r="AM35" s="625"/>
      <c r="AN35" s="625"/>
      <c r="AO35" s="661"/>
      <c r="AP35" s="222"/>
      <c r="AQ35" s="673" t="s">
        <v>330</v>
      </c>
      <c r="AR35" s="674"/>
      <c r="AS35" s="674"/>
      <c r="AT35" s="674"/>
      <c r="AU35" s="674"/>
      <c r="AV35" s="674"/>
      <c r="AW35" s="674"/>
      <c r="AX35" s="674"/>
      <c r="AY35" s="674"/>
      <c r="AZ35" s="674"/>
      <c r="BA35" s="674"/>
      <c r="BB35" s="674"/>
      <c r="BC35" s="674"/>
      <c r="BD35" s="674"/>
      <c r="BE35" s="674"/>
      <c r="BF35" s="675"/>
      <c r="BG35" s="673" t="s">
        <v>331</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332</v>
      </c>
      <c r="CE35" s="619"/>
      <c r="CF35" s="619"/>
      <c r="CG35" s="619"/>
      <c r="CH35" s="619"/>
      <c r="CI35" s="619"/>
      <c r="CJ35" s="619"/>
      <c r="CK35" s="619"/>
      <c r="CL35" s="619"/>
      <c r="CM35" s="619"/>
      <c r="CN35" s="619"/>
      <c r="CO35" s="619"/>
      <c r="CP35" s="619"/>
      <c r="CQ35" s="620"/>
      <c r="CR35" s="621">
        <v>60106</v>
      </c>
      <c r="CS35" s="634"/>
      <c r="CT35" s="634"/>
      <c r="CU35" s="634"/>
      <c r="CV35" s="634"/>
      <c r="CW35" s="634"/>
      <c r="CX35" s="634"/>
      <c r="CY35" s="635"/>
      <c r="CZ35" s="624">
        <v>0.7</v>
      </c>
      <c r="DA35" s="636"/>
      <c r="DB35" s="636"/>
      <c r="DC35" s="637"/>
      <c r="DD35" s="627">
        <v>44375</v>
      </c>
      <c r="DE35" s="634"/>
      <c r="DF35" s="634"/>
      <c r="DG35" s="634"/>
      <c r="DH35" s="634"/>
      <c r="DI35" s="634"/>
      <c r="DJ35" s="634"/>
      <c r="DK35" s="635"/>
      <c r="DL35" s="627">
        <v>44375</v>
      </c>
      <c r="DM35" s="634"/>
      <c r="DN35" s="634"/>
      <c r="DO35" s="634"/>
      <c r="DP35" s="634"/>
      <c r="DQ35" s="634"/>
      <c r="DR35" s="634"/>
      <c r="DS35" s="634"/>
      <c r="DT35" s="634"/>
      <c r="DU35" s="634"/>
      <c r="DV35" s="635"/>
      <c r="DW35" s="624">
        <v>0.9</v>
      </c>
      <c r="DX35" s="636"/>
      <c r="DY35" s="636"/>
      <c r="DZ35" s="636"/>
      <c r="EA35" s="636"/>
      <c r="EB35" s="636"/>
      <c r="EC35" s="648"/>
    </row>
    <row r="36" spans="2:133" ht="11.25" customHeight="1" x14ac:dyDescent="0.15">
      <c r="B36" s="618" t="s">
        <v>333</v>
      </c>
      <c r="C36" s="619"/>
      <c r="D36" s="619"/>
      <c r="E36" s="619"/>
      <c r="F36" s="619"/>
      <c r="G36" s="619"/>
      <c r="H36" s="619"/>
      <c r="I36" s="619"/>
      <c r="J36" s="619"/>
      <c r="K36" s="619"/>
      <c r="L36" s="619"/>
      <c r="M36" s="619"/>
      <c r="N36" s="619"/>
      <c r="O36" s="619"/>
      <c r="P36" s="619"/>
      <c r="Q36" s="620"/>
      <c r="R36" s="621">
        <v>256150</v>
      </c>
      <c r="S36" s="622"/>
      <c r="T36" s="622"/>
      <c r="U36" s="622"/>
      <c r="V36" s="622"/>
      <c r="W36" s="622"/>
      <c r="X36" s="622"/>
      <c r="Y36" s="623"/>
      <c r="Z36" s="659">
        <v>3.1</v>
      </c>
      <c r="AA36" s="659"/>
      <c r="AB36" s="659"/>
      <c r="AC36" s="659"/>
      <c r="AD36" s="660" t="s">
        <v>186</v>
      </c>
      <c r="AE36" s="660"/>
      <c r="AF36" s="660"/>
      <c r="AG36" s="660"/>
      <c r="AH36" s="660"/>
      <c r="AI36" s="660"/>
      <c r="AJ36" s="660"/>
      <c r="AK36" s="660"/>
      <c r="AL36" s="624" t="s">
        <v>186</v>
      </c>
      <c r="AM36" s="625"/>
      <c r="AN36" s="625"/>
      <c r="AO36" s="661"/>
      <c r="AP36" s="222"/>
      <c r="AQ36" s="670" t="s">
        <v>334</v>
      </c>
      <c r="AR36" s="671"/>
      <c r="AS36" s="671"/>
      <c r="AT36" s="671"/>
      <c r="AU36" s="671"/>
      <c r="AV36" s="671"/>
      <c r="AW36" s="671"/>
      <c r="AX36" s="671"/>
      <c r="AY36" s="672"/>
      <c r="AZ36" s="676">
        <v>1266718</v>
      </c>
      <c r="BA36" s="677"/>
      <c r="BB36" s="677"/>
      <c r="BC36" s="677"/>
      <c r="BD36" s="677"/>
      <c r="BE36" s="677"/>
      <c r="BF36" s="678"/>
      <c r="BG36" s="679" t="s">
        <v>335</v>
      </c>
      <c r="BH36" s="680"/>
      <c r="BI36" s="680"/>
      <c r="BJ36" s="680"/>
      <c r="BK36" s="680"/>
      <c r="BL36" s="680"/>
      <c r="BM36" s="680"/>
      <c r="BN36" s="680"/>
      <c r="BO36" s="680"/>
      <c r="BP36" s="680"/>
      <c r="BQ36" s="680"/>
      <c r="BR36" s="680"/>
      <c r="BS36" s="680"/>
      <c r="BT36" s="680"/>
      <c r="BU36" s="681"/>
      <c r="BV36" s="676">
        <v>55815</v>
      </c>
      <c r="BW36" s="677"/>
      <c r="BX36" s="677"/>
      <c r="BY36" s="677"/>
      <c r="BZ36" s="677"/>
      <c r="CA36" s="677"/>
      <c r="CB36" s="678"/>
      <c r="CD36" s="618" t="s">
        <v>336</v>
      </c>
      <c r="CE36" s="619"/>
      <c r="CF36" s="619"/>
      <c r="CG36" s="619"/>
      <c r="CH36" s="619"/>
      <c r="CI36" s="619"/>
      <c r="CJ36" s="619"/>
      <c r="CK36" s="619"/>
      <c r="CL36" s="619"/>
      <c r="CM36" s="619"/>
      <c r="CN36" s="619"/>
      <c r="CO36" s="619"/>
      <c r="CP36" s="619"/>
      <c r="CQ36" s="620"/>
      <c r="CR36" s="621">
        <v>1584003</v>
      </c>
      <c r="CS36" s="622"/>
      <c r="CT36" s="622"/>
      <c r="CU36" s="622"/>
      <c r="CV36" s="622"/>
      <c r="CW36" s="622"/>
      <c r="CX36" s="622"/>
      <c r="CY36" s="623"/>
      <c r="CZ36" s="624">
        <v>19.399999999999999</v>
      </c>
      <c r="DA36" s="636"/>
      <c r="DB36" s="636"/>
      <c r="DC36" s="637"/>
      <c r="DD36" s="627">
        <v>1484900</v>
      </c>
      <c r="DE36" s="622"/>
      <c r="DF36" s="622"/>
      <c r="DG36" s="622"/>
      <c r="DH36" s="622"/>
      <c r="DI36" s="622"/>
      <c r="DJ36" s="622"/>
      <c r="DK36" s="623"/>
      <c r="DL36" s="627">
        <v>1008482</v>
      </c>
      <c r="DM36" s="622"/>
      <c r="DN36" s="622"/>
      <c r="DO36" s="622"/>
      <c r="DP36" s="622"/>
      <c r="DQ36" s="622"/>
      <c r="DR36" s="622"/>
      <c r="DS36" s="622"/>
      <c r="DT36" s="622"/>
      <c r="DU36" s="622"/>
      <c r="DV36" s="623"/>
      <c r="DW36" s="624">
        <v>19.399999999999999</v>
      </c>
      <c r="DX36" s="636"/>
      <c r="DY36" s="636"/>
      <c r="DZ36" s="636"/>
      <c r="EA36" s="636"/>
      <c r="EB36" s="636"/>
      <c r="EC36" s="648"/>
    </row>
    <row r="37" spans="2:133" ht="11.25" customHeight="1" x14ac:dyDescent="0.15">
      <c r="B37" s="618" t="s">
        <v>337</v>
      </c>
      <c r="C37" s="619"/>
      <c r="D37" s="619"/>
      <c r="E37" s="619"/>
      <c r="F37" s="619"/>
      <c r="G37" s="619"/>
      <c r="H37" s="619"/>
      <c r="I37" s="619"/>
      <c r="J37" s="619"/>
      <c r="K37" s="619"/>
      <c r="L37" s="619"/>
      <c r="M37" s="619"/>
      <c r="N37" s="619"/>
      <c r="O37" s="619"/>
      <c r="P37" s="619"/>
      <c r="Q37" s="620"/>
      <c r="R37" s="621">
        <v>66838</v>
      </c>
      <c r="S37" s="622"/>
      <c r="T37" s="622"/>
      <c r="U37" s="622"/>
      <c r="V37" s="622"/>
      <c r="W37" s="622"/>
      <c r="X37" s="622"/>
      <c r="Y37" s="623"/>
      <c r="Z37" s="659">
        <v>0.8</v>
      </c>
      <c r="AA37" s="659"/>
      <c r="AB37" s="659"/>
      <c r="AC37" s="659"/>
      <c r="AD37" s="660">
        <v>14</v>
      </c>
      <c r="AE37" s="660"/>
      <c r="AF37" s="660"/>
      <c r="AG37" s="660"/>
      <c r="AH37" s="660"/>
      <c r="AI37" s="660"/>
      <c r="AJ37" s="660"/>
      <c r="AK37" s="660"/>
      <c r="AL37" s="624">
        <v>0</v>
      </c>
      <c r="AM37" s="625"/>
      <c r="AN37" s="625"/>
      <c r="AO37" s="661"/>
      <c r="AQ37" s="654" t="s">
        <v>338</v>
      </c>
      <c r="AR37" s="655"/>
      <c r="AS37" s="655"/>
      <c r="AT37" s="655"/>
      <c r="AU37" s="655"/>
      <c r="AV37" s="655"/>
      <c r="AW37" s="655"/>
      <c r="AX37" s="655"/>
      <c r="AY37" s="656"/>
      <c r="AZ37" s="621">
        <v>322000</v>
      </c>
      <c r="BA37" s="622"/>
      <c r="BB37" s="622"/>
      <c r="BC37" s="622"/>
      <c r="BD37" s="634"/>
      <c r="BE37" s="634"/>
      <c r="BF37" s="657"/>
      <c r="BG37" s="618" t="s">
        <v>339</v>
      </c>
      <c r="BH37" s="619"/>
      <c r="BI37" s="619"/>
      <c r="BJ37" s="619"/>
      <c r="BK37" s="619"/>
      <c r="BL37" s="619"/>
      <c r="BM37" s="619"/>
      <c r="BN37" s="619"/>
      <c r="BO37" s="619"/>
      <c r="BP37" s="619"/>
      <c r="BQ37" s="619"/>
      <c r="BR37" s="619"/>
      <c r="BS37" s="619"/>
      <c r="BT37" s="619"/>
      <c r="BU37" s="620"/>
      <c r="BV37" s="621">
        <v>55815</v>
      </c>
      <c r="BW37" s="622"/>
      <c r="BX37" s="622"/>
      <c r="BY37" s="622"/>
      <c r="BZ37" s="622"/>
      <c r="CA37" s="622"/>
      <c r="CB37" s="658"/>
      <c r="CD37" s="618" t="s">
        <v>340</v>
      </c>
      <c r="CE37" s="619"/>
      <c r="CF37" s="619"/>
      <c r="CG37" s="619"/>
      <c r="CH37" s="619"/>
      <c r="CI37" s="619"/>
      <c r="CJ37" s="619"/>
      <c r="CK37" s="619"/>
      <c r="CL37" s="619"/>
      <c r="CM37" s="619"/>
      <c r="CN37" s="619"/>
      <c r="CO37" s="619"/>
      <c r="CP37" s="619"/>
      <c r="CQ37" s="620"/>
      <c r="CR37" s="621">
        <v>538272</v>
      </c>
      <c r="CS37" s="634"/>
      <c r="CT37" s="634"/>
      <c r="CU37" s="634"/>
      <c r="CV37" s="634"/>
      <c r="CW37" s="634"/>
      <c r="CX37" s="634"/>
      <c r="CY37" s="635"/>
      <c r="CZ37" s="624">
        <v>6.6</v>
      </c>
      <c r="DA37" s="636"/>
      <c r="DB37" s="636"/>
      <c r="DC37" s="637"/>
      <c r="DD37" s="627">
        <v>517046</v>
      </c>
      <c r="DE37" s="634"/>
      <c r="DF37" s="634"/>
      <c r="DG37" s="634"/>
      <c r="DH37" s="634"/>
      <c r="DI37" s="634"/>
      <c r="DJ37" s="634"/>
      <c r="DK37" s="635"/>
      <c r="DL37" s="627">
        <v>509065</v>
      </c>
      <c r="DM37" s="634"/>
      <c r="DN37" s="634"/>
      <c r="DO37" s="634"/>
      <c r="DP37" s="634"/>
      <c r="DQ37" s="634"/>
      <c r="DR37" s="634"/>
      <c r="DS37" s="634"/>
      <c r="DT37" s="634"/>
      <c r="DU37" s="634"/>
      <c r="DV37" s="635"/>
      <c r="DW37" s="624">
        <v>9.8000000000000007</v>
      </c>
      <c r="DX37" s="636"/>
      <c r="DY37" s="636"/>
      <c r="DZ37" s="636"/>
      <c r="EA37" s="636"/>
      <c r="EB37" s="636"/>
      <c r="EC37" s="648"/>
    </row>
    <row r="38" spans="2:133" ht="11.25" customHeight="1" x14ac:dyDescent="0.15">
      <c r="B38" s="618" t="s">
        <v>341</v>
      </c>
      <c r="C38" s="619"/>
      <c r="D38" s="619"/>
      <c r="E38" s="619"/>
      <c r="F38" s="619"/>
      <c r="G38" s="619"/>
      <c r="H38" s="619"/>
      <c r="I38" s="619"/>
      <c r="J38" s="619"/>
      <c r="K38" s="619"/>
      <c r="L38" s="619"/>
      <c r="M38" s="619"/>
      <c r="N38" s="619"/>
      <c r="O38" s="619"/>
      <c r="P38" s="619"/>
      <c r="Q38" s="620"/>
      <c r="R38" s="621">
        <v>712200</v>
      </c>
      <c r="S38" s="622"/>
      <c r="T38" s="622"/>
      <c r="U38" s="622"/>
      <c r="V38" s="622"/>
      <c r="W38" s="622"/>
      <c r="X38" s="622"/>
      <c r="Y38" s="623"/>
      <c r="Z38" s="659">
        <v>8.5</v>
      </c>
      <c r="AA38" s="659"/>
      <c r="AB38" s="659"/>
      <c r="AC38" s="659"/>
      <c r="AD38" s="660" t="s">
        <v>177</v>
      </c>
      <c r="AE38" s="660"/>
      <c r="AF38" s="660"/>
      <c r="AG38" s="660"/>
      <c r="AH38" s="660"/>
      <c r="AI38" s="660"/>
      <c r="AJ38" s="660"/>
      <c r="AK38" s="660"/>
      <c r="AL38" s="624" t="s">
        <v>177</v>
      </c>
      <c r="AM38" s="625"/>
      <c r="AN38" s="625"/>
      <c r="AO38" s="661"/>
      <c r="AQ38" s="654" t="s">
        <v>342</v>
      </c>
      <c r="AR38" s="655"/>
      <c r="AS38" s="655"/>
      <c r="AT38" s="655"/>
      <c r="AU38" s="655"/>
      <c r="AV38" s="655"/>
      <c r="AW38" s="655"/>
      <c r="AX38" s="655"/>
      <c r="AY38" s="656"/>
      <c r="AZ38" s="621">
        <v>138551</v>
      </c>
      <c r="BA38" s="622"/>
      <c r="BB38" s="622"/>
      <c r="BC38" s="622"/>
      <c r="BD38" s="634"/>
      <c r="BE38" s="634"/>
      <c r="BF38" s="657"/>
      <c r="BG38" s="618" t="s">
        <v>343</v>
      </c>
      <c r="BH38" s="619"/>
      <c r="BI38" s="619"/>
      <c r="BJ38" s="619"/>
      <c r="BK38" s="619"/>
      <c r="BL38" s="619"/>
      <c r="BM38" s="619"/>
      <c r="BN38" s="619"/>
      <c r="BO38" s="619"/>
      <c r="BP38" s="619"/>
      <c r="BQ38" s="619"/>
      <c r="BR38" s="619"/>
      <c r="BS38" s="619"/>
      <c r="BT38" s="619"/>
      <c r="BU38" s="620"/>
      <c r="BV38" s="621">
        <v>1223</v>
      </c>
      <c r="BW38" s="622"/>
      <c r="BX38" s="622"/>
      <c r="BY38" s="622"/>
      <c r="BZ38" s="622"/>
      <c r="CA38" s="622"/>
      <c r="CB38" s="658"/>
      <c r="CD38" s="618" t="s">
        <v>344</v>
      </c>
      <c r="CE38" s="619"/>
      <c r="CF38" s="619"/>
      <c r="CG38" s="619"/>
      <c r="CH38" s="619"/>
      <c r="CI38" s="619"/>
      <c r="CJ38" s="619"/>
      <c r="CK38" s="619"/>
      <c r="CL38" s="619"/>
      <c r="CM38" s="619"/>
      <c r="CN38" s="619"/>
      <c r="CO38" s="619"/>
      <c r="CP38" s="619"/>
      <c r="CQ38" s="620"/>
      <c r="CR38" s="621">
        <v>904893</v>
      </c>
      <c r="CS38" s="622"/>
      <c r="CT38" s="622"/>
      <c r="CU38" s="622"/>
      <c r="CV38" s="622"/>
      <c r="CW38" s="622"/>
      <c r="CX38" s="622"/>
      <c r="CY38" s="623"/>
      <c r="CZ38" s="624">
        <v>11.1</v>
      </c>
      <c r="DA38" s="636"/>
      <c r="DB38" s="636"/>
      <c r="DC38" s="637"/>
      <c r="DD38" s="627">
        <v>788286</v>
      </c>
      <c r="DE38" s="622"/>
      <c r="DF38" s="622"/>
      <c r="DG38" s="622"/>
      <c r="DH38" s="622"/>
      <c r="DI38" s="622"/>
      <c r="DJ38" s="622"/>
      <c r="DK38" s="623"/>
      <c r="DL38" s="627">
        <v>624965</v>
      </c>
      <c r="DM38" s="622"/>
      <c r="DN38" s="622"/>
      <c r="DO38" s="622"/>
      <c r="DP38" s="622"/>
      <c r="DQ38" s="622"/>
      <c r="DR38" s="622"/>
      <c r="DS38" s="622"/>
      <c r="DT38" s="622"/>
      <c r="DU38" s="622"/>
      <c r="DV38" s="623"/>
      <c r="DW38" s="624">
        <v>12</v>
      </c>
      <c r="DX38" s="636"/>
      <c r="DY38" s="636"/>
      <c r="DZ38" s="636"/>
      <c r="EA38" s="636"/>
      <c r="EB38" s="636"/>
      <c r="EC38" s="648"/>
    </row>
    <row r="39" spans="2:133" ht="11.25" customHeight="1" x14ac:dyDescent="0.15">
      <c r="B39" s="618" t="s">
        <v>345</v>
      </c>
      <c r="C39" s="619"/>
      <c r="D39" s="619"/>
      <c r="E39" s="619"/>
      <c r="F39" s="619"/>
      <c r="G39" s="619"/>
      <c r="H39" s="619"/>
      <c r="I39" s="619"/>
      <c r="J39" s="619"/>
      <c r="K39" s="619"/>
      <c r="L39" s="619"/>
      <c r="M39" s="619"/>
      <c r="N39" s="619"/>
      <c r="O39" s="619"/>
      <c r="P39" s="619"/>
      <c r="Q39" s="620"/>
      <c r="R39" s="621" t="s">
        <v>186</v>
      </c>
      <c r="S39" s="622"/>
      <c r="T39" s="622"/>
      <c r="U39" s="622"/>
      <c r="V39" s="622"/>
      <c r="W39" s="622"/>
      <c r="X39" s="622"/>
      <c r="Y39" s="623"/>
      <c r="Z39" s="659" t="s">
        <v>177</v>
      </c>
      <c r="AA39" s="659"/>
      <c r="AB39" s="659"/>
      <c r="AC39" s="659"/>
      <c r="AD39" s="660" t="s">
        <v>177</v>
      </c>
      <c r="AE39" s="660"/>
      <c r="AF39" s="660"/>
      <c r="AG39" s="660"/>
      <c r="AH39" s="660"/>
      <c r="AI39" s="660"/>
      <c r="AJ39" s="660"/>
      <c r="AK39" s="660"/>
      <c r="AL39" s="624" t="s">
        <v>177</v>
      </c>
      <c r="AM39" s="625"/>
      <c r="AN39" s="625"/>
      <c r="AO39" s="661"/>
      <c r="AQ39" s="654" t="s">
        <v>346</v>
      </c>
      <c r="AR39" s="655"/>
      <c r="AS39" s="655"/>
      <c r="AT39" s="655"/>
      <c r="AU39" s="655"/>
      <c r="AV39" s="655"/>
      <c r="AW39" s="655"/>
      <c r="AX39" s="655"/>
      <c r="AY39" s="656"/>
      <c r="AZ39" s="621">
        <v>119000</v>
      </c>
      <c r="BA39" s="622"/>
      <c r="BB39" s="622"/>
      <c r="BC39" s="622"/>
      <c r="BD39" s="634"/>
      <c r="BE39" s="634"/>
      <c r="BF39" s="657"/>
      <c r="BG39" s="618" t="s">
        <v>347</v>
      </c>
      <c r="BH39" s="619"/>
      <c r="BI39" s="619"/>
      <c r="BJ39" s="619"/>
      <c r="BK39" s="619"/>
      <c r="BL39" s="619"/>
      <c r="BM39" s="619"/>
      <c r="BN39" s="619"/>
      <c r="BO39" s="619"/>
      <c r="BP39" s="619"/>
      <c r="BQ39" s="619"/>
      <c r="BR39" s="619"/>
      <c r="BS39" s="619"/>
      <c r="BT39" s="619"/>
      <c r="BU39" s="620"/>
      <c r="BV39" s="621">
        <v>1733</v>
      </c>
      <c r="BW39" s="622"/>
      <c r="BX39" s="622"/>
      <c r="BY39" s="622"/>
      <c r="BZ39" s="622"/>
      <c r="CA39" s="622"/>
      <c r="CB39" s="658"/>
      <c r="CD39" s="618" t="s">
        <v>348</v>
      </c>
      <c r="CE39" s="619"/>
      <c r="CF39" s="619"/>
      <c r="CG39" s="619"/>
      <c r="CH39" s="619"/>
      <c r="CI39" s="619"/>
      <c r="CJ39" s="619"/>
      <c r="CK39" s="619"/>
      <c r="CL39" s="619"/>
      <c r="CM39" s="619"/>
      <c r="CN39" s="619"/>
      <c r="CO39" s="619"/>
      <c r="CP39" s="619"/>
      <c r="CQ39" s="620"/>
      <c r="CR39" s="621">
        <v>240616</v>
      </c>
      <c r="CS39" s="634"/>
      <c r="CT39" s="634"/>
      <c r="CU39" s="634"/>
      <c r="CV39" s="634"/>
      <c r="CW39" s="634"/>
      <c r="CX39" s="634"/>
      <c r="CY39" s="635"/>
      <c r="CZ39" s="624">
        <v>2.9</v>
      </c>
      <c r="DA39" s="636"/>
      <c r="DB39" s="636"/>
      <c r="DC39" s="637"/>
      <c r="DD39" s="627">
        <v>190237</v>
      </c>
      <c r="DE39" s="634"/>
      <c r="DF39" s="634"/>
      <c r="DG39" s="634"/>
      <c r="DH39" s="634"/>
      <c r="DI39" s="634"/>
      <c r="DJ39" s="634"/>
      <c r="DK39" s="635"/>
      <c r="DL39" s="627" t="s">
        <v>186</v>
      </c>
      <c r="DM39" s="634"/>
      <c r="DN39" s="634"/>
      <c r="DO39" s="634"/>
      <c r="DP39" s="634"/>
      <c r="DQ39" s="634"/>
      <c r="DR39" s="634"/>
      <c r="DS39" s="634"/>
      <c r="DT39" s="634"/>
      <c r="DU39" s="634"/>
      <c r="DV39" s="635"/>
      <c r="DW39" s="624" t="s">
        <v>186</v>
      </c>
      <c r="DX39" s="636"/>
      <c r="DY39" s="636"/>
      <c r="DZ39" s="636"/>
      <c r="EA39" s="636"/>
      <c r="EB39" s="636"/>
      <c r="EC39" s="648"/>
    </row>
    <row r="40" spans="2:133" ht="11.25" customHeight="1" x14ac:dyDescent="0.15">
      <c r="B40" s="618" t="s">
        <v>349</v>
      </c>
      <c r="C40" s="619"/>
      <c r="D40" s="619"/>
      <c r="E40" s="619"/>
      <c r="F40" s="619"/>
      <c r="G40" s="619"/>
      <c r="H40" s="619"/>
      <c r="I40" s="619"/>
      <c r="J40" s="619"/>
      <c r="K40" s="619"/>
      <c r="L40" s="619"/>
      <c r="M40" s="619"/>
      <c r="N40" s="619"/>
      <c r="O40" s="619"/>
      <c r="P40" s="619"/>
      <c r="Q40" s="620"/>
      <c r="R40" s="621">
        <v>44200</v>
      </c>
      <c r="S40" s="622"/>
      <c r="T40" s="622"/>
      <c r="U40" s="622"/>
      <c r="V40" s="622"/>
      <c r="W40" s="622"/>
      <c r="X40" s="622"/>
      <c r="Y40" s="623"/>
      <c r="Z40" s="659">
        <v>0.5</v>
      </c>
      <c r="AA40" s="659"/>
      <c r="AB40" s="659"/>
      <c r="AC40" s="659"/>
      <c r="AD40" s="660" t="s">
        <v>177</v>
      </c>
      <c r="AE40" s="660"/>
      <c r="AF40" s="660"/>
      <c r="AG40" s="660"/>
      <c r="AH40" s="660"/>
      <c r="AI40" s="660"/>
      <c r="AJ40" s="660"/>
      <c r="AK40" s="660"/>
      <c r="AL40" s="624" t="s">
        <v>177</v>
      </c>
      <c r="AM40" s="625"/>
      <c r="AN40" s="625"/>
      <c r="AO40" s="661"/>
      <c r="AQ40" s="654" t="s">
        <v>350</v>
      </c>
      <c r="AR40" s="655"/>
      <c r="AS40" s="655"/>
      <c r="AT40" s="655"/>
      <c r="AU40" s="655"/>
      <c r="AV40" s="655"/>
      <c r="AW40" s="655"/>
      <c r="AX40" s="655"/>
      <c r="AY40" s="656"/>
      <c r="AZ40" s="621">
        <v>39825</v>
      </c>
      <c r="BA40" s="622"/>
      <c r="BB40" s="622"/>
      <c r="BC40" s="622"/>
      <c r="BD40" s="634"/>
      <c r="BE40" s="634"/>
      <c r="BF40" s="657"/>
      <c r="BG40" s="662" t="s">
        <v>351</v>
      </c>
      <c r="BH40" s="663"/>
      <c r="BI40" s="663"/>
      <c r="BJ40" s="663"/>
      <c r="BK40" s="663"/>
      <c r="BL40" s="223"/>
      <c r="BM40" s="619" t="s">
        <v>352</v>
      </c>
      <c r="BN40" s="619"/>
      <c r="BO40" s="619"/>
      <c r="BP40" s="619"/>
      <c r="BQ40" s="619"/>
      <c r="BR40" s="619"/>
      <c r="BS40" s="619"/>
      <c r="BT40" s="619"/>
      <c r="BU40" s="620"/>
      <c r="BV40" s="621">
        <v>76</v>
      </c>
      <c r="BW40" s="622"/>
      <c r="BX40" s="622"/>
      <c r="BY40" s="622"/>
      <c r="BZ40" s="622"/>
      <c r="CA40" s="622"/>
      <c r="CB40" s="658"/>
      <c r="CD40" s="618" t="s">
        <v>353</v>
      </c>
      <c r="CE40" s="619"/>
      <c r="CF40" s="619"/>
      <c r="CG40" s="619"/>
      <c r="CH40" s="619"/>
      <c r="CI40" s="619"/>
      <c r="CJ40" s="619"/>
      <c r="CK40" s="619"/>
      <c r="CL40" s="619"/>
      <c r="CM40" s="619"/>
      <c r="CN40" s="619"/>
      <c r="CO40" s="619"/>
      <c r="CP40" s="619"/>
      <c r="CQ40" s="620"/>
      <c r="CR40" s="621" t="s">
        <v>186</v>
      </c>
      <c r="CS40" s="622"/>
      <c r="CT40" s="622"/>
      <c r="CU40" s="622"/>
      <c r="CV40" s="622"/>
      <c r="CW40" s="622"/>
      <c r="CX40" s="622"/>
      <c r="CY40" s="623"/>
      <c r="CZ40" s="624" t="s">
        <v>177</v>
      </c>
      <c r="DA40" s="636"/>
      <c r="DB40" s="636"/>
      <c r="DC40" s="637"/>
      <c r="DD40" s="627" t="s">
        <v>186</v>
      </c>
      <c r="DE40" s="622"/>
      <c r="DF40" s="622"/>
      <c r="DG40" s="622"/>
      <c r="DH40" s="622"/>
      <c r="DI40" s="622"/>
      <c r="DJ40" s="622"/>
      <c r="DK40" s="623"/>
      <c r="DL40" s="627" t="s">
        <v>186</v>
      </c>
      <c r="DM40" s="622"/>
      <c r="DN40" s="622"/>
      <c r="DO40" s="622"/>
      <c r="DP40" s="622"/>
      <c r="DQ40" s="622"/>
      <c r="DR40" s="622"/>
      <c r="DS40" s="622"/>
      <c r="DT40" s="622"/>
      <c r="DU40" s="622"/>
      <c r="DV40" s="623"/>
      <c r="DW40" s="624" t="s">
        <v>186</v>
      </c>
      <c r="DX40" s="636"/>
      <c r="DY40" s="636"/>
      <c r="DZ40" s="636"/>
      <c r="EA40" s="636"/>
      <c r="EB40" s="636"/>
      <c r="EC40" s="648"/>
    </row>
    <row r="41" spans="2:133" ht="11.25" customHeight="1" x14ac:dyDescent="0.15">
      <c r="B41" s="602" t="s">
        <v>354</v>
      </c>
      <c r="C41" s="603"/>
      <c r="D41" s="603"/>
      <c r="E41" s="603"/>
      <c r="F41" s="603"/>
      <c r="G41" s="603"/>
      <c r="H41" s="603"/>
      <c r="I41" s="603"/>
      <c r="J41" s="603"/>
      <c r="K41" s="603"/>
      <c r="L41" s="603"/>
      <c r="M41" s="603"/>
      <c r="N41" s="603"/>
      <c r="O41" s="603"/>
      <c r="P41" s="603"/>
      <c r="Q41" s="604"/>
      <c r="R41" s="605">
        <v>8359650</v>
      </c>
      <c r="S41" s="646"/>
      <c r="T41" s="646"/>
      <c r="U41" s="646"/>
      <c r="V41" s="646"/>
      <c r="W41" s="646"/>
      <c r="X41" s="646"/>
      <c r="Y41" s="649"/>
      <c r="Z41" s="650">
        <v>100</v>
      </c>
      <c r="AA41" s="650"/>
      <c r="AB41" s="650"/>
      <c r="AC41" s="650"/>
      <c r="AD41" s="651">
        <v>5154850</v>
      </c>
      <c r="AE41" s="651"/>
      <c r="AF41" s="651"/>
      <c r="AG41" s="651"/>
      <c r="AH41" s="651"/>
      <c r="AI41" s="651"/>
      <c r="AJ41" s="651"/>
      <c r="AK41" s="651"/>
      <c r="AL41" s="608">
        <v>100</v>
      </c>
      <c r="AM41" s="652"/>
      <c r="AN41" s="652"/>
      <c r="AO41" s="653"/>
      <c r="AQ41" s="654" t="s">
        <v>355</v>
      </c>
      <c r="AR41" s="655"/>
      <c r="AS41" s="655"/>
      <c r="AT41" s="655"/>
      <c r="AU41" s="655"/>
      <c r="AV41" s="655"/>
      <c r="AW41" s="655"/>
      <c r="AX41" s="655"/>
      <c r="AY41" s="656"/>
      <c r="AZ41" s="621">
        <v>83206</v>
      </c>
      <c r="BA41" s="622"/>
      <c r="BB41" s="622"/>
      <c r="BC41" s="622"/>
      <c r="BD41" s="634"/>
      <c r="BE41" s="634"/>
      <c r="BF41" s="657"/>
      <c r="BG41" s="662"/>
      <c r="BH41" s="663"/>
      <c r="BI41" s="663"/>
      <c r="BJ41" s="663"/>
      <c r="BK41" s="663"/>
      <c r="BL41" s="223"/>
      <c r="BM41" s="619" t="s">
        <v>356</v>
      </c>
      <c r="BN41" s="619"/>
      <c r="BO41" s="619"/>
      <c r="BP41" s="619"/>
      <c r="BQ41" s="619"/>
      <c r="BR41" s="619"/>
      <c r="BS41" s="619"/>
      <c r="BT41" s="619"/>
      <c r="BU41" s="620"/>
      <c r="BV41" s="621" t="s">
        <v>177</v>
      </c>
      <c r="BW41" s="622"/>
      <c r="BX41" s="622"/>
      <c r="BY41" s="622"/>
      <c r="BZ41" s="622"/>
      <c r="CA41" s="622"/>
      <c r="CB41" s="658"/>
      <c r="CD41" s="618" t="s">
        <v>357</v>
      </c>
      <c r="CE41" s="619"/>
      <c r="CF41" s="619"/>
      <c r="CG41" s="619"/>
      <c r="CH41" s="619"/>
      <c r="CI41" s="619"/>
      <c r="CJ41" s="619"/>
      <c r="CK41" s="619"/>
      <c r="CL41" s="619"/>
      <c r="CM41" s="619"/>
      <c r="CN41" s="619"/>
      <c r="CO41" s="619"/>
      <c r="CP41" s="619"/>
      <c r="CQ41" s="620"/>
      <c r="CR41" s="621" t="s">
        <v>177</v>
      </c>
      <c r="CS41" s="634"/>
      <c r="CT41" s="634"/>
      <c r="CU41" s="634"/>
      <c r="CV41" s="634"/>
      <c r="CW41" s="634"/>
      <c r="CX41" s="634"/>
      <c r="CY41" s="635"/>
      <c r="CZ41" s="624" t="s">
        <v>186</v>
      </c>
      <c r="DA41" s="636"/>
      <c r="DB41" s="636"/>
      <c r="DC41" s="637"/>
      <c r="DD41" s="627" t="s">
        <v>186</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358</v>
      </c>
      <c r="AR42" s="667"/>
      <c r="AS42" s="667"/>
      <c r="AT42" s="667"/>
      <c r="AU42" s="667"/>
      <c r="AV42" s="667"/>
      <c r="AW42" s="667"/>
      <c r="AX42" s="667"/>
      <c r="AY42" s="668"/>
      <c r="AZ42" s="605">
        <v>564136</v>
      </c>
      <c r="BA42" s="646"/>
      <c r="BB42" s="646"/>
      <c r="BC42" s="646"/>
      <c r="BD42" s="606"/>
      <c r="BE42" s="606"/>
      <c r="BF42" s="669"/>
      <c r="BG42" s="664"/>
      <c r="BH42" s="665"/>
      <c r="BI42" s="665"/>
      <c r="BJ42" s="665"/>
      <c r="BK42" s="665"/>
      <c r="BL42" s="224"/>
      <c r="BM42" s="603" t="s">
        <v>359</v>
      </c>
      <c r="BN42" s="603"/>
      <c r="BO42" s="603"/>
      <c r="BP42" s="603"/>
      <c r="BQ42" s="603"/>
      <c r="BR42" s="603"/>
      <c r="BS42" s="603"/>
      <c r="BT42" s="603"/>
      <c r="BU42" s="604"/>
      <c r="BV42" s="605">
        <v>465</v>
      </c>
      <c r="BW42" s="646"/>
      <c r="BX42" s="646"/>
      <c r="BY42" s="646"/>
      <c r="BZ42" s="646"/>
      <c r="CA42" s="646"/>
      <c r="CB42" s="647"/>
      <c r="CD42" s="618" t="s">
        <v>360</v>
      </c>
      <c r="CE42" s="619"/>
      <c r="CF42" s="619"/>
      <c r="CG42" s="619"/>
      <c r="CH42" s="619"/>
      <c r="CI42" s="619"/>
      <c r="CJ42" s="619"/>
      <c r="CK42" s="619"/>
      <c r="CL42" s="619"/>
      <c r="CM42" s="619"/>
      <c r="CN42" s="619"/>
      <c r="CO42" s="619"/>
      <c r="CP42" s="619"/>
      <c r="CQ42" s="620"/>
      <c r="CR42" s="621">
        <v>838951</v>
      </c>
      <c r="CS42" s="634"/>
      <c r="CT42" s="634"/>
      <c r="CU42" s="634"/>
      <c r="CV42" s="634"/>
      <c r="CW42" s="634"/>
      <c r="CX42" s="634"/>
      <c r="CY42" s="635"/>
      <c r="CZ42" s="624">
        <v>10.3</v>
      </c>
      <c r="DA42" s="636"/>
      <c r="DB42" s="636"/>
      <c r="DC42" s="637"/>
      <c r="DD42" s="627">
        <v>113763</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361</v>
      </c>
      <c r="CD43" s="618" t="s">
        <v>362</v>
      </c>
      <c r="CE43" s="619"/>
      <c r="CF43" s="619"/>
      <c r="CG43" s="619"/>
      <c r="CH43" s="619"/>
      <c r="CI43" s="619"/>
      <c r="CJ43" s="619"/>
      <c r="CK43" s="619"/>
      <c r="CL43" s="619"/>
      <c r="CM43" s="619"/>
      <c r="CN43" s="619"/>
      <c r="CO43" s="619"/>
      <c r="CP43" s="619"/>
      <c r="CQ43" s="620"/>
      <c r="CR43" s="621">
        <v>22691</v>
      </c>
      <c r="CS43" s="634"/>
      <c r="CT43" s="634"/>
      <c r="CU43" s="634"/>
      <c r="CV43" s="634"/>
      <c r="CW43" s="634"/>
      <c r="CX43" s="634"/>
      <c r="CY43" s="635"/>
      <c r="CZ43" s="624">
        <v>0.3</v>
      </c>
      <c r="DA43" s="636"/>
      <c r="DB43" s="636"/>
      <c r="DC43" s="637"/>
      <c r="DD43" s="627">
        <v>22691</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363</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310</v>
      </c>
      <c r="CE44" s="641"/>
      <c r="CF44" s="618" t="s">
        <v>364</v>
      </c>
      <c r="CG44" s="619"/>
      <c r="CH44" s="619"/>
      <c r="CI44" s="619"/>
      <c r="CJ44" s="619"/>
      <c r="CK44" s="619"/>
      <c r="CL44" s="619"/>
      <c r="CM44" s="619"/>
      <c r="CN44" s="619"/>
      <c r="CO44" s="619"/>
      <c r="CP44" s="619"/>
      <c r="CQ44" s="620"/>
      <c r="CR44" s="621">
        <v>774293</v>
      </c>
      <c r="CS44" s="622"/>
      <c r="CT44" s="622"/>
      <c r="CU44" s="622"/>
      <c r="CV44" s="622"/>
      <c r="CW44" s="622"/>
      <c r="CX44" s="622"/>
      <c r="CY44" s="623"/>
      <c r="CZ44" s="624">
        <v>9.5</v>
      </c>
      <c r="DA44" s="625"/>
      <c r="DB44" s="625"/>
      <c r="DC44" s="626"/>
      <c r="DD44" s="627">
        <v>98973</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365</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366</v>
      </c>
      <c r="CG45" s="619"/>
      <c r="CH45" s="619"/>
      <c r="CI45" s="619"/>
      <c r="CJ45" s="619"/>
      <c r="CK45" s="619"/>
      <c r="CL45" s="619"/>
      <c r="CM45" s="619"/>
      <c r="CN45" s="619"/>
      <c r="CO45" s="619"/>
      <c r="CP45" s="619"/>
      <c r="CQ45" s="620"/>
      <c r="CR45" s="621">
        <v>204212</v>
      </c>
      <c r="CS45" s="634"/>
      <c r="CT45" s="634"/>
      <c r="CU45" s="634"/>
      <c r="CV45" s="634"/>
      <c r="CW45" s="634"/>
      <c r="CX45" s="634"/>
      <c r="CY45" s="635"/>
      <c r="CZ45" s="624">
        <v>2.5</v>
      </c>
      <c r="DA45" s="636"/>
      <c r="DB45" s="636"/>
      <c r="DC45" s="637"/>
      <c r="DD45" s="627">
        <v>12174</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367</v>
      </c>
      <c r="CG46" s="619"/>
      <c r="CH46" s="619"/>
      <c r="CI46" s="619"/>
      <c r="CJ46" s="619"/>
      <c r="CK46" s="619"/>
      <c r="CL46" s="619"/>
      <c r="CM46" s="619"/>
      <c r="CN46" s="619"/>
      <c r="CO46" s="619"/>
      <c r="CP46" s="619"/>
      <c r="CQ46" s="620"/>
      <c r="CR46" s="621">
        <v>555162</v>
      </c>
      <c r="CS46" s="622"/>
      <c r="CT46" s="622"/>
      <c r="CU46" s="622"/>
      <c r="CV46" s="622"/>
      <c r="CW46" s="622"/>
      <c r="CX46" s="622"/>
      <c r="CY46" s="623"/>
      <c r="CZ46" s="624">
        <v>6.8</v>
      </c>
      <c r="DA46" s="625"/>
      <c r="DB46" s="625"/>
      <c r="DC46" s="626"/>
      <c r="DD46" s="627">
        <v>86180</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368</v>
      </c>
      <c r="CG47" s="619"/>
      <c r="CH47" s="619"/>
      <c r="CI47" s="619"/>
      <c r="CJ47" s="619"/>
      <c r="CK47" s="619"/>
      <c r="CL47" s="619"/>
      <c r="CM47" s="619"/>
      <c r="CN47" s="619"/>
      <c r="CO47" s="619"/>
      <c r="CP47" s="619"/>
      <c r="CQ47" s="620"/>
      <c r="CR47" s="621">
        <v>64658</v>
      </c>
      <c r="CS47" s="634"/>
      <c r="CT47" s="634"/>
      <c r="CU47" s="634"/>
      <c r="CV47" s="634"/>
      <c r="CW47" s="634"/>
      <c r="CX47" s="634"/>
      <c r="CY47" s="635"/>
      <c r="CZ47" s="624">
        <v>0.8</v>
      </c>
      <c r="DA47" s="636"/>
      <c r="DB47" s="636"/>
      <c r="DC47" s="637"/>
      <c r="DD47" s="627">
        <v>14790</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369</v>
      </c>
      <c r="CG48" s="619"/>
      <c r="CH48" s="619"/>
      <c r="CI48" s="619"/>
      <c r="CJ48" s="619"/>
      <c r="CK48" s="619"/>
      <c r="CL48" s="619"/>
      <c r="CM48" s="619"/>
      <c r="CN48" s="619"/>
      <c r="CO48" s="619"/>
      <c r="CP48" s="619"/>
      <c r="CQ48" s="620"/>
      <c r="CR48" s="621" t="s">
        <v>186</v>
      </c>
      <c r="CS48" s="622"/>
      <c r="CT48" s="622"/>
      <c r="CU48" s="622"/>
      <c r="CV48" s="622"/>
      <c r="CW48" s="622"/>
      <c r="CX48" s="622"/>
      <c r="CY48" s="623"/>
      <c r="CZ48" s="624" t="s">
        <v>177</v>
      </c>
      <c r="DA48" s="625"/>
      <c r="DB48" s="625"/>
      <c r="DC48" s="626"/>
      <c r="DD48" s="627" t="s">
        <v>186</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370</v>
      </c>
      <c r="CE49" s="603"/>
      <c r="CF49" s="603"/>
      <c r="CG49" s="603"/>
      <c r="CH49" s="603"/>
      <c r="CI49" s="603"/>
      <c r="CJ49" s="603"/>
      <c r="CK49" s="603"/>
      <c r="CL49" s="603"/>
      <c r="CM49" s="603"/>
      <c r="CN49" s="603"/>
      <c r="CO49" s="603"/>
      <c r="CP49" s="603"/>
      <c r="CQ49" s="604"/>
      <c r="CR49" s="605">
        <v>8183530</v>
      </c>
      <c r="CS49" s="606"/>
      <c r="CT49" s="606"/>
      <c r="CU49" s="606"/>
      <c r="CV49" s="606"/>
      <c r="CW49" s="606"/>
      <c r="CX49" s="606"/>
      <c r="CY49" s="607"/>
      <c r="CZ49" s="608">
        <v>100</v>
      </c>
      <c r="DA49" s="609"/>
      <c r="DB49" s="609"/>
      <c r="DC49" s="610"/>
      <c r="DD49" s="611">
        <v>6228004</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HNbEGOzOZ6/GJUGuxo7/tZpVRkA9MQawHJIgK3v4AkGW6etB9OmNIc2g00GNFYGAkB1d0LPvisRyxRQhnEEg4A==" saltValue="5PrBvV0LzB+sbtbvsrJW8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371</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372</v>
      </c>
      <c r="DK2" s="1092"/>
      <c r="DL2" s="1092"/>
      <c r="DM2" s="1092"/>
      <c r="DN2" s="1092"/>
      <c r="DO2" s="1093"/>
      <c r="DP2" s="228"/>
      <c r="DQ2" s="1091" t="s">
        <v>373</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374</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6" t="s">
        <v>375</v>
      </c>
      <c r="BR4" s="736"/>
      <c r="BS4" s="736"/>
      <c r="BT4" s="736"/>
      <c r="BU4" s="736"/>
      <c r="BV4" s="736"/>
      <c r="BW4" s="736"/>
      <c r="BX4" s="736"/>
      <c r="BY4" s="736"/>
      <c r="BZ4" s="736"/>
      <c r="CA4" s="736"/>
      <c r="CB4" s="736"/>
      <c r="CC4" s="736"/>
      <c r="CD4" s="736"/>
      <c r="CE4" s="736"/>
      <c r="CF4" s="736"/>
      <c r="CG4" s="736"/>
      <c r="CH4" s="736"/>
      <c r="CI4" s="736"/>
      <c r="CJ4" s="736"/>
      <c r="CK4" s="736"/>
      <c r="CL4" s="736"/>
      <c r="CM4" s="736"/>
      <c r="CN4" s="736"/>
      <c r="CO4" s="736"/>
      <c r="CP4" s="736"/>
      <c r="CQ4" s="736"/>
      <c r="CR4" s="736"/>
      <c r="CS4" s="736"/>
      <c r="CT4" s="736"/>
      <c r="CU4" s="736"/>
      <c r="CV4" s="736"/>
      <c r="CW4" s="736"/>
      <c r="CX4" s="736"/>
      <c r="CY4" s="736"/>
      <c r="CZ4" s="736"/>
      <c r="DA4" s="736"/>
      <c r="DB4" s="736"/>
      <c r="DC4" s="736"/>
      <c r="DD4" s="736"/>
      <c r="DE4" s="736"/>
      <c r="DF4" s="736"/>
      <c r="DG4" s="736"/>
      <c r="DH4" s="736"/>
      <c r="DI4" s="736"/>
      <c r="DJ4" s="736"/>
      <c r="DK4" s="736"/>
      <c r="DL4" s="736"/>
      <c r="DM4" s="736"/>
      <c r="DN4" s="736"/>
      <c r="DO4" s="736"/>
      <c r="DP4" s="736"/>
      <c r="DQ4" s="736"/>
      <c r="DR4" s="736"/>
      <c r="DS4" s="736"/>
      <c r="DT4" s="736"/>
      <c r="DU4" s="736"/>
      <c r="DV4" s="736"/>
      <c r="DW4" s="736"/>
      <c r="DX4" s="736"/>
      <c r="DY4" s="736"/>
      <c r="DZ4" s="736"/>
      <c r="EA4" s="234"/>
    </row>
    <row r="5" spans="1:131" s="235" customFormat="1" ht="26.25" customHeight="1" x14ac:dyDescent="0.15">
      <c r="A5" s="995" t="s">
        <v>376</v>
      </c>
      <c r="B5" s="996"/>
      <c r="C5" s="996"/>
      <c r="D5" s="996"/>
      <c r="E5" s="996"/>
      <c r="F5" s="996"/>
      <c r="G5" s="996"/>
      <c r="H5" s="996"/>
      <c r="I5" s="996"/>
      <c r="J5" s="996"/>
      <c r="K5" s="996"/>
      <c r="L5" s="996"/>
      <c r="M5" s="996"/>
      <c r="N5" s="996"/>
      <c r="O5" s="996"/>
      <c r="P5" s="997"/>
      <c r="Q5" s="1001" t="s">
        <v>377</v>
      </c>
      <c r="R5" s="1002"/>
      <c r="S5" s="1002"/>
      <c r="T5" s="1002"/>
      <c r="U5" s="1003"/>
      <c r="V5" s="1001" t="s">
        <v>378</v>
      </c>
      <c r="W5" s="1002"/>
      <c r="X5" s="1002"/>
      <c r="Y5" s="1002"/>
      <c r="Z5" s="1003"/>
      <c r="AA5" s="1001" t="s">
        <v>379</v>
      </c>
      <c r="AB5" s="1002"/>
      <c r="AC5" s="1002"/>
      <c r="AD5" s="1002"/>
      <c r="AE5" s="1002"/>
      <c r="AF5" s="1094" t="s">
        <v>380</v>
      </c>
      <c r="AG5" s="1002"/>
      <c r="AH5" s="1002"/>
      <c r="AI5" s="1002"/>
      <c r="AJ5" s="1015"/>
      <c r="AK5" s="1002" t="s">
        <v>381</v>
      </c>
      <c r="AL5" s="1002"/>
      <c r="AM5" s="1002"/>
      <c r="AN5" s="1002"/>
      <c r="AO5" s="1003"/>
      <c r="AP5" s="1001" t="s">
        <v>382</v>
      </c>
      <c r="AQ5" s="1002"/>
      <c r="AR5" s="1002"/>
      <c r="AS5" s="1002"/>
      <c r="AT5" s="1003"/>
      <c r="AU5" s="1001" t="s">
        <v>383</v>
      </c>
      <c r="AV5" s="1002"/>
      <c r="AW5" s="1002"/>
      <c r="AX5" s="1002"/>
      <c r="AY5" s="1015"/>
      <c r="AZ5" s="232"/>
      <c r="BA5" s="232"/>
      <c r="BB5" s="232"/>
      <c r="BC5" s="232"/>
      <c r="BD5" s="232"/>
      <c r="BE5" s="233"/>
      <c r="BF5" s="233"/>
      <c r="BG5" s="233"/>
      <c r="BH5" s="233"/>
      <c r="BI5" s="233"/>
      <c r="BJ5" s="233"/>
      <c r="BK5" s="233"/>
      <c r="BL5" s="233"/>
      <c r="BM5" s="233"/>
      <c r="BN5" s="233"/>
      <c r="BO5" s="233"/>
      <c r="BP5" s="233"/>
      <c r="BQ5" s="995" t="s">
        <v>384</v>
      </c>
      <c r="BR5" s="996"/>
      <c r="BS5" s="996"/>
      <c r="BT5" s="996"/>
      <c r="BU5" s="996"/>
      <c r="BV5" s="996"/>
      <c r="BW5" s="996"/>
      <c r="BX5" s="996"/>
      <c r="BY5" s="996"/>
      <c r="BZ5" s="996"/>
      <c r="CA5" s="996"/>
      <c r="CB5" s="996"/>
      <c r="CC5" s="996"/>
      <c r="CD5" s="996"/>
      <c r="CE5" s="996"/>
      <c r="CF5" s="996"/>
      <c r="CG5" s="997"/>
      <c r="CH5" s="1001" t="s">
        <v>385</v>
      </c>
      <c r="CI5" s="1002"/>
      <c r="CJ5" s="1002"/>
      <c r="CK5" s="1002"/>
      <c r="CL5" s="1003"/>
      <c r="CM5" s="1001" t="s">
        <v>386</v>
      </c>
      <c r="CN5" s="1002"/>
      <c r="CO5" s="1002"/>
      <c r="CP5" s="1002"/>
      <c r="CQ5" s="1003"/>
      <c r="CR5" s="1001" t="s">
        <v>387</v>
      </c>
      <c r="CS5" s="1002"/>
      <c r="CT5" s="1002"/>
      <c r="CU5" s="1002"/>
      <c r="CV5" s="1003"/>
      <c r="CW5" s="1001" t="s">
        <v>388</v>
      </c>
      <c r="CX5" s="1002"/>
      <c r="CY5" s="1002"/>
      <c r="CZ5" s="1002"/>
      <c r="DA5" s="1003"/>
      <c r="DB5" s="1001" t="s">
        <v>389</v>
      </c>
      <c r="DC5" s="1002"/>
      <c r="DD5" s="1002"/>
      <c r="DE5" s="1002"/>
      <c r="DF5" s="1003"/>
      <c r="DG5" s="1084" t="s">
        <v>390</v>
      </c>
      <c r="DH5" s="1085"/>
      <c r="DI5" s="1085"/>
      <c r="DJ5" s="1085"/>
      <c r="DK5" s="1086"/>
      <c r="DL5" s="1084" t="s">
        <v>391</v>
      </c>
      <c r="DM5" s="1085"/>
      <c r="DN5" s="1085"/>
      <c r="DO5" s="1085"/>
      <c r="DP5" s="1086"/>
      <c r="DQ5" s="1001" t="s">
        <v>392</v>
      </c>
      <c r="DR5" s="1002"/>
      <c r="DS5" s="1002"/>
      <c r="DT5" s="1002"/>
      <c r="DU5" s="1003"/>
      <c r="DV5" s="1001" t="s">
        <v>383</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393</v>
      </c>
      <c r="C7" s="1048"/>
      <c r="D7" s="1048"/>
      <c r="E7" s="1048"/>
      <c r="F7" s="1048"/>
      <c r="G7" s="1048"/>
      <c r="H7" s="1048"/>
      <c r="I7" s="1048"/>
      <c r="J7" s="1048"/>
      <c r="K7" s="1048"/>
      <c r="L7" s="1048"/>
      <c r="M7" s="1048"/>
      <c r="N7" s="1048"/>
      <c r="O7" s="1048"/>
      <c r="P7" s="1049"/>
      <c r="Q7" s="1102">
        <v>8350</v>
      </c>
      <c r="R7" s="1103"/>
      <c r="S7" s="1103"/>
      <c r="T7" s="1103"/>
      <c r="U7" s="1103"/>
      <c r="V7" s="1103">
        <v>8174</v>
      </c>
      <c r="W7" s="1103"/>
      <c r="X7" s="1103"/>
      <c r="Y7" s="1103"/>
      <c r="Z7" s="1103"/>
      <c r="AA7" s="1103">
        <v>176</v>
      </c>
      <c r="AB7" s="1103"/>
      <c r="AC7" s="1103"/>
      <c r="AD7" s="1103"/>
      <c r="AE7" s="1104"/>
      <c r="AF7" s="1105">
        <v>169</v>
      </c>
      <c r="AG7" s="1106"/>
      <c r="AH7" s="1106"/>
      <c r="AI7" s="1106"/>
      <c r="AJ7" s="1107"/>
      <c r="AK7" s="1108">
        <v>89</v>
      </c>
      <c r="AL7" s="1109"/>
      <c r="AM7" s="1109"/>
      <c r="AN7" s="1109"/>
      <c r="AO7" s="1109"/>
      <c r="AP7" s="1109">
        <v>9113</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604</v>
      </c>
      <c r="BT7" s="1100"/>
      <c r="BU7" s="1100"/>
      <c r="BV7" s="1100"/>
      <c r="BW7" s="1100"/>
      <c r="BX7" s="1100"/>
      <c r="BY7" s="1100"/>
      <c r="BZ7" s="1100"/>
      <c r="CA7" s="1100"/>
      <c r="CB7" s="1100"/>
      <c r="CC7" s="1100"/>
      <c r="CD7" s="1100"/>
      <c r="CE7" s="1100"/>
      <c r="CF7" s="1100"/>
      <c r="CG7" s="1112"/>
      <c r="CH7" s="1096">
        <v>-9</v>
      </c>
      <c r="CI7" s="1097"/>
      <c r="CJ7" s="1097"/>
      <c r="CK7" s="1097"/>
      <c r="CL7" s="1098"/>
      <c r="CM7" s="1096">
        <v>10</v>
      </c>
      <c r="CN7" s="1097"/>
      <c r="CO7" s="1097"/>
      <c r="CP7" s="1097"/>
      <c r="CQ7" s="1098"/>
      <c r="CR7" s="1096">
        <v>11</v>
      </c>
      <c r="CS7" s="1097"/>
      <c r="CT7" s="1097"/>
      <c r="CU7" s="1097"/>
      <c r="CV7" s="1098"/>
      <c r="CW7" s="1096" t="s">
        <v>590</v>
      </c>
      <c r="CX7" s="1097"/>
      <c r="CY7" s="1097"/>
      <c r="CZ7" s="1097"/>
      <c r="DA7" s="1098"/>
      <c r="DB7" s="1096" t="s">
        <v>590</v>
      </c>
      <c r="DC7" s="1097"/>
      <c r="DD7" s="1097"/>
      <c r="DE7" s="1097"/>
      <c r="DF7" s="1098"/>
      <c r="DG7" s="1096" t="s">
        <v>590</v>
      </c>
      <c r="DH7" s="1097"/>
      <c r="DI7" s="1097"/>
      <c r="DJ7" s="1097"/>
      <c r="DK7" s="1098"/>
      <c r="DL7" s="1096" t="s">
        <v>590</v>
      </c>
      <c r="DM7" s="1097"/>
      <c r="DN7" s="1097"/>
      <c r="DO7" s="1097"/>
      <c r="DP7" s="1098"/>
      <c r="DQ7" s="1096" t="s">
        <v>590</v>
      </c>
      <c r="DR7" s="1097"/>
      <c r="DS7" s="1097"/>
      <c r="DT7" s="1097"/>
      <c r="DU7" s="1098"/>
      <c r="DV7" s="1099"/>
      <c r="DW7" s="1100"/>
      <c r="DX7" s="1100"/>
      <c r="DY7" s="1100"/>
      <c r="DZ7" s="1101"/>
      <c r="EA7" s="234"/>
    </row>
    <row r="8" spans="1:131" s="235" customFormat="1" ht="26.25" customHeight="1" x14ac:dyDescent="0.15">
      <c r="A8" s="238">
        <v>2</v>
      </c>
      <c r="B8" s="1030" t="s">
        <v>394</v>
      </c>
      <c r="C8" s="1031"/>
      <c r="D8" s="1031"/>
      <c r="E8" s="1031"/>
      <c r="F8" s="1031"/>
      <c r="G8" s="1031"/>
      <c r="H8" s="1031"/>
      <c r="I8" s="1031"/>
      <c r="J8" s="1031"/>
      <c r="K8" s="1031"/>
      <c r="L8" s="1031"/>
      <c r="M8" s="1031"/>
      <c r="N8" s="1031"/>
      <c r="O8" s="1031"/>
      <c r="P8" s="1032"/>
      <c r="Q8" s="1038">
        <v>22</v>
      </c>
      <c r="R8" s="1039"/>
      <c r="S8" s="1039"/>
      <c r="T8" s="1039"/>
      <c r="U8" s="1039"/>
      <c r="V8" s="1039">
        <v>22</v>
      </c>
      <c r="W8" s="1039"/>
      <c r="X8" s="1039"/>
      <c r="Y8" s="1039"/>
      <c r="Z8" s="1039"/>
      <c r="AA8" s="1039">
        <v>0</v>
      </c>
      <c r="AB8" s="1039"/>
      <c r="AC8" s="1039"/>
      <c r="AD8" s="1039"/>
      <c r="AE8" s="1040"/>
      <c r="AF8" s="1035">
        <v>0</v>
      </c>
      <c r="AG8" s="1036"/>
      <c r="AH8" s="1036"/>
      <c r="AI8" s="1036"/>
      <c r="AJ8" s="1037"/>
      <c r="AK8" s="1080">
        <v>7</v>
      </c>
      <c r="AL8" s="1081"/>
      <c r="AM8" s="1081"/>
      <c r="AN8" s="1081"/>
      <c r="AO8" s="1081"/>
      <c r="AP8" s="1081" t="s">
        <v>590</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605</v>
      </c>
      <c r="BT8" s="993"/>
      <c r="BU8" s="993"/>
      <c r="BV8" s="993"/>
      <c r="BW8" s="993"/>
      <c r="BX8" s="993"/>
      <c r="BY8" s="993"/>
      <c r="BZ8" s="993"/>
      <c r="CA8" s="993"/>
      <c r="CB8" s="993"/>
      <c r="CC8" s="993"/>
      <c r="CD8" s="993"/>
      <c r="CE8" s="993"/>
      <c r="CF8" s="993"/>
      <c r="CG8" s="1014"/>
      <c r="CH8" s="989">
        <v>6</v>
      </c>
      <c r="CI8" s="990"/>
      <c r="CJ8" s="990"/>
      <c r="CK8" s="990"/>
      <c r="CL8" s="991"/>
      <c r="CM8" s="989">
        <v>20</v>
      </c>
      <c r="CN8" s="990"/>
      <c r="CO8" s="990"/>
      <c r="CP8" s="990"/>
      <c r="CQ8" s="991"/>
      <c r="CR8" s="989">
        <v>36</v>
      </c>
      <c r="CS8" s="990"/>
      <c r="CT8" s="990"/>
      <c r="CU8" s="990"/>
      <c r="CV8" s="991"/>
      <c r="CW8" s="989" t="s">
        <v>590</v>
      </c>
      <c r="CX8" s="990"/>
      <c r="CY8" s="990"/>
      <c r="CZ8" s="990"/>
      <c r="DA8" s="991"/>
      <c r="DB8" s="989" t="s">
        <v>590</v>
      </c>
      <c r="DC8" s="990"/>
      <c r="DD8" s="990"/>
      <c r="DE8" s="990"/>
      <c r="DF8" s="991"/>
      <c r="DG8" s="989" t="s">
        <v>590</v>
      </c>
      <c r="DH8" s="990"/>
      <c r="DI8" s="990"/>
      <c r="DJ8" s="990"/>
      <c r="DK8" s="991"/>
      <c r="DL8" s="989" t="s">
        <v>590</v>
      </c>
      <c r="DM8" s="990"/>
      <c r="DN8" s="990"/>
      <c r="DO8" s="990"/>
      <c r="DP8" s="991"/>
      <c r="DQ8" s="989" t="s">
        <v>590</v>
      </c>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395</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396</v>
      </c>
      <c r="B23" s="943" t="s">
        <v>397</v>
      </c>
      <c r="C23" s="944"/>
      <c r="D23" s="944"/>
      <c r="E23" s="944"/>
      <c r="F23" s="944"/>
      <c r="G23" s="944"/>
      <c r="H23" s="944"/>
      <c r="I23" s="944"/>
      <c r="J23" s="944"/>
      <c r="K23" s="944"/>
      <c r="L23" s="944"/>
      <c r="M23" s="944"/>
      <c r="N23" s="944"/>
      <c r="O23" s="944"/>
      <c r="P23" s="954"/>
      <c r="Q23" s="1067">
        <v>8365</v>
      </c>
      <c r="R23" s="1061"/>
      <c r="S23" s="1061"/>
      <c r="T23" s="1061"/>
      <c r="U23" s="1061"/>
      <c r="V23" s="1061">
        <v>8189</v>
      </c>
      <c r="W23" s="1061"/>
      <c r="X23" s="1061"/>
      <c r="Y23" s="1061"/>
      <c r="Z23" s="1061"/>
      <c r="AA23" s="1061">
        <v>176</v>
      </c>
      <c r="AB23" s="1061"/>
      <c r="AC23" s="1061"/>
      <c r="AD23" s="1061"/>
      <c r="AE23" s="1068"/>
      <c r="AF23" s="1069">
        <v>170</v>
      </c>
      <c r="AG23" s="1061"/>
      <c r="AH23" s="1061"/>
      <c r="AI23" s="1061"/>
      <c r="AJ23" s="1070"/>
      <c r="AK23" s="1071"/>
      <c r="AL23" s="1072"/>
      <c r="AM23" s="1072"/>
      <c r="AN23" s="1072"/>
      <c r="AO23" s="1072"/>
      <c r="AP23" s="1061">
        <v>9113</v>
      </c>
      <c r="AQ23" s="1061"/>
      <c r="AR23" s="1061"/>
      <c r="AS23" s="1061"/>
      <c r="AT23" s="1061"/>
      <c r="AU23" s="1062"/>
      <c r="AV23" s="1062"/>
      <c r="AW23" s="1062"/>
      <c r="AX23" s="1062"/>
      <c r="AY23" s="1063"/>
      <c r="AZ23" s="1064" t="s">
        <v>398</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399</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400</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376</v>
      </c>
      <c r="B26" s="996"/>
      <c r="C26" s="996"/>
      <c r="D26" s="996"/>
      <c r="E26" s="996"/>
      <c r="F26" s="996"/>
      <c r="G26" s="996"/>
      <c r="H26" s="996"/>
      <c r="I26" s="996"/>
      <c r="J26" s="996"/>
      <c r="K26" s="996"/>
      <c r="L26" s="996"/>
      <c r="M26" s="996"/>
      <c r="N26" s="996"/>
      <c r="O26" s="996"/>
      <c r="P26" s="997"/>
      <c r="Q26" s="1001" t="s">
        <v>401</v>
      </c>
      <c r="R26" s="1002"/>
      <c r="S26" s="1002"/>
      <c r="T26" s="1002"/>
      <c r="U26" s="1003"/>
      <c r="V26" s="1001" t="s">
        <v>402</v>
      </c>
      <c r="W26" s="1002"/>
      <c r="X26" s="1002"/>
      <c r="Y26" s="1002"/>
      <c r="Z26" s="1003"/>
      <c r="AA26" s="1001" t="s">
        <v>403</v>
      </c>
      <c r="AB26" s="1002"/>
      <c r="AC26" s="1002"/>
      <c r="AD26" s="1002"/>
      <c r="AE26" s="1002"/>
      <c r="AF26" s="1055" t="s">
        <v>404</v>
      </c>
      <c r="AG26" s="1008"/>
      <c r="AH26" s="1008"/>
      <c r="AI26" s="1008"/>
      <c r="AJ26" s="1056"/>
      <c r="AK26" s="1002" t="s">
        <v>405</v>
      </c>
      <c r="AL26" s="1002"/>
      <c r="AM26" s="1002"/>
      <c r="AN26" s="1002"/>
      <c r="AO26" s="1003"/>
      <c r="AP26" s="1001" t="s">
        <v>406</v>
      </c>
      <c r="AQ26" s="1002"/>
      <c r="AR26" s="1002"/>
      <c r="AS26" s="1002"/>
      <c r="AT26" s="1003"/>
      <c r="AU26" s="1001" t="s">
        <v>407</v>
      </c>
      <c r="AV26" s="1002"/>
      <c r="AW26" s="1002"/>
      <c r="AX26" s="1002"/>
      <c r="AY26" s="1003"/>
      <c r="AZ26" s="1001" t="s">
        <v>408</v>
      </c>
      <c r="BA26" s="1002"/>
      <c r="BB26" s="1002"/>
      <c r="BC26" s="1002"/>
      <c r="BD26" s="1003"/>
      <c r="BE26" s="1001" t="s">
        <v>383</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409</v>
      </c>
      <c r="C28" s="1048"/>
      <c r="D28" s="1048"/>
      <c r="E28" s="1048"/>
      <c r="F28" s="1048"/>
      <c r="G28" s="1048"/>
      <c r="H28" s="1048"/>
      <c r="I28" s="1048"/>
      <c r="J28" s="1048"/>
      <c r="K28" s="1048"/>
      <c r="L28" s="1048"/>
      <c r="M28" s="1048"/>
      <c r="N28" s="1048"/>
      <c r="O28" s="1048"/>
      <c r="P28" s="1049"/>
      <c r="Q28" s="1050">
        <v>1130</v>
      </c>
      <c r="R28" s="1051"/>
      <c r="S28" s="1051"/>
      <c r="T28" s="1051"/>
      <c r="U28" s="1051"/>
      <c r="V28" s="1051">
        <v>1074</v>
      </c>
      <c r="W28" s="1051"/>
      <c r="X28" s="1051"/>
      <c r="Y28" s="1051"/>
      <c r="Z28" s="1051"/>
      <c r="AA28" s="1051">
        <v>56</v>
      </c>
      <c r="AB28" s="1051"/>
      <c r="AC28" s="1051"/>
      <c r="AD28" s="1051"/>
      <c r="AE28" s="1052"/>
      <c r="AF28" s="1053">
        <v>56</v>
      </c>
      <c r="AG28" s="1051"/>
      <c r="AH28" s="1051"/>
      <c r="AI28" s="1051"/>
      <c r="AJ28" s="1054"/>
      <c r="AK28" s="1042">
        <v>83</v>
      </c>
      <c r="AL28" s="1043"/>
      <c r="AM28" s="1043"/>
      <c r="AN28" s="1043"/>
      <c r="AO28" s="1043"/>
      <c r="AP28" s="1043" t="s">
        <v>590</v>
      </c>
      <c r="AQ28" s="1043"/>
      <c r="AR28" s="1043"/>
      <c r="AS28" s="1043"/>
      <c r="AT28" s="1043"/>
      <c r="AU28" s="1043" t="s">
        <v>590</v>
      </c>
      <c r="AV28" s="1043"/>
      <c r="AW28" s="1043"/>
      <c r="AX28" s="1043"/>
      <c r="AY28" s="1043"/>
      <c r="AZ28" s="1044" t="s">
        <v>590</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410</v>
      </c>
      <c r="C29" s="1031"/>
      <c r="D29" s="1031"/>
      <c r="E29" s="1031"/>
      <c r="F29" s="1031"/>
      <c r="G29" s="1031"/>
      <c r="H29" s="1031"/>
      <c r="I29" s="1031"/>
      <c r="J29" s="1031"/>
      <c r="K29" s="1031"/>
      <c r="L29" s="1031"/>
      <c r="M29" s="1031"/>
      <c r="N29" s="1031"/>
      <c r="O29" s="1031"/>
      <c r="P29" s="1032"/>
      <c r="Q29" s="1038">
        <v>1851</v>
      </c>
      <c r="R29" s="1039"/>
      <c r="S29" s="1039"/>
      <c r="T29" s="1039"/>
      <c r="U29" s="1039"/>
      <c r="V29" s="1039">
        <v>1683</v>
      </c>
      <c r="W29" s="1039"/>
      <c r="X29" s="1039"/>
      <c r="Y29" s="1039"/>
      <c r="Z29" s="1039"/>
      <c r="AA29" s="1039">
        <v>168</v>
      </c>
      <c r="AB29" s="1039"/>
      <c r="AC29" s="1039"/>
      <c r="AD29" s="1039"/>
      <c r="AE29" s="1040"/>
      <c r="AF29" s="1035">
        <v>168</v>
      </c>
      <c r="AG29" s="1036"/>
      <c r="AH29" s="1036"/>
      <c r="AI29" s="1036"/>
      <c r="AJ29" s="1037"/>
      <c r="AK29" s="983">
        <v>300</v>
      </c>
      <c r="AL29" s="977"/>
      <c r="AM29" s="977"/>
      <c r="AN29" s="977"/>
      <c r="AO29" s="977"/>
      <c r="AP29" s="977" t="s">
        <v>590</v>
      </c>
      <c r="AQ29" s="977"/>
      <c r="AR29" s="977"/>
      <c r="AS29" s="977"/>
      <c r="AT29" s="977"/>
      <c r="AU29" s="977" t="s">
        <v>590</v>
      </c>
      <c r="AV29" s="977"/>
      <c r="AW29" s="977"/>
      <c r="AX29" s="977"/>
      <c r="AY29" s="977"/>
      <c r="AZ29" s="1041" t="s">
        <v>590</v>
      </c>
      <c r="BA29" s="1041"/>
      <c r="BB29" s="1041"/>
      <c r="BC29" s="1041"/>
      <c r="BD29" s="1041"/>
      <c r="BE29" s="978"/>
      <c r="BF29" s="978"/>
      <c r="BG29" s="978"/>
      <c r="BH29" s="978"/>
      <c r="BI29" s="979"/>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411</v>
      </c>
      <c r="C30" s="1031"/>
      <c r="D30" s="1031"/>
      <c r="E30" s="1031"/>
      <c r="F30" s="1031"/>
      <c r="G30" s="1031"/>
      <c r="H30" s="1031"/>
      <c r="I30" s="1031"/>
      <c r="J30" s="1031"/>
      <c r="K30" s="1031"/>
      <c r="L30" s="1031"/>
      <c r="M30" s="1031"/>
      <c r="N30" s="1031"/>
      <c r="O30" s="1031"/>
      <c r="P30" s="1032"/>
      <c r="Q30" s="1038">
        <v>165</v>
      </c>
      <c r="R30" s="1039"/>
      <c r="S30" s="1039"/>
      <c r="T30" s="1039"/>
      <c r="U30" s="1039"/>
      <c r="V30" s="1039">
        <v>165</v>
      </c>
      <c r="W30" s="1039"/>
      <c r="X30" s="1039"/>
      <c r="Y30" s="1039"/>
      <c r="Z30" s="1039"/>
      <c r="AA30" s="1039">
        <v>0</v>
      </c>
      <c r="AB30" s="1039"/>
      <c r="AC30" s="1039"/>
      <c r="AD30" s="1039"/>
      <c r="AE30" s="1040"/>
      <c r="AF30" s="1035">
        <v>0</v>
      </c>
      <c r="AG30" s="1036"/>
      <c r="AH30" s="1036"/>
      <c r="AI30" s="1036"/>
      <c r="AJ30" s="1037"/>
      <c r="AK30" s="983">
        <v>65</v>
      </c>
      <c r="AL30" s="977"/>
      <c r="AM30" s="977"/>
      <c r="AN30" s="977"/>
      <c r="AO30" s="977"/>
      <c r="AP30" s="977" t="s">
        <v>590</v>
      </c>
      <c r="AQ30" s="977"/>
      <c r="AR30" s="977"/>
      <c r="AS30" s="977"/>
      <c r="AT30" s="977"/>
      <c r="AU30" s="977" t="s">
        <v>590</v>
      </c>
      <c r="AV30" s="977"/>
      <c r="AW30" s="977"/>
      <c r="AX30" s="977"/>
      <c r="AY30" s="977"/>
      <c r="AZ30" s="1041" t="s">
        <v>590</v>
      </c>
      <c r="BA30" s="1041"/>
      <c r="BB30" s="1041"/>
      <c r="BC30" s="1041"/>
      <c r="BD30" s="1041"/>
      <c r="BE30" s="978"/>
      <c r="BF30" s="978"/>
      <c r="BG30" s="978"/>
      <c r="BH30" s="978"/>
      <c r="BI30" s="979"/>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412</v>
      </c>
      <c r="C31" s="1031"/>
      <c r="D31" s="1031"/>
      <c r="E31" s="1031"/>
      <c r="F31" s="1031"/>
      <c r="G31" s="1031"/>
      <c r="H31" s="1031"/>
      <c r="I31" s="1031"/>
      <c r="J31" s="1031"/>
      <c r="K31" s="1031"/>
      <c r="L31" s="1031"/>
      <c r="M31" s="1031"/>
      <c r="N31" s="1031"/>
      <c r="O31" s="1031"/>
      <c r="P31" s="1032"/>
      <c r="Q31" s="1038">
        <v>126</v>
      </c>
      <c r="R31" s="1039"/>
      <c r="S31" s="1039"/>
      <c r="T31" s="1039"/>
      <c r="U31" s="1039"/>
      <c r="V31" s="1039">
        <v>113</v>
      </c>
      <c r="W31" s="1039"/>
      <c r="X31" s="1039"/>
      <c r="Y31" s="1039"/>
      <c r="Z31" s="1039"/>
      <c r="AA31" s="1039">
        <v>13</v>
      </c>
      <c r="AB31" s="1039"/>
      <c r="AC31" s="1039"/>
      <c r="AD31" s="1039"/>
      <c r="AE31" s="1040"/>
      <c r="AF31" s="1035">
        <v>13</v>
      </c>
      <c r="AG31" s="1036"/>
      <c r="AH31" s="1036"/>
      <c r="AI31" s="1036"/>
      <c r="AJ31" s="1037"/>
      <c r="AK31" s="983">
        <v>84</v>
      </c>
      <c r="AL31" s="977"/>
      <c r="AM31" s="977"/>
      <c r="AN31" s="977"/>
      <c r="AO31" s="977"/>
      <c r="AP31" s="977" t="s">
        <v>590</v>
      </c>
      <c r="AQ31" s="977"/>
      <c r="AR31" s="977"/>
      <c r="AS31" s="977"/>
      <c r="AT31" s="977"/>
      <c r="AU31" s="977" t="s">
        <v>590</v>
      </c>
      <c r="AV31" s="977"/>
      <c r="AW31" s="977"/>
      <c r="AX31" s="977"/>
      <c r="AY31" s="977"/>
      <c r="AZ31" s="1041" t="s">
        <v>590</v>
      </c>
      <c r="BA31" s="1041"/>
      <c r="BB31" s="1041"/>
      <c r="BC31" s="1041"/>
      <c r="BD31" s="1041"/>
      <c r="BE31" s="978"/>
      <c r="BF31" s="978"/>
      <c r="BG31" s="978"/>
      <c r="BH31" s="978"/>
      <c r="BI31" s="979"/>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413</v>
      </c>
      <c r="C32" s="1031"/>
      <c r="D32" s="1031"/>
      <c r="E32" s="1031"/>
      <c r="F32" s="1031"/>
      <c r="G32" s="1031"/>
      <c r="H32" s="1031"/>
      <c r="I32" s="1031"/>
      <c r="J32" s="1031"/>
      <c r="K32" s="1031"/>
      <c r="L32" s="1031"/>
      <c r="M32" s="1031"/>
      <c r="N32" s="1031"/>
      <c r="O32" s="1031"/>
      <c r="P32" s="1032"/>
      <c r="Q32" s="1038">
        <v>196</v>
      </c>
      <c r="R32" s="1039"/>
      <c r="S32" s="1039"/>
      <c r="T32" s="1039"/>
      <c r="U32" s="1039"/>
      <c r="V32" s="1039">
        <v>160</v>
      </c>
      <c r="W32" s="1039"/>
      <c r="X32" s="1039"/>
      <c r="Y32" s="1039"/>
      <c r="Z32" s="1039"/>
      <c r="AA32" s="1039">
        <v>36</v>
      </c>
      <c r="AB32" s="1039"/>
      <c r="AC32" s="1039"/>
      <c r="AD32" s="1039"/>
      <c r="AE32" s="1040"/>
      <c r="AF32" s="1035">
        <v>237</v>
      </c>
      <c r="AG32" s="1036"/>
      <c r="AH32" s="1036"/>
      <c r="AI32" s="1036"/>
      <c r="AJ32" s="1037"/>
      <c r="AK32" s="983">
        <v>40</v>
      </c>
      <c r="AL32" s="977"/>
      <c r="AM32" s="977"/>
      <c r="AN32" s="977"/>
      <c r="AO32" s="977"/>
      <c r="AP32" s="977">
        <v>186</v>
      </c>
      <c r="AQ32" s="977"/>
      <c r="AR32" s="977"/>
      <c r="AS32" s="977"/>
      <c r="AT32" s="977"/>
      <c r="AU32" s="977">
        <v>75</v>
      </c>
      <c r="AV32" s="977"/>
      <c r="AW32" s="977"/>
      <c r="AX32" s="977"/>
      <c r="AY32" s="977"/>
      <c r="AZ32" s="1041" t="s">
        <v>590</v>
      </c>
      <c r="BA32" s="1041"/>
      <c r="BB32" s="1041"/>
      <c r="BC32" s="1041"/>
      <c r="BD32" s="1041"/>
      <c r="BE32" s="978" t="s">
        <v>414</v>
      </c>
      <c r="BF32" s="978"/>
      <c r="BG32" s="978"/>
      <c r="BH32" s="978"/>
      <c r="BI32" s="979"/>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415</v>
      </c>
      <c r="C33" s="1031"/>
      <c r="D33" s="1031"/>
      <c r="E33" s="1031"/>
      <c r="F33" s="1031"/>
      <c r="G33" s="1031"/>
      <c r="H33" s="1031"/>
      <c r="I33" s="1031"/>
      <c r="J33" s="1031"/>
      <c r="K33" s="1031"/>
      <c r="L33" s="1031"/>
      <c r="M33" s="1031"/>
      <c r="N33" s="1031"/>
      <c r="O33" s="1031"/>
      <c r="P33" s="1032"/>
      <c r="Q33" s="1038">
        <v>2942</v>
      </c>
      <c r="R33" s="1039"/>
      <c r="S33" s="1039"/>
      <c r="T33" s="1039"/>
      <c r="U33" s="1039"/>
      <c r="V33" s="1039">
        <v>2517</v>
      </c>
      <c r="W33" s="1039"/>
      <c r="X33" s="1039"/>
      <c r="Y33" s="1039"/>
      <c r="Z33" s="1039"/>
      <c r="AA33" s="1039">
        <v>425</v>
      </c>
      <c r="AB33" s="1039"/>
      <c r="AC33" s="1039"/>
      <c r="AD33" s="1039"/>
      <c r="AE33" s="1040"/>
      <c r="AF33" s="1035">
        <v>1306</v>
      </c>
      <c r="AG33" s="1036"/>
      <c r="AH33" s="1036"/>
      <c r="AI33" s="1036"/>
      <c r="AJ33" s="1037"/>
      <c r="AK33" s="983">
        <v>322</v>
      </c>
      <c r="AL33" s="977"/>
      <c r="AM33" s="977"/>
      <c r="AN33" s="977"/>
      <c r="AO33" s="977"/>
      <c r="AP33" s="977">
        <v>1245</v>
      </c>
      <c r="AQ33" s="977"/>
      <c r="AR33" s="977"/>
      <c r="AS33" s="977"/>
      <c r="AT33" s="977"/>
      <c r="AU33" s="977">
        <v>774</v>
      </c>
      <c r="AV33" s="977"/>
      <c r="AW33" s="977"/>
      <c r="AX33" s="977"/>
      <c r="AY33" s="977"/>
      <c r="AZ33" s="1041" t="s">
        <v>590</v>
      </c>
      <c r="BA33" s="1041"/>
      <c r="BB33" s="1041"/>
      <c r="BC33" s="1041"/>
      <c r="BD33" s="1041"/>
      <c r="BE33" s="978" t="s">
        <v>416</v>
      </c>
      <c r="BF33" s="978"/>
      <c r="BG33" s="978"/>
      <c r="BH33" s="978"/>
      <c r="BI33" s="979"/>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t="s">
        <v>417</v>
      </c>
      <c r="C34" s="1031"/>
      <c r="D34" s="1031"/>
      <c r="E34" s="1031"/>
      <c r="F34" s="1031"/>
      <c r="G34" s="1031"/>
      <c r="H34" s="1031"/>
      <c r="I34" s="1031"/>
      <c r="J34" s="1031"/>
      <c r="K34" s="1031"/>
      <c r="L34" s="1031"/>
      <c r="M34" s="1031"/>
      <c r="N34" s="1031"/>
      <c r="O34" s="1031"/>
      <c r="P34" s="1032"/>
      <c r="Q34" s="1038">
        <v>19</v>
      </c>
      <c r="R34" s="1039"/>
      <c r="S34" s="1039"/>
      <c r="T34" s="1039"/>
      <c r="U34" s="1039"/>
      <c r="V34" s="1039">
        <v>16</v>
      </c>
      <c r="W34" s="1039"/>
      <c r="X34" s="1039"/>
      <c r="Y34" s="1039"/>
      <c r="Z34" s="1039"/>
      <c r="AA34" s="1039">
        <v>3</v>
      </c>
      <c r="AB34" s="1039"/>
      <c r="AC34" s="1039"/>
      <c r="AD34" s="1039"/>
      <c r="AE34" s="1040"/>
      <c r="AF34" s="1035">
        <v>3</v>
      </c>
      <c r="AG34" s="1036"/>
      <c r="AH34" s="1036"/>
      <c r="AI34" s="1036"/>
      <c r="AJ34" s="1037"/>
      <c r="AK34" s="983">
        <v>10</v>
      </c>
      <c r="AL34" s="977"/>
      <c r="AM34" s="977"/>
      <c r="AN34" s="977"/>
      <c r="AO34" s="977"/>
      <c r="AP34" s="977">
        <v>75</v>
      </c>
      <c r="AQ34" s="977"/>
      <c r="AR34" s="977"/>
      <c r="AS34" s="977"/>
      <c r="AT34" s="977"/>
      <c r="AU34" s="977">
        <v>75</v>
      </c>
      <c r="AV34" s="977"/>
      <c r="AW34" s="977"/>
      <c r="AX34" s="977"/>
      <c r="AY34" s="977"/>
      <c r="AZ34" s="1041" t="s">
        <v>590</v>
      </c>
      <c r="BA34" s="1041"/>
      <c r="BB34" s="1041"/>
      <c r="BC34" s="1041"/>
      <c r="BD34" s="1041"/>
      <c r="BE34" s="978" t="s">
        <v>418</v>
      </c>
      <c r="BF34" s="978"/>
      <c r="BG34" s="978"/>
      <c r="BH34" s="978"/>
      <c r="BI34" s="979"/>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t="s">
        <v>419</v>
      </c>
      <c r="C35" s="1031"/>
      <c r="D35" s="1031"/>
      <c r="E35" s="1031"/>
      <c r="F35" s="1031"/>
      <c r="G35" s="1031"/>
      <c r="H35" s="1031"/>
      <c r="I35" s="1031"/>
      <c r="J35" s="1031"/>
      <c r="K35" s="1031"/>
      <c r="L35" s="1031"/>
      <c r="M35" s="1031"/>
      <c r="N35" s="1031"/>
      <c r="O35" s="1031"/>
      <c r="P35" s="1032"/>
      <c r="Q35" s="1038">
        <v>157</v>
      </c>
      <c r="R35" s="1039"/>
      <c r="S35" s="1039"/>
      <c r="T35" s="1039"/>
      <c r="U35" s="1039"/>
      <c r="V35" s="1039">
        <v>154</v>
      </c>
      <c r="W35" s="1039"/>
      <c r="X35" s="1039"/>
      <c r="Y35" s="1039"/>
      <c r="Z35" s="1039"/>
      <c r="AA35" s="1039">
        <v>3</v>
      </c>
      <c r="AB35" s="1039"/>
      <c r="AC35" s="1039"/>
      <c r="AD35" s="1039"/>
      <c r="AE35" s="1040"/>
      <c r="AF35" s="1035">
        <v>3</v>
      </c>
      <c r="AG35" s="1036"/>
      <c r="AH35" s="1036"/>
      <c r="AI35" s="1036"/>
      <c r="AJ35" s="1037"/>
      <c r="AK35" s="983">
        <v>109</v>
      </c>
      <c r="AL35" s="977"/>
      <c r="AM35" s="977"/>
      <c r="AN35" s="977"/>
      <c r="AO35" s="977"/>
      <c r="AP35" s="977">
        <v>875</v>
      </c>
      <c r="AQ35" s="977"/>
      <c r="AR35" s="977"/>
      <c r="AS35" s="977"/>
      <c r="AT35" s="977"/>
      <c r="AU35" s="977">
        <v>860</v>
      </c>
      <c r="AV35" s="977"/>
      <c r="AW35" s="977"/>
      <c r="AX35" s="977"/>
      <c r="AY35" s="977"/>
      <c r="AZ35" s="1041" t="s">
        <v>590</v>
      </c>
      <c r="BA35" s="1041"/>
      <c r="BB35" s="1041"/>
      <c r="BC35" s="1041"/>
      <c r="BD35" s="1041"/>
      <c r="BE35" s="978" t="s">
        <v>420</v>
      </c>
      <c r="BF35" s="978"/>
      <c r="BG35" s="978"/>
      <c r="BH35" s="978"/>
      <c r="BI35" s="979"/>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3"/>
      <c r="AL36" s="977"/>
      <c r="AM36" s="977"/>
      <c r="AN36" s="977"/>
      <c r="AO36" s="977"/>
      <c r="AP36" s="977"/>
      <c r="AQ36" s="977"/>
      <c r="AR36" s="977"/>
      <c r="AS36" s="977"/>
      <c r="AT36" s="977"/>
      <c r="AU36" s="977"/>
      <c r="AV36" s="977"/>
      <c r="AW36" s="977"/>
      <c r="AX36" s="977"/>
      <c r="AY36" s="977"/>
      <c r="AZ36" s="1041"/>
      <c r="BA36" s="1041"/>
      <c r="BB36" s="1041"/>
      <c r="BC36" s="1041"/>
      <c r="BD36" s="1041"/>
      <c r="BE36" s="978"/>
      <c r="BF36" s="978"/>
      <c r="BG36" s="978"/>
      <c r="BH36" s="978"/>
      <c r="BI36" s="979"/>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3"/>
      <c r="AL37" s="977"/>
      <c r="AM37" s="977"/>
      <c r="AN37" s="977"/>
      <c r="AO37" s="977"/>
      <c r="AP37" s="977"/>
      <c r="AQ37" s="977"/>
      <c r="AR37" s="977"/>
      <c r="AS37" s="977"/>
      <c r="AT37" s="977"/>
      <c r="AU37" s="977"/>
      <c r="AV37" s="977"/>
      <c r="AW37" s="977"/>
      <c r="AX37" s="977"/>
      <c r="AY37" s="977"/>
      <c r="AZ37" s="1041"/>
      <c r="BA37" s="1041"/>
      <c r="BB37" s="1041"/>
      <c r="BC37" s="1041"/>
      <c r="BD37" s="1041"/>
      <c r="BE37" s="978"/>
      <c r="BF37" s="978"/>
      <c r="BG37" s="978"/>
      <c r="BH37" s="978"/>
      <c r="BI37" s="979"/>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3"/>
      <c r="AL38" s="977"/>
      <c r="AM38" s="977"/>
      <c r="AN38" s="977"/>
      <c r="AO38" s="977"/>
      <c r="AP38" s="977"/>
      <c r="AQ38" s="977"/>
      <c r="AR38" s="977"/>
      <c r="AS38" s="977"/>
      <c r="AT38" s="977"/>
      <c r="AU38" s="977"/>
      <c r="AV38" s="977"/>
      <c r="AW38" s="977"/>
      <c r="AX38" s="977"/>
      <c r="AY38" s="977"/>
      <c r="AZ38" s="1041"/>
      <c r="BA38" s="1041"/>
      <c r="BB38" s="1041"/>
      <c r="BC38" s="1041"/>
      <c r="BD38" s="1041"/>
      <c r="BE38" s="978"/>
      <c r="BF38" s="978"/>
      <c r="BG38" s="978"/>
      <c r="BH38" s="978"/>
      <c r="BI38" s="979"/>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3"/>
      <c r="AL39" s="977"/>
      <c r="AM39" s="977"/>
      <c r="AN39" s="977"/>
      <c r="AO39" s="977"/>
      <c r="AP39" s="977"/>
      <c r="AQ39" s="977"/>
      <c r="AR39" s="977"/>
      <c r="AS39" s="977"/>
      <c r="AT39" s="977"/>
      <c r="AU39" s="977"/>
      <c r="AV39" s="977"/>
      <c r="AW39" s="977"/>
      <c r="AX39" s="977"/>
      <c r="AY39" s="977"/>
      <c r="AZ39" s="1041"/>
      <c r="BA39" s="1041"/>
      <c r="BB39" s="1041"/>
      <c r="BC39" s="1041"/>
      <c r="BD39" s="1041"/>
      <c r="BE39" s="978"/>
      <c r="BF39" s="978"/>
      <c r="BG39" s="978"/>
      <c r="BH39" s="978"/>
      <c r="BI39" s="979"/>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3"/>
      <c r="AL40" s="977"/>
      <c r="AM40" s="977"/>
      <c r="AN40" s="977"/>
      <c r="AO40" s="977"/>
      <c r="AP40" s="977"/>
      <c r="AQ40" s="977"/>
      <c r="AR40" s="977"/>
      <c r="AS40" s="977"/>
      <c r="AT40" s="977"/>
      <c r="AU40" s="977"/>
      <c r="AV40" s="977"/>
      <c r="AW40" s="977"/>
      <c r="AX40" s="977"/>
      <c r="AY40" s="977"/>
      <c r="AZ40" s="1041"/>
      <c r="BA40" s="1041"/>
      <c r="BB40" s="1041"/>
      <c r="BC40" s="1041"/>
      <c r="BD40" s="1041"/>
      <c r="BE40" s="978"/>
      <c r="BF40" s="978"/>
      <c r="BG40" s="978"/>
      <c r="BH40" s="978"/>
      <c r="BI40" s="979"/>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3"/>
      <c r="AL41" s="977"/>
      <c r="AM41" s="977"/>
      <c r="AN41" s="977"/>
      <c r="AO41" s="977"/>
      <c r="AP41" s="977"/>
      <c r="AQ41" s="977"/>
      <c r="AR41" s="977"/>
      <c r="AS41" s="977"/>
      <c r="AT41" s="977"/>
      <c r="AU41" s="977"/>
      <c r="AV41" s="977"/>
      <c r="AW41" s="977"/>
      <c r="AX41" s="977"/>
      <c r="AY41" s="977"/>
      <c r="AZ41" s="1041"/>
      <c r="BA41" s="1041"/>
      <c r="BB41" s="1041"/>
      <c r="BC41" s="1041"/>
      <c r="BD41" s="1041"/>
      <c r="BE41" s="978"/>
      <c r="BF41" s="978"/>
      <c r="BG41" s="978"/>
      <c r="BH41" s="978"/>
      <c r="BI41" s="979"/>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3"/>
      <c r="AL42" s="977"/>
      <c r="AM42" s="977"/>
      <c r="AN42" s="977"/>
      <c r="AO42" s="977"/>
      <c r="AP42" s="977"/>
      <c r="AQ42" s="977"/>
      <c r="AR42" s="977"/>
      <c r="AS42" s="977"/>
      <c r="AT42" s="977"/>
      <c r="AU42" s="977"/>
      <c r="AV42" s="977"/>
      <c r="AW42" s="977"/>
      <c r="AX42" s="977"/>
      <c r="AY42" s="977"/>
      <c r="AZ42" s="1041"/>
      <c r="BA42" s="1041"/>
      <c r="BB42" s="1041"/>
      <c r="BC42" s="1041"/>
      <c r="BD42" s="1041"/>
      <c r="BE42" s="978"/>
      <c r="BF42" s="978"/>
      <c r="BG42" s="978"/>
      <c r="BH42" s="978"/>
      <c r="BI42" s="979"/>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3"/>
      <c r="AL43" s="977"/>
      <c r="AM43" s="977"/>
      <c r="AN43" s="977"/>
      <c r="AO43" s="977"/>
      <c r="AP43" s="977"/>
      <c r="AQ43" s="977"/>
      <c r="AR43" s="977"/>
      <c r="AS43" s="977"/>
      <c r="AT43" s="977"/>
      <c r="AU43" s="977"/>
      <c r="AV43" s="977"/>
      <c r="AW43" s="977"/>
      <c r="AX43" s="977"/>
      <c r="AY43" s="977"/>
      <c r="AZ43" s="1041"/>
      <c r="BA43" s="1041"/>
      <c r="BB43" s="1041"/>
      <c r="BC43" s="1041"/>
      <c r="BD43" s="1041"/>
      <c r="BE43" s="978"/>
      <c r="BF43" s="978"/>
      <c r="BG43" s="978"/>
      <c r="BH43" s="978"/>
      <c r="BI43" s="979"/>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3"/>
      <c r="AL44" s="977"/>
      <c r="AM44" s="977"/>
      <c r="AN44" s="977"/>
      <c r="AO44" s="977"/>
      <c r="AP44" s="977"/>
      <c r="AQ44" s="977"/>
      <c r="AR44" s="977"/>
      <c r="AS44" s="977"/>
      <c r="AT44" s="977"/>
      <c r="AU44" s="977"/>
      <c r="AV44" s="977"/>
      <c r="AW44" s="977"/>
      <c r="AX44" s="977"/>
      <c r="AY44" s="977"/>
      <c r="AZ44" s="1041"/>
      <c r="BA44" s="1041"/>
      <c r="BB44" s="1041"/>
      <c r="BC44" s="1041"/>
      <c r="BD44" s="1041"/>
      <c r="BE44" s="978"/>
      <c r="BF44" s="978"/>
      <c r="BG44" s="978"/>
      <c r="BH44" s="978"/>
      <c r="BI44" s="979"/>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3"/>
      <c r="AL45" s="977"/>
      <c r="AM45" s="977"/>
      <c r="AN45" s="977"/>
      <c r="AO45" s="977"/>
      <c r="AP45" s="977"/>
      <c r="AQ45" s="977"/>
      <c r="AR45" s="977"/>
      <c r="AS45" s="977"/>
      <c r="AT45" s="977"/>
      <c r="AU45" s="977"/>
      <c r="AV45" s="977"/>
      <c r="AW45" s="977"/>
      <c r="AX45" s="977"/>
      <c r="AY45" s="977"/>
      <c r="AZ45" s="1041"/>
      <c r="BA45" s="1041"/>
      <c r="BB45" s="1041"/>
      <c r="BC45" s="1041"/>
      <c r="BD45" s="1041"/>
      <c r="BE45" s="978"/>
      <c r="BF45" s="978"/>
      <c r="BG45" s="978"/>
      <c r="BH45" s="978"/>
      <c r="BI45" s="979"/>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3"/>
      <c r="AL46" s="977"/>
      <c r="AM46" s="977"/>
      <c r="AN46" s="977"/>
      <c r="AO46" s="977"/>
      <c r="AP46" s="977"/>
      <c r="AQ46" s="977"/>
      <c r="AR46" s="977"/>
      <c r="AS46" s="977"/>
      <c r="AT46" s="977"/>
      <c r="AU46" s="977"/>
      <c r="AV46" s="977"/>
      <c r="AW46" s="977"/>
      <c r="AX46" s="977"/>
      <c r="AY46" s="977"/>
      <c r="AZ46" s="1041"/>
      <c r="BA46" s="1041"/>
      <c r="BB46" s="1041"/>
      <c r="BC46" s="1041"/>
      <c r="BD46" s="1041"/>
      <c r="BE46" s="978"/>
      <c r="BF46" s="978"/>
      <c r="BG46" s="978"/>
      <c r="BH46" s="978"/>
      <c r="BI46" s="979"/>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3"/>
      <c r="AL47" s="977"/>
      <c r="AM47" s="977"/>
      <c r="AN47" s="977"/>
      <c r="AO47" s="977"/>
      <c r="AP47" s="977"/>
      <c r="AQ47" s="977"/>
      <c r="AR47" s="977"/>
      <c r="AS47" s="977"/>
      <c r="AT47" s="977"/>
      <c r="AU47" s="977"/>
      <c r="AV47" s="977"/>
      <c r="AW47" s="977"/>
      <c r="AX47" s="977"/>
      <c r="AY47" s="977"/>
      <c r="AZ47" s="1041"/>
      <c r="BA47" s="1041"/>
      <c r="BB47" s="1041"/>
      <c r="BC47" s="1041"/>
      <c r="BD47" s="1041"/>
      <c r="BE47" s="978"/>
      <c r="BF47" s="978"/>
      <c r="BG47" s="978"/>
      <c r="BH47" s="978"/>
      <c r="BI47" s="979"/>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3"/>
      <c r="AL48" s="977"/>
      <c r="AM48" s="977"/>
      <c r="AN48" s="977"/>
      <c r="AO48" s="977"/>
      <c r="AP48" s="977"/>
      <c r="AQ48" s="977"/>
      <c r="AR48" s="977"/>
      <c r="AS48" s="977"/>
      <c r="AT48" s="977"/>
      <c r="AU48" s="977"/>
      <c r="AV48" s="977"/>
      <c r="AW48" s="977"/>
      <c r="AX48" s="977"/>
      <c r="AY48" s="977"/>
      <c r="AZ48" s="1041"/>
      <c r="BA48" s="1041"/>
      <c r="BB48" s="1041"/>
      <c r="BC48" s="1041"/>
      <c r="BD48" s="1041"/>
      <c r="BE48" s="978"/>
      <c r="BF48" s="978"/>
      <c r="BG48" s="978"/>
      <c r="BH48" s="978"/>
      <c r="BI48" s="979"/>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3"/>
      <c r="AL49" s="977"/>
      <c r="AM49" s="977"/>
      <c r="AN49" s="977"/>
      <c r="AO49" s="977"/>
      <c r="AP49" s="977"/>
      <c r="AQ49" s="977"/>
      <c r="AR49" s="977"/>
      <c r="AS49" s="977"/>
      <c r="AT49" s="977"/>
      <c r="AU49" s="977"/>
      <c r="AV49" s="977"/>
      <c r="AW49" s="977"/>
      <c r="AX49" s="977"/>
      <c r="AY49" s="977"/>
      <c r="AZ49" s="1041"/>
      <c r="BA49" s="1041"/>
      <c r="BB49" s="1041"/>
      <c r="BC49" s="1041"/>
      <c r="BD49" s="1041"/>
      <c r="BE49" s="978"/>
      <c r="BF49" s="978"/>
      <c r="BG49" s="978"/>
      <c r="BH49" s="978"/>
      <c r="BI49" s="979"/>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8"/>
      <c r="BF50" s="978"/>
      <c r="BG50" s="978"/>
      <c r="BH50" s="978"/>
      <c r="BI50" s="979"/>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8"/>
      <c r="BF51" s="978"/>
      <c r="BG51" s="978"/>
      <c r="BH51" s="978"/>
      <c r="BI51" s="979"/>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8"/>
      <c r="BF52" s="978"/>
      <c r="BG52" s="978"/>
      <c r="BH52" s="978"/>
      <c r="BI52" s="979"/>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8"/>
      <c r="BF53" s="978"/>
      <c r="BG53" s="978"/>
      <c r="BH53" s="978"/>
      <c r="BI53" s="979"/>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8"/>
      <c r="BF54" s="978"/>
      <c r="BG54" s="978"/>
      <c r="BH54" s="978"/>
      <c r="BI54" s="979"/>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8"/>
      <c r="BF55" s="978"/>
      <c r="BG55" s="978"/>
      <c r="BH55" s="978"/>
      <c r="BI55" s="979"/>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8"/>
      <c r="BF56" s="978"/>
      <c r="BG56" s="978"/>
      <c r="BH56" s="978"/>
      <c r="BI56" s="979"/>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8"/>
      <c r="BF57" s="978"/>
      <c r="BG57" s="978"/>
      <c r="BH57" s="978"/>
      <c r="BI57" s="979"/>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8"/>
      <c r="BF58" s="978"/>
      <c r="BG58" s="978"/>
      <c r="BH58" s="978"/>
      <c r="BI58" s="979"/>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8"/>
      <c r="BF59" s="978"/>
      <c r="BG59" s="978"/>
      <c r="BH59" s="978"/>
      <c r="BI59" s="979"/>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8"/>
      <c r="BF60" s="978"/>
      <c r="BG60" s="978"/>
      <c r="BH60" s="978"/>
      <c r="BI60" s="979"/>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8"/>
      <c r="BF61" s="978"/>
      <c r="BG61" s="978"/>
      <c r="BH61" s="978"/>
      <c r="BI61" s="979"/>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8"/>
      <c r="BF62" s="978"/>
      <c r="BG62" s="978"/>
      <c r="BH62" s="978"/>
      <c r="BI62" s="979"/>
      <c r="BJ62" s="1027" t="s">
        <v>421</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396</v>
      </c>
      <c r="B63" s="943" t="s">
        <v>422</v>
      </c>
      <c r="C63" s="944"/>
      <c r="D63" s="944"/>
      <c r="E63" s="944"/>
      <c r="F63" s="944"/>
      <c r="G63" s="944"/>
      <c r="H63" s="944"/>
      <c r="I63" s="944"/>
      <c r="J63" s="944"/>
      <c r="K63" s="944"/>
      <c r="L63" s="944"/>
      <c r="M63" s="944"/>
      <c r="N63" s="944"/>
      <c r="O63" s="944"/>
      <c r="P63" s="954"/>
      <c r="Q63" s="968"/>
      <c r="R63" s="969"/>
      <c r="S63" s="969"/>
      <c r="T63" s="969"/>
      <c r="U63" s="969"/>
      <c r="V63" s="969"/>
      <c r="W63" s="969"/>
      <c r="X63" s="969"/>
      <c r="Y63" s="969"/>
      <c r="Z63" s="969"/>
      <c r="AA63" s="969"/>
      <c r="AB63" s="969"/>
      <c r="AC63" s="969"/>
      <c r="AD63" s="969"/>
      <c r="AE63" s="1020"/>
      <c r="AF63" s="1021">
        <v>1786</v>
      </c>
      <c r="AG63" s="965"/>
      <c r="AH63" s="965"/>
      <c r="AI63" s="965"/>
      <c r="AJ63" s="1022"/>
      <c r="AK63" s="1023"/>
      <c r="AL63" s="969"/>
      <c r="AM63" s="969"/>
      <c r="AN63" s="969"/>
      <c r="AO63" s="969"/>
      <c r="AP63" s="965">
        <v>2381</v>
      </c>
      <c r="AQ63" s="965"/>
      <c r="AR63" s="965"/>
      <c r="AS63" s="965"/>
      <c r="AT63" s="965"/>
      <c r="AU63" s="965">
        <v>1785</v>
      </c>
      <c r="AV63" s="965"/>
      <c r="AW63" s="965"/>
      <c r="AX63" s="965"/>
      <c r="AY63" s="965"/>
      <c r="AZ63" s="1017"/>
      <c r="BA63" s="1017"/>
      <c r="BB63" s="1017"/>
      <c r="BC63" s="1017"/>
      <c r="BD63" s="1017"/>
      <c r="BE63" s="966"/>
      <c r="BF63" s="966"/>
      <c r="BG63" s="966"/>
      <c r="BH63" s="966"/>
      <c r="BI63" s="967"/>
      <c r="BJ63" s="1018" t="s">
        <v>423</v>
      </c>
      <c r="BK63" s="959"/>
      <c r="BL63" s="959"/>
      <c r="BM63" s="959"/>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424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425</v>
      </c>
      <c r="B66" s="996"/>
      <c r="C66" s="996"/>
      <c r="D66" s="996"/>
      <c r="E66" s="996"/>
      <c r="F66" s="996"/>
      <c r="G66" s="996"/>
      <c r="H66" s="996"/>
      <c r="I66" s="996"/>
      <c r="J66" s="996"/>
      <c r="K66" s="996"/>
      <c r="L66" s="996"/>
      <c r="M66" s="996"/>
      <c r="N66" s="996"/>
      <c r="O66" s="996"/>
      <c r="P66" s="997"/>
      <c r="Q66" s="1001" t="s">
        <v>426</v>
      </c>
      <c r="R66" s="1002"/>
      <c r="S66" s="1002"/>
      <c r="T66" s="1002"/>
      <c r="U66" s="1003"/>
      <c r="V66" s="1001" t="s">
        <v>427</v>
      </c>
      <c r="W66" s="1002"/>
      <c r="X66" s="1002"/>
      <c r="Y66" s="1002"/>
      <c r="Z66" s="1003"/>
      <c r="AA66" s="1001" t="s">
        <v>428</v>
      </c>
      <c r="AB66" s="1002"/>
      <c r="AC66" s="1002"/>
      <c r="AD66" s="1002"/>
      <c r="AE66" s="1003"/>
      <c r="AF66" s="1007" t="s">
        <v>429</v>
      </c>
      <c r="AG66" s="1008"/>
      <c r="AH66" s="1008"/>
      <c r="AI66" s="1008"/>
      <c r="AJ66" s="1009"/>
      <c r="AK66" s="1001" t="s">
        <v>430</v>
      </c>
      <c r="AL66" s="996"/>
      <c r="AM66" s="996"/>
      <c r="AN66" s="996"/>
      <c r="AO66" s="997"/>
      <c r="AP66" s="1001" t="s">
        <v>431</v>
      </c>
      <c r="AQ66" s="1002"/>
      <c r="AR66" s="1002"/>
      <c r="AS66" s="1002"/>
      <c r="AT66" s="1003"/>
      <c r="AU66" s="1001" t="s">
        <v>432</v>
      </c>
      <c r="AV66" s="1002"/>
      <c r="AW66" s="1002"/>
      <c r="AX66" s="1002"/>
      <c r="AY66" s="1003"/>
      <c r="AZ66" s="1001" t="s">
        <v>383</v>
      </c>
      <c r="BA66" s="1002"/>
      <c r="BB66" s="1002"/>
      <c r="BC66" s="1002"/>
      <c r="BD66" s="1015"/>
      <c r="BE66" s="241"/>
      <c r="BF66" s="241"/>
      <c r="BG66" s="241"/>
      <c r="BH66" s="241"/>
      <c r="BI66" s="241"/>
      <c r="BJ66" s="241"/>
      <c r="BK66" s="241"/>
      <c r="BL66" s="241"/>
      <c r="BM66" s="241"/>
      <c r="BN66" s="241"/>
      <c r="BO66" s="241"/>
      <c r="BP66" s="241"/>
      <c r="BQ66" s="238">
        <v>60</v>
      </c>
      <c r="BR66" s="243"/>
      <c r="BS66" s="951"/>
      <c r="BT66" s="952"/>
      <c r="BU66" s="952"/>
      <c r="BV66" s="952"/>
      <c r="BW66" s="952"/>
      <c r="BX66" s="952"/>
      <c r="BY66" s="952"/>
      <c r="BZ66" s="952"/>
      <c r="CA66" s="952"/>
      <c r="CB66" s="952"/>
      <c r="CC66" s="952"/>
      <c r="CD66" s="952"/>
      <c r="CE66" s="952"/>
      <c r="CF66" s="952"/>
      <c r="CG66" s="961"/>
      <c r="CH66" s="962"/>
      <c r="CI66" s="963"/>
      <c r="CJ66" s="963"/>
      <c r="CK66" s="963"/>
      <c r="CL66" s="964"/>
      <c r="CM66" s="962"/>
      <c r="CN66" s="963"/>
      <c r="CO66" s="963"/>
      <c r="CP66" s="963"/>
      <c r="CQ66" s="964"/>
      <c r="CR66" s="962"/>
      <c r="CS66" s="963"/>
      <c r="CT66" s="963"/>
      <c r="CU66" s="963"/>
      <c r="CV66" s="964"/>
      <c r="CW66" s="962"/>
      <c r="CX66" s="963"/>
      <c r="CY66" s="963"/>
      <c r="CZ66" s="963"/>
      <c r="DA66" s="964"/>
      <c r="DB66" s="962"/>
      <c r="DC66" s="963"/>
      <c r="DD66" s="963"/>
      <c r="DE66" s="963"/>
      <c r="DF66" s="964"/>
      <c r="DG66" s="962"/>
      <c r="DH66" s="963"/>
      <c r="DI66" s="963"/>
      <c r="DJ66" s="963"/>
      <c r="DK66" s="964"/>
      <c r="DL66" s="962"/>
      <c r="DM66" s="963"/>
      <c r="DN66" s="963"/>
      <c r="DO66" s="963"/>
      <c r="DP66" s="964"/>
      <c r="DQ66" s="962"/>
      <c r="DR66" s="963"/>
      <c r="DS66" s="963"/>
      <c r="DT66" s="963"/>
      <c r="DU66" s="964"/>
      <c r="DV66" s="951"/>
      <c r="DW66" s="952"/>
      <c r="DX66" s="952"/>
      <c r="DY66" s="952"/>
      <c r="DZ66" s="953"/>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51"/>
      <c r="BT67" s="952"/>
      <c r="BU67" s="952"/>
      <c r="BV67" s="952"/>
      <c r="BW67" s="952"/>
      <c r="BX67" s="952"/>
      <c r="BY67" s="952"/>
      <c r="BZ67" s="952"/>
      <c r="CA67" s="952"/>
      <c r="CB67" s="952"/>
      <c r="CC67" s="952"/>
      <c r="CD67" s="952"/>
      <c r="CE67" s="952"/>
      <c r="CF67" s="952"/>
      <c r="CG67" s="961"/>
      <c r="CH67" s="962"/>
      <c r="CI67" s="963"/>
      <c r="CJ67" s="963"/>
      <c r="CK67" s="963"/>
      <c r="CL67" s="964"/>
      <c r="CM67" s="962"/>
      <c r="CN67" s="963"/>
      <c r="CO67" s="963"/>
      <c r="CP67" s="963"/>
      <c r="CQ67" s="964"/>
      <c r="CR67" s="962"/>
      <c r="CS67" s="963"/>
      <c r="CT67" s="963"/>
      <c r="CU67" s="963"/>
      <c r="CV67" s="964"/>
      <c r="CW67" s="962"/>
      <c r="CX67" s="963"/>
      <c r="CY67" s="963"/>
      <c r="CZ67" s="963"/>
      <c r="DA67" s="964"/>
      <c r="DB67" s="962"/>
      <c r="DC67" s="963"/>
      <c r="DD67" s="963"/>
      <c r="DE67" s="963"/>
      <c r="DF67" s="964"/>
      <c r="DG67" s="962"/>
      <c r="DH67" s="963"/>
      <c r="DI67" s="963"/>
      <c r="DJ67" s="963"/>
      <c r="DK67" s="964"/>
      <c r="DL67" s="962"/>
      <c r="DM67" s="963"/>
      <c r="DN67" s="963"/>
      <c r="DO67" s="963"/>
      <c r="DP67" s="964"/>
      <c r="DQ67" s="962"/>
      <c r="DR67" s="963"/>
      <c r="DS67" s="963"/>
      <c r="DT67" s="963"/>
      <c r="DU67" s="964"/>
      <c r="DV67" s="951"/>
      <c r="DW67" s="952"/>
      <c r="DX67" s="952"/>
      <c r="DY67" s="952"/>
      <c r="DZ67" s="953"/>
      <c r="EA67" s="230"/>
    </row>
    <row r="68" spans="1:131" ht="26.25" customHeight="1" thickTop="1" x14ac:dyDescent="0.15">
      <c r="A68" s="236">
        <v>1</v>
      </c>
      <c r="B68" s="724" t="s">
        <v>591</v>
      </c>
      <c r="C68" s="725"/>
      <c r="D68" s="725"/>
      <c r="E68" s="725"/>
      <c r="F68" s="725"/>
      <c r="G68" s="725"/>
      <c r="H68" s="725"/>
      <c r="I68" s="725"/>
      <c r="J68" s="725"/>
      <c r="K68" s="725"/>
      <c r="L68" s="725"/>
      <c r="M68" s="725"/>
      <c r="N68" s="725"/>
      <c r="O68" s="725"/>
      <c r="P68" s="726"/>
      <c r="Q68" s="988">
        <v>4698</v>
      </c>
      <c r="R68" s="985"/>
      <c r="S68" s="985"/>
      <c r="T68" s="985"/>
      <c r="U68" s="985"/>
      <c r="V68" s="985">
        <v>3780</v>
      </c>
      <c r="W68" s="985"/>
      <c r="X68" s="985"/>
      <c r="Y68" s="985"/>
      <c r="Z68" s="985"/>
      <c r="AA68" s="985">
        <v>918</v>
      </c>
      <c r="AB68" s="985"/>
      <c r="AC68" s="985"/>
      <c r="AD68" s="985"/>
      <c r="AE68" s="985"/>
      <c r="AF68" s="985">
        <v>918</v>
      </c>
      <c r="AG68" s="985"/>
      <c r="AH68" s="985"/>
      <c r="AI68" s="985"/>
      <c r="AJ68" s="985"/>
      <c r="AK68" s="985">
        <v>1</v>
      </c>
      <c r="AL68" s="985"/>
      <c r="AM68" s="985"/>
      <c r="AN68" s="985"/>
      <c r="AO68" s="985"/>
      <c r="AP68" s="985" t="s">
        <v>590</v>
      </c>
      <c r="AQ68" s="985"/>
      <c r="AR68" s="985"/>
      <c r="AS68" s="985"/>
      <c r="AT68" s="985"/>
      <c r="AU68" s="985" t="s">
        <v>590</v>
      </c>
      <c r="AV68" s="985"/>
      <c r="AW68" s="985"/>
      <c r="AX68" s="985"/>
      <c r="AY68" s="985"/>
      <c r="AZ68" s="986"/>
      <c r="BA68" s="986"/>
      <c r="BB68" s="986"/>
      <c r="BC68" s="986"/>
      <c r="BD68" s="987"/>
      <c r="BE68" s="241"/>
      <c r="BF68" s="241"/>
      <c r="BG68" s="241"/>
      <c r="BH68" s="241"/>
      <c r="BI68" s="241"/>
      <c r="BJ68" s="241"/>
      <c r="BK68" s="241"/>
      <c r="BL68" s="241"/>
      <c r="BM68" s="241"/>
      <c r="BN68" s="241"/>
      <c r="BO68" s="241"/>
      <c r="BP68" s="241"/>
      <c r="BQ68" s="238">
        <v>62</v>
      </c>
      <c r="BR68" s="243"/>
      <c r="BS68" s="951"/>
      <c r="BT68" s="952"/>
      <c r="BU68" s="952"/>
      <c r="BV68" s="952"/>
      <c r="BW68" s="952"/>
      <c r="BX68" s="952"/>
      <c r="BY68" s="952"/>
      <c r="BZ68" s="952"/>
      <c r="CA68" s="952"/>
      <c r="CB68" s="952"/>
      <c r="CC68" s="952"/>
      <c r="CD68" s="952"/>
      <c r="CE68" s="952"/>
      <c r="CF68" s="952"/>
      <c r="CG68" s="961"/>
      <c r="CH68" s="962"/>
      <c r="CI68" s="963"/>
      <c r="CJ68" s="963"/>
      <c r="CK68" s="963"/>
      <c r="CL68" s="964"/>
      <c r="CM68" s="962"/>
      <c r="CN68" s="963"/>
      <c r="CO68" s="963"/>
      <c r="CP68" s="963"/>
      <c r="CQ68" s="964"/>
      <c r="CR68" s="962"/>
      <c r="CS68" s="963"/>
      <c r="CT68" s="963"/>
      <c r="CU68" s="963"/>
      <c r="CV68" s="964"/>
      <c r="CW68" s="962"/>
      <c r="CX68" s="963"/>
      <c r="CY68" s="963"/>
      <c r="CZ68" s="963"/>
      <c r="DA68" s="964"/>
      <c r="DB68" s="962"/>
      <c r="DC68" s="963"/>
      <c r="DD68" s="963"/>
      <c r="DE68" s="963"/>
      <c r="DF68" s="964"/>
      <c r="DG68" s="962"/>
      <c r="DH68" s="963"/>
      <c r="DI68" s="963"/>
      <c r="DJ68" s="963"/>
      <c r="DK68" s="964"/>
      <c r="DL68" s="962"/>
      <c r="DM68" s="963"/>
      <c r="DN68" s="963"/>
      <c r="DO68" s="963"/>
      <c r="DP68" s="964"/>
      <c r="DQ68" s="962"/>
      <c r="DR68" s="963"/>
      <c r="DS68" s="963"/>
      <c r="DT68" s="963"/>
      <c r="DU68" s="964"/>
      <c r="DV68" s="951"/>
      <c r="DW68" s="952"/>
      <c r="DX68" s="952"/>
      <c r="DY68" s="952"/>
      <c r="DZ68" s="953"/>
      <c r="EA68" s="230"/>
    </row>
    <row r="69" spans="1:131" ht="26.25" customHeight="1" x14ac:dyDescent="0.15">
      <c r="A69" s="238">
        <v>2</v>
      </c>
      <c r="B69" s="721" t="s">
        <v>592</v>
      </c>
      <c r="C69" s="722"/>
      <c r="D69" s="722"/>
      <c r="E69" s="722"/>
      <c r="F69" s="722"/>
      <c r="G69" s="722"/>
      <c r="H69" s="722"/>
      <c r="I69" s="722"/>
      <c r="J69" s="722"/>
      <c r="K69" s="722"/>
      <c r="L69" s="722"/>
      <c r="M69" s="722"/>
      <c r="N69" s="722"/>
      <c r="O69" s="722"/>
      <c r="P69" s="723"/>
      <c r="Q69" s="980">
        <v>112</v>
      </c>
      <c r="R69" s="977"/>
      <c r="S69" s="977"/>
      <c r="T69" s="977"/>
      <c r="U69" s="977"/>
      <c r="V69" s="977">
        <v>74</v>
      </c>
      <c r="W69" s="977"/>
      <c r="X69" s="977"/>
      <c r="Y69" s="977"/>
      <c r="Z69" s="977"/>
      <c r="AA69" s="977">
        <v>38</v>
      </c>
      <c r="AB69" s="977"/>
      <c r="AC69" s="977"/>
      <c r="AD69" s="977"/>
      <c r="AE69" s="977"/>
      <c r="AF69" s="977">
        <v>38</v>
      </c>
      <c r="AG69" s="977"/>
      <c r="AH69" s="977"/>
      <c r="AI69" s="977"/>
      <c r="AJ69" s="977"/>
      <c r="AK69" s="977" t="s">
        <v>590</v>
      </c>
      <c r="AL69" s="977"/>
      <c r="AM69" s="977"/>
      <c r="AN69" s="977"/>
      <c r="AO69" s="977"/>
      <c r="AP69" s="977" t="s">
        <v>590</v>
      </c>
      <c r="AQ69" s="977"/>
      <c r="AR69" s="977"/>
      <c r="AS69" s="977"/>
      <c r="AT69" s="977"/>
      <c r="AU69" s="977" t="s">
        <v>590</v>
      </c>
      <c r="AV69" s="977"/>
      <c r="AW69" s="977"/>
      <c r="AX69" s="977"/>
      <c r="AY69" s="977"/>
      <c r="AZ69" s="978"/>
      <c r="BA69" s="978"/>
      <c r="BB69" s="978"/>
      <c r="BC69" s="978"/>
      <c r="BD69" s="979"/>
      <c r="BE69" s="241"/>
      <c r="BF69" s="241"/>
      <c r="BG69" s="241"/>
      <c r="BH69" s="241"/>
      <c r="BI69" s="241"/>
      <c r="BJ69" s="241"/>
      <c r="BK69" s="241"/>
      <c r="BL69" s="241"/>
      <c r="BM69" s="241"/>
      <c r="BN69" s="241"/>
      <c r="BO69" s="241"/>
      <c r="BP69" s="241"/>
      <c r="BQ69" s="238">
        <v>63</v>
      </c>
      <c r="BR69" s="243"/>
      <c r="BS69" s="951"/>
      <c r="BT69" s="952"/>
      <c r="BU69" s="952"/>
      <c r="BV69" s="952"/>
      <c r="BW69" s="952"/>
      <c r="BX69" s="952"/>
      <c r="BY69" s="952"/>
      <c r="BZ69" s="952"/>
      <c r="CA69" s="952"/>
      <c r="CB69" s="952"/>
      <c r="CC69" s="952"/>
      <c r="CD69" s="952"/>
      <c r="CE69" s="952"/>
      <c r="CF69" s="952"/>
      <c r="CG69" s="961"/>
      <c r="CH69" s="962"/>
      <c r="CI69" s="963"/>
      <c r="CJ69" s="963"/>
      <c r="CK69" s="963"/>
      <c r="CL69" s="964"/>
      <c r="CM69" s="962"/>
      <c r="CN69" s="963"/>
      <c r="CO69" s="963"/>
      <c r="CP69" s="963"/>
      <c r="CQ69" s="964"/>
      <c r="CR69" s="962"/>
      <c r="CS69" s="963"/>
      <c r="CT69" s="963"/>
      <c r="CU69" s="963"/>
      <c r="CV69" s="964"/>
      <c r="CW69" s="962"/>
      <c r="CX69" s="963"/>
      <c r="CY69" s="963"/>
      <c r="CZ69" s="963"/>
      <c r="DA69" s="964"/>
      <c r="DB69" s="962"/>
      <c r="DC69" s="963"/>
      <c r="DD69" s="963"/>
      <c r="DE69" s="963"/>
      <c r="DF69" s="964"/>
      <c r="DG69" s="962"/>
      <c r="DH69" s="963"/>
      <c r="DI69" s="963"/>
      <c r="DJ69" s="963"/>
      <c r="DK69" s="964"/>
      <c r="DL69" s="962"/>
      <c r="DM69" s="963"/>
      <c r="DN69" s="963"/>
      <c r="DO69" s="963"/>
      <c r="DP69" s="964"/>
      <c r="DQ69" s="962"/>
      <c r="DR69" s="963"/>
      <c r="DS69" s="963"/>
      <c r="DT69" s="963"/>
      <c r="DU69" s="964"/>
      <c r="DV69" s="951"/>
      <c r="DW69" s="952"/>
      <c r="DX69" s="952"/>
      <c r="DY69" s="952"/>
      <c r="DZ69" s="953"/>
      <c r="EA69" s="230"/>
    </row>
    <row r="70" spans="1:131" ht="26.25" customHeight="1" x14ac:dyDescent="0.15">
      <c r="A70" s="238">
        <v>3</v>
      </c>
      <c r="B70" s="721" t="s">
        <v>593</v>
      </c>
      <c r="C70" s="722"/>
      <c r="D70" s="722"/>
      <c r="E70" s="722"/>
      <c r="F70" s="722"/>
      <c r="G70" s="722"/>
      <c r="H70" s="722"/>
      <c r="I70" s="722"/>
      <c r="J70" s="722"/>
      <c r="K70" s="722"/>
      <c r="L70" s="722"/>
      <c r="M70" s="722"/>
      <c r="N70" s="722"/>
      <c r="O70" s="722"/>
      <c r="P70" s="723"/>
      <c r="Q70" s="980">
        <v>4</v>
      </c>
      <c r="R70" s="977"/>
      <c r="S70" s="977"/>
      <c r="T70" s="977"/>
      <c r="U70" s="977"/>
      <c r="V70" s="977">
        <v>3</v>
      </c>
      <c r="W70" s="977"/>
      <c r="X70" s="977"/>
      <c r="Y70" s="977"/>
      <c r="Z70" s="977"/>
      <c r="AA70" s="977">
        <v>1</v>
      </c>
      <c r="AB70" s="977"/>
      <c r="AC70" s="977"/>
      <c r="AD70" s="977"/>
      <c r="AE70" s="977"/>
      <c r="AF70" s="977">
        <v>1</v>
      </c>
      <c r="AG70" s="977"/>
      <c r="AH70" s="977"/>
      <c r="AI70" s="977"/>
      <c r="AJ70" s="977"/>
      <c r="AK70" s="977" t="s">
        <v>590</v>
      </c>
      <c r="AL70" s="977"/>
      <c r="AM70" s="977"/>
      <c r="AN70" s="977"/>
      <c r="AO70" s="977"/>
      <c r="AP70" s="977" t="s">
        <v>590</v>
      </c>
      <c r="AQ70" s="977"/>
      <c r="AR70" s="977"/>
      <c r="AS70" s="977"/>
      <c r="AT70" s="977"/>
      <c r="AU70" s="977" t="s">
        <v>590</v>
      </c>
      <c r="AV70" s="977"/>
      <c r="AW70" s="977"/>
      <c r="AX70" s="977"/>
      <c r="AY70" s="977"/>
      <c r="AZ70" s="978"/>
      <c r="BA70" s="978"/>
      <c r="BB70" s="978"/>
      <c r="BC70" s="978"/>
      <c r="BD70" s="979"/>
      <c r="BE70" s="241"/>
      <c r="BF70" s="241"/>
      <c r="BG70" s="241"/>
      <c r="BH70" s="241"/>
      <c r="BI70" s="241"/>
      <c r="BJ70" s="241"/>
      <c r="BK70" s="241"/>
      <c r="BL70" s="241"/>
      <c r="BM70" s="241"/>
      <c r="BN70" s="241"/>
      <c r="BO70" s="241"/>
      <c r="BP70" s="241"/>
      <c r="BQ70" s="238">
        <v>64</v>
      </c>
      <c r="BR70" s="243"/>
      <c r="BS70" s="951"/>
      <c r="BT70" s="952"/>
      <c r="BU70" s="952"/>
      <c r="BV70" s="952"/>
      <c r="BW70" s="952"/>
      <c r="BX70" s="952"/>
      <c r="BY70" s="952"/>
      <c r="BZ70" s="952"/>
      <c r="CA70" s="952"/>
      <c r="CB70" s="952"/>
      <c r="CC70" s="952"/>
      <c r="CD70" s="952"/>
      <c r="CE70" s="952"/>
      <c r="CF70" s="952"/>
      <c r="CG70" s="961"/>
      <c r="CH70" s="962"/>
      <c r="CI70" s="963"/>
      <c r="CJ70" s="963"/>
      <c r="CK70" s="963"/>
      <c r="CL70" s="964"/>
      <c r="CM70" s="962"/>
      <c r="CN70" s="963"/>
      <c r="CO70" s="963"/>
      <c r="CP70" s="963"/>
      <c r="CQ70" s="964"/>
      <c r="CR70" s="962"/>
      <c r="CS70" s="963"/>
      <c r="CT70" s="963"/>
      <c r="CU70" s="963"/>
      <c r="CV70" s="964"/>
      <c r="CW70" s="962"/>
      <c r="CX70" s="963"/>
      <c r="CY70" s="963"/>
      <c r="CZ70" s="963"/>
      <c r="DA70" s="964"/>
      <c r="DB70" s="962"/>
      <c r="DC70" s="963"/>
      <c r="DD70" s="963"/>
      <c r="DE70" s="963"/>
      <c r="DF70" s="964"/>
      <c r="DG70" s="962"/>
      <c r="DH70" s="963"/>
      <c r="DI70" s="963"/>
      <c r="DJ70" s="963"/>
      <c r="DK70" s="964"/>
      <c r="DL70" s="962"/>
      <c r="DM70" s="963"/>
      <c r="DN70" s="963"/>
      <c r="DO70" s="963"/>
      <c r="DP70" s="964"/>
      <c r="DQ70" s="962"/>
      <c r="DR70" s="963"/>
      <c r="DS70" s="963"/>
      <c r="DT70" s="963"/>
      <c r="DU70" s="964"/>
      <c r="DV70" s="951"/>
      <c r="DW70" s="952"/>
      <c r="DX70" s="952"/>
      <c r="DY70" s="952"/>
      <c r="DZ70" s="953"/>
      <c r="EA70" s="230"/>
    </row>
    <row r="71" spans="1:131" ht="26.25" customHeight="1" x14ac:dyDescent="0.15">
      <c r="A71" s="238">
        <v>4</v>
      </c>
      <c r="B71" s="721" t="s">
        <v>594</v>
      </c>
      <c r="C71" s="722"/>
      <c r="D71" s="722"/>
      <c r="E71" s="722"/>
      <c r="F71" s="722"/>
      <c r="G71" s="722"/>
      <c r="H71" s="722"/>
      <c r="I71" s="722"/>
      <c r="J71" s="722"/>
      <c r="K71" s="722"/>
      <c r="L71" s="722"/>
      <c r="M71" s="722"/>
      <c r="N71" s="722"/>
      <c r="O71" s="722"/>
      <c r="P71" s="723"/>
      <c r="Q71" s="980">
        <v>81</v>
      </c>
      <c r="R71" s="977"/>
      <c r="S71" s="977"/>
      <c r="T71" s="977"/>
      <c r="U71" s="977"/>
      <c r="V71" s="977">
        <v>73</v>
      </c>
      <c r="W71" s="977"/>
      <c r="X71" s="977"/>
      <c r="Y71" s="977"/>
      <c r="Z71" s="977"/>
      <c r="AA71" s="977">
        <v>8</v>
      </c>
      <c r="AB71" s="977"/>
      <c r="AC71" s="977"/>
      <c r="AD71" s="977"/>
      <c r="AE71" s="977"/>
      <c r="AF71" s="977">
        <v>8</v>
      </c>
      <c r="AG71" s="977"/>
      <c r="AH71" s="977"/>
      <c r="AI71" s="977"/>
      <c r="AJ71" s="977"/>
      <c r="AK71" s="977" t="s">
        <v>590</v>
      </c>
      <c r="AL71" s="977"/>
      <c r="AM71" s="977"/>
      <c r="AN71" s="977"/>
      <c r="AO71" s="977"/>
      <c r="AP71" s="977" t="s">
        <v>590</v>
      </c>
      <c r="AQ71" s="977"/>
      <c r="AR71" s="977"/>
      <c r="AS71" s="977"/>
      <c r="AT71" s="977"/>
      <c r="AU71" s="977" t="s">
        <v>590</v>
      </c>
      <c r="AV71" s="977"/>
      <c r="AW71" s="977"/>
      <c r="AX71" s="977"/>
      <c r="AY71" s="977"/>
      <c r="AZ71" s="978"/>
      <c r="BA71" s="978"/>
      <c r="BB71" s="978"/>
      <c r="BC71" s="978"/>
      <c r="BD71" s="979"/>
      <c r="BE71" s="241"/>
      <c r="BF71" s="241"/>
      <c r="BG71" s="241"/>
      <c r="BH71" s="241"/>
      <c r="BI71" s="241"/>
      <c r="BJ71" s="241"/>
      <c r="BK71" s="241"/>
      <c r="BL71" s="241"/>
      <c r="BM71" s="241"/>
      <c r="BN71" s="241"/>
      <c r="BO71" s="241"/>
      <c r="BP71" s="241"/>
      <c r="BQ71" s="238">
        <v>65</v>
      </c>
      <c r="BR71" s="243"/>
      <c r="BS71" s="951"/>
      <c r="BT71" s="952"/>
      <c r="BU71" s="952"/>
      <c r="BV71" s="952"/>
      <c r="BW71" s="952"/>
      <c r="BX71" s="952"/>
      <c r="BY71" s="952"/>
      <c r="BZ71" s="952"/>
      <c r="CA71" s="952"/>
      <c r="CB71" s="952"/>
      <c r="CC71" s="952"/>
      <c r="CD71" s="952"/>
      <c r="CE71" s="952"/>
      <c r="CF71" s="952"/>
      <c r="CG71" s="961"/>
      <c r="CH71" s="962"/>
      <c r="CI71" s="963"/>
      <c r="CJ71" s="963"/>
      <c r="CK71" s="963"/>
      <c r="CL71" s="964"/>
      <c r="CM71" s="962"/>
      <c r="CN71" s="963"/>
      <c r="CO71" s="963"/>
      <c r="CP71" s="963"/>
      <c r="CQ71" s="964"/>
      <c r="CR71" s="962"/>
      <c r="CS71" s="963"/>
      <c r="CT71" s="963"/>
      <c r="CU71" s="963"/>
      <c r="CV71" s="964"/>
      <c r="CW71" s="962"/>
      <c r="CX71" s="963"/>
      <c r="CY71" s="963"/>
      <c r="CZ71" s="963"/>
      <c r="DA71" s="964"/>
      <c r="DB71" s="962"/>
      <c r="DC71" s="963"/>
      <c r="DD71" s="963"/>
      <c r="DE71" s="963"/>
      <c r="DF71" s="964"/>
      <c r="DG71" s="962"/>
      <c r="DH71" s="963"/>
      <c r="DI71" s="963"/>
      <c r="DJ71" s="963"/>
      <c r="DK71" s="964"/>
      <c r="DL71" s="962"/>
      <c r="DM71" s="963"/>
      <c r="DN71" s="963"/>
      <c r="DO71" s="963"/>
      <c r="DP71" s="964"/>
      <c r="DQ71" s="962"/>
      <c r="DR71" s="963"/>
      <c r="DS71" s="963"/>
      <c r="DT71" s="963"/>
      <c r="DU71" s="964"/>
      <c r="DV71" s="951"/>
      <c r="DW71" s="952"/>
      <c r="DX71" s="952"/>
      <c r="DY71" s="952"/>
      <c r="DZ71" s="953"/>
      <c r="EA71" s="230"/>
    </row>
    <row r="72" spans="1:131" ht="26.25" customHeight="1" x14ac:dyDescent="0.15">
      <c r="A72" s="238">
        <v>5</v>
      </c>
      <c r="B72" s="721" t="s">
        <v>595</v>
      </c>
      <c r="C72" s="722"/>
      <c r="D72" s="722"/>
      <c r="E72" s="722"/>
      <c r="F72" s="722"/>
      <c r="G72" s="722"/>
      <c r="H72" s="722"/>
      <c r="I72" s="722"/>
      <c r="J72" s="722"/>
      <c r="K72" s="722"/>
      <c r="L72" s="722"/>
      <c r="M72" s="722"/>
      <c r="N72" s="722"/>
      <c r="O72" s="722"/>
      <c r="P72" s="723"/>
      <c r="Q72" s="980">
        <v>139615</v>
      </c>
      <c r="R72" s="977"/>
      <c r="S72" s="977"/>
      <c r="T72" s="977"/>
      <c r="U72" s="977"/>
      <c r="V72" s="977">
        <v>134963</v>
      </c>
      <c r="W72" s="977"/>
      <c r="X72" s="977"/>
      <c r="Y72" s="977"/>
      <c r="Z72" s="977"/>
      <c r="AA72" s="977">
        <v>4652</v>
      </c>
      <c r="AB72" s="977"/>
      <c r="AC72" s="977"/>
      <c r="AD72" s="977"/>
      <c r="AE72" s="977"/>
      <c r="AF72" s="977">
        <v>4652</v>
      </c>
      <c r="AG72" s="977"/>
      <c r="AH72" s="977"/>
      <c r="AI72" s="977"/>
      <c r="AJ72" s="977"/>
      <c r="AK72" s="977" t="s">
        <v>590</v>
      </c>
      <c r="AL72" s="977"/>
      <c r="AM72" s="977"/>
      <c r="AN72" s="977"/>
      <c r="AO72" s="977"/>
      <c r="AP72" s="977" t="s">
        <v>590</v>
      </c>
      <c r="AQ72" s="977"/>
      <c r="AR72" s="977"/>
      <c r="AS72" s="977"/>
      <c r="AT72" s="977"/>
      <c r="AU72" s="977" t="s">
        <v>590</v>
      </c>
      <c r="AV72" s="977"/>
      <c r="AW72" s="977"/>
      <c r="AX72" s="977"/>
      <c r="AY72" s="977"/>
      <c r="AZ72" s="978"/>
      <c r="BA72" s="978"/>
      <c r="BB72" s="978"/>
      <c r="BC72" s="978"/>
      <c r="BD72" s="979"/>
      <c r="BE72" s="241"/>
      <c r="BF72" s="241"/>
      <c r="BG72" s="241"/>
      <c r="BH72" s="241"/>
      <c r="BI72" s="241"/>
      <c r="BJ72" s="241"/>
      <c r="BK72" s="241"/>
      <c r="BL72" s="241"/>
      <c r="BM72" s="241"/>
      <c r="BN72" s="241"/>
      <c r="BO72" s="241"/>
      <c r="BP72" s="241"/>
      <c r="BQ72" s="238">
        <v>66</v>
      </c>
      <c r="BR72" s="243"/>
      <c r="BS72" s="951"/>
      <c r="BT72" s="952"/>
      <c r="BU72" s="952"/>
      <c r="BV72" s="952"/>
      <c r="BW72" s="952"/>
      <c r="BX72" s="952"/>
      <c r="BY72" s="952"/>
      <c r="BZ72" s="952"/>
      <c r="CA72" s="952"/>
      <c r="CB72" s="952"/>
      <c r="CC72" s="952"/>
      <c r="CD72" s="952"/>
      <c r="CE72" s="952"/>
      <c r="CF72" s="952"/>
      <c r="CG72" s="961"/>
      <c r="CH72" s="962"/>
      <c r="CI72" s="963"/>
      <c r="CJ72" s="963"/>
      <c r="CK72" s="963"/>
      <c r="CL72" s="964"/>
      <c r="CM72" s="962"/>
      <c r="CN72" s="963"/>
      <c r="CO72" s="963"/>
      <c r="CP72" s="963"/>
      <c r="CQ72" s="964"/>
      <c r="CR72" s="962"/>
      <c r="CS72" s="963"/>
      <c r="CT72" s="963"/>
      <c r="CU72" s="963"/>
      <c r="CV72" s="964"/>
      <c r="CW72" s="962"/>
      <c r="CX72" s="963"/>
      <c r="CY72" s="963"/>
      <c r="CZ72" s="963"/>
      <c r="DA72" s="964"/>
      <c r="DB72" s="962"/>
      <c r="DC72" s="963"/>
      <c r="DD72" s="963"/>
      <c r="DE72" s="963"/>
      <c r="DF72" s="964"/>
      <c r="DG72" s="962"/>
      <c r="DH72" s="963"/>
      <c r="DI72" s="963"/>
      <c r="DJ72" s="963"/>
      <c r="DK72" s="964"/>
      <c r="DL72" s="962"/>
      <c r="DM72" s="963"/>
      <c r="DN72" s="963"/>
      <c r="DO72" s="963"/>
      <c r="DP72" s="964"/>
      <c r="DQ72" s="962"/>
      <c r="DR72" s="963"/>
      <c r="DS72" s="963"/>
      <c r="DT72" s="963"/>
      <c r="DU72" s="964"/>
      <c r="DV72" s="951"/>
      <c r="DW72" s="952"/>
      <c r="DX72" s="952"/>
      <c r="DY72" s="952"/>
      <c r="DZ72" s="953"/>
      <c r="EA72" s="230"/>
    </row>
    <row r="73" spans="1:131" ht="26.25" customHeight="1" x14ac:dyDescent="0.15">
      <c r="A73" s="238">
        <v>6</v>
      </c>
      <c r="B73" s="721" t="s">
        <v>596</v>
      </c>
      <c r="C73" s="722"/>
      <c r="D73" s="722"/>
      <c r="E73" s="722"/>
      <c r="F73" s="722"/>
      <c r="G73" s="722"/>
      <c r="H73" s="722"/>
      <c r="I73" s="722"/>
      <c r="J73" s="722"/>
      <c r="K73" s="722"/>
      <c r="L73" s="722"/>
      <c r="M73" s="722"/>
      <c r="N73" s="722"/>
      <c r="O73" s="722"/>
      <c r="P73" s="723"/>
      <c r="Q73" s="980">
        <v>60</v>
      </c>
      <c r="R73" s="977"/>
      <c r="S73" s="977"/>
      <c r="T73" s="977"/>
      <c r="U73" s="977"/>
      <c r="V73" s="977">
        <v>42</v>
      </c>
      <c r="W73" s="977"/>
      <c r="X73" s="977"/>
      <c r="Y73" s="977"/>
      <c r="Z73" s="977"/>
      <c r="AA73" s="977">
        <v>18</v>
      </c>
      <c r="AB73" s="977"/>
      <c r="AC73" s="977"/>
      <c r="AD73" s="977"/>
      <c r="AE73" s="977"/>
      <c r="AF73" s="977">
        <v>18</v>
      </c>
      <c r="AG73" s="977"/>
      <c r="AH73" s="977"/>
      <c r="AI73" s="977"/>
      <c r="AJ73" s="977"/>
      <c r="AK73" s="977" t="s">
        <v>590</v>
      </c>
      <c r="AL73" s="977"/>
      <c r="AM73" s="977"/>
      <c r="AN73" s="977"/>
      <c r="AO73" s="977"/>
      <c r="AP73" s="977" t="s">
        <v>590</v>
      </c>
      <c r="AQ73" s="977"/>
      <c r="AR73" s="977"/>
      <c r="AS73" s="977"/>
      <c r="AT73" s="977"/>
      <c r="AU73" s="977" t="s">
        <v>590</v>
      </c>
      <c r="AV73" s="977"/>
      <c r="AW73" s="977"/>
      <c r="AX73" s="977"/>
      <c r="AY73" s="977"/>
      <c r="AZ73" s="978"/>
      <c r="BA73" s="978"/>
      <c r="BB73" s="978"/>
      <c r="BC73" s="978"/>
      <c r="BD73" s="979"/>
      <c r="BE73" s="241"/>
      <c r="BF73" s="241"/>
      <c r="BG73" s="241"/>
      <c r="BH73" s="241"/>
      <c r="BI73" s="241"/>
      <c r="BJ73" s="241"/>
      <c r="BK73" s="241"/>
      <c r="BL73" s="241"/>
      <c r="BM73" s="241"/>
      <c r="BN73" s="241"/>
      <c r="BO73" s="241"/>
      <c r="BP73" s="241"/>
      <c r="BQ73" s="238">
        <v>67</v>
      </c>
      <c r="BR73" s="243"/>
      <c r="BS73" s="951"/>
      <c r="BT73" s="952"/>
      <c r="BU73" s="952"/>
      <c r="BV73" s="952"/>
      <c r="BW73" s="952"/>
      <c r="BX73" s="952"/>
      <c r="BY73" s="952"/>
      <c r="BZ73" s="952"/>
      <c r="CA73" s="952"/>
      <c r="CB73" s="952"/>
      <c r="CC73" s="952"/>
      <c r="CD73" s="952"/>
      <c r="CE73" s="952"/>
      <c r="CF73" s="952"/>
      <c r="CG73" s="961"/>
      <c r="CH73" s="962"/>
      <c r="CI73" s="963"/>
      <c r="CJ73" s="963"/>
      <c r="CK73" s="963"/>
      <c r="CL73" s="964"/>
      <c r="CM73" s="962"/>
      <c r="CN73" s="963"/>
      <c r="CO73" s="963"/>
      <c r="CP73" s="963"/>
      <c r="CQ73" s="964"/>
      <c r="CR73" s="962"/>
      <c r="CS73" s="963"/>
      <c r="CT73" s="963"/>
      <c r="CU73" s="963"/>
      <c r="CV73" s="964"/>
      <c r="CW73" s="962"/>
      <c r="CX73" s="963"/>
      <c r="CY73" s="963"/>
      <c r="CZ73" s="963"/>
      <c r="DA73" s="964"/>
      <c r="DB73" s="962"/>
      <c r="DC73" s="963"/>
      <c r="DD73" s="963"/>
      <c r="DE73" s="963"/>
      <c r="DF73" s="964"/>
      <c r="DG73" s="962"/>
      <c r="DH73" s="963"/>
      <c r="DI73" s="963"/>
      <c r="DJ73" s="963"/>
      <c r="DK73" s="964"/>
      <c r="DL73" s="962"/>
      <c r="DM73" s="963"/>
      <c r="DN73" s="963"/>
      <c r="DO73" s="963"/>
      <c r="DP73" s="964"/>
      <c r="DQ73" s="962"/>
      <c r="DR73" s="963"/>
      <c r="DS73" s="963"/>
      <c r="DT73" s="963"/>
      <c r="DU73" s="964"/>
      <c r="DV73" s="951"/>
      <c r="DW73" s="952"/>
      <c r="DX73" s="952"/>
      <c r="DY73" s="952"/>
      <c r="DZ73" s="953"/>
      <c r="EA73" s="230"/>
    </row>
    <row r="74" spans="1:131" ht="26.25" customHeight="1" x14ac:dyDescent="0.15">
      <c r="A74" s="238">
        <v>7</v>
      </c>
      <c r="B74" s="721" t="s">
        <v>597</v>
      </c>
      <c r="C74" s="722"/>
      <c r="D74" s="722"/>
      <c r="E74" s="722"/>
      <c r="F74" s="722"/>
      <c r="G74" s="722"/>
      <c r="H74" s="722"/>
      <c r="I74" s="722"/>
      <c r="J74" s="722"/>
      <c r="K74" s="722"/>
      <c r="L74" s="722"/>
      <c r="M74" s="722"/>
      <c r="N74" s="722"/>
      <c r="O74" s="722"/>
      <c r="P74" s="723"/>
      <c r="Q74" s="980">
        <v>0</v>
      </c>
      <c r="R74" s="977"/>
      <c r="S74" s="977"/>
      <c r="T74" s="977"/>
      <c r="U74" s="977"/>
      <c r="V74" s="977">
        <v>0</v>
      </c>
      <c r="W74" s="977"/>
      <c r="X74" s="977"/>
      <c r="Y74" s="977"/>
      <c r="Z74" s="977"/>
      <c r="AA74" s="977">
        <v>0</v>
      </c>
      <c r="AB74" s="977"/>
      <c r="AC74" s="977"/>
      <c r="AD74" s="977"/>
      <c r="AE74" s="977"/>
      <c r="AF74" s="977">
        <v>0</v>
      </c>
      <c r="AG74" s="977"/>
      <c r="AH74" s="977"/>
      <c r="AI74" s="977"/>
      <c r="AJ74" s="977"/>
      <c r="AK74" s="977" t="s">
        <v>590</v>
      </c>
      <c r="AL74" s="977"/>
      <c r="AM74" s="977"/>
      <c r="AN74" s="977"/>
      <c r="AO74" s="977"/>
      <c r="AP74" s="977" t="s">
        <v>590</v>
      </c>
      <c r="AQ74" s="977"/>
      <c r="AR74" s="977"/>
      <c r="AS74" s="977"/>
      <c r="AT74" s="977"/>
      <c r="AU74" s="977" t="s">
        <v>590</v>
      </c>
      <c r="AV74" s="977"/>
      <c r="AW74" s="977"/>
      <c r="AX74" s="977"/>
      <c r="AY74" s="977"/>
      <c r="AZ74" s="978"/>
      <c r="BA74" s="978"/>
      <c r="BB74" s="978"/>
      <c r="BC74" s="978"/>
      <c r="BD74" s="979"/>
      <c r="BE74" s="241"/>
      <c r="BF74" s="241"/>
      <c r="BG74" s="241"/>
      <c r="BH74" s="241"/>
      <c r="BI74" s="241"/>
      <c r="BJ74" s="241"/>
      <c r="BK74" s="241"/>
      <c r="BL74" s="241"/>
      <c r="BM74" s="241"/>
      <c r="BN74" s="241"/>
      <c r="BO74" s="241"/>
      <c r="BP74" s="241"/>
      <c r="BQ74" s="238">
        <v>68</v>
      </c>
      <c r="BR74" s="243"/>
      <c r="BS74" s="951"/>
      <c r="BT74" s="952"/>
      <c r="BU74" s="952"/>
      <c r="BV74" s="952"/>
      <c r="BW74" s="952"/>
      <c r="BX74" s="952"/>
      <c r="BY74" s="952"/>
      <c r="BZ74" s="952"/>
      <c r="CA74" s="952"/>
      <c r="CB74" s="952"/>
      <c r="CC74" s="952"/>
      <c r="CD74" s="952"/>
      <c r="CE74" s="952"/>
      <c r="CF74" s="952"/>
      <c r="CG74" s="961"/>
      <c r="CH74" s="962"/>
      <c r="CI74" s="963"/>
      <c r="CJ74" s="963"/>
      <c r="CK74" s="963"/>
      <c r="CL74" s="964"/>
      <c r="CM74" s="962"/>
      <c r="CN74" s="963"/>
      <c r="CO74" s="963"/>
      <c r="CP74" s="963"/>
      <c r="CQ74" s="964"/>
      <c r="CR74" s="962"/>
      <c r="CS74" s="963"/>
      <c r="CT74" s="963"/>
      <c r="CU74" s="963"/>
      <c r="CV74" s="964"/>
      <c r="CW74" s="962"/>
      <c r="CX74" s="963"/>
      <c r="CY74" s="963"/>
      <c r="CZ74" s="963"/>
      <c r="DA74" s="964"/>
      <c r="DB74" s="962"/>
      <c r="DC74" s="963"/>
      <c r="DD74" s="963"/>
      <c r="DE74" s="963"/>
      <c r="DF74" s="964"/>
      <c r="DG74" s="962"/>
      <c r="DH74" s="963"/>
      <c r="DI74" s="963"/>
      <c r="DJ74" s="963"/>
      <c r="DK74" s="964"/>
      <c r="DL74" s="962"/>
      <c r="DM74" s="963"/>
      <c r="DN74" s="963"/>
      <c r="DO74" s="963"/>
      <c r="DP74" s="964"/>
      <c r="DQ74" s="962"/>
      <c r="DR74" s="963"/>
      <c r="DS74" s="963"/>
      <c r="DT74" s="963"/>
      <c r="DU74" s="964"/>
      <c r="DV74" s="951"/>
      <c r="DW74" s="952"/>
      <c r="DX74" s="952"/>
      <c r="DY74" s="952"/>
      <c r="DZ74" s="953"/>
      <c r="EA74" s="230"/>
    </row>
    <row r="75" spans="1:131" ht="26.25" customHeight="1" x14ac:dyDescent="0.15">
      <c r="A75" s="238">
        <v>8</v>
      </c>
      <c r="B75" s="721" t="s">
        <v>598</v>
      </c>
      <c r="C75" s="722"/>
      <c r="D75" s="722"/>
      <c r="E75" s="722"/>
      <c r="F75" s="722"/>
      <c r="G75" s="722"/>
      <c r="H75" s="722"/>
      <c r="I75" s="722"/>
      <c r="J75" s="722"/>
      <c r="K75" s="722"/>
      <c r="L75" s="722"/>
      <c r="M75" s="722"/>
      <c r="N75" s="722"/>
      <c r="O75" s="722"/>
      <c r="P75" s="723"/>
      <c r="Q75" s="981">
        <v>954</v>
      </c>
      <c r="R75" s="982"/>
      <c r="S75" s="982"/>
      <c r="T75" s="982"/>
      <c r="U75" s="983"/>
      <c r="V75" s="984">
        <v>887</v>
      </c>
      <c r="W75" s="982"/>
      <c r="X75" s="982"/>
      <c r="Y75" s="982"/>
      <c r="Z75" s="983"/>
      <c r="AA75" s="984">
        <v>67</v>
      </c>
      <c r="AB75" s="982"/>
      <c r="AC75" s="982"/>
      <c r="AD75" s="982"/>
      <c r="AE75" s="983"/>
      <c r="AF75" s="984">
        <v>67</v>
      </c>
      <c r="AG75" s="982"/>
      <c r="AH75" s="982"/>
      <c r="AI75" s="982"/>
      <c r="AJ75" s="983"/>
      <c r="AK75" s="984" t="s">
        <v>590</v>
      </c>
      <c r="AL75" s="982"/>
      <c r="AM75" s="982"/>
      <c r="AN75" s="982"/>
      <c r="AO75" s="983"/>
      <c r="AP75" s="984" t="s">
        <v>590</v>
      </c>
      <c r="AQ75" s="982"/>
      <c r="AR75" s="982"/>
      <c r="AS75" s="982"/>
      <c r="AT75" s="983"/>
      <c r="AU75" s="984" t="s">
        <v>590</v>
      </c>
      <c r="AV75" s="982"/>
      <c r="AW75" s="982"/>
      <c r="AX75" s="982"/>
      <c r="AY75" s="983"/>
      <c r="AZ75" s="978"/>
      <c r="BA75" s="978"/>
      <c r="BB75" s="978"/>
      <c r="BC75" s="978"/>
      <c r="BD75" s="979"/>
      <c r="BE75" s="241"/>
      <c r="BF75" s="241"/>
      <c r="BG75" s="241"/>
      <c r="BH75" s="241"/>
      <c r="BI75" s="241"/>
      <c r="BJ75" s="241"/>
      <c r="BK75" s="241"/>
      <c r="BL75" s="241"/>
      <c r="BM75" s="241"/>
      <c r="BN75" s="241"/>
      <c r="BO75" s="241"/>
      <c r="BP75" s="241"/>
      <c r="BQ75" s="238">
        <v>69</v>
      </c>
      <c r="BR75" s="243"/>
      <c r="BS75" s="951"/>
      <c r="BT75" s="952"/>
      <c r="BU75" s="952"/>
      <c r="BV75" s="952"/>
      <c r="BW75" s="952"/>
      <c r="BX75" s="952"/>
      <c r="BY75" s="952"/>
      <c r="BZ75" s="952"/>
      <c r="CA75" s="952"/>
      <c r="CB75" s="952"/>
      <c r="CC75" s="952"/>
      <c r="CD75" s="952"/>
      <c r="CE75" s="952"/>
      <c r="CF75" s="952"/>
      <c r="CG75" s="961"/>
      <c r="CH75" s="962"/>
      <c r="CI75" s="963"/>
      <c r="CJ75" s="963"/>
      <c r="CK75" s="963"/>
      <c r="CL75" s="964"/>
      <c r="CM75" s="962"/>
      <c r="CN75" s="963"/>
      <c r="CO75" s="963"/>
      <c r="CP75" s="963"/>
      <c r="CQ75" s="964"/>
      <c r="CR75" s="962"/>
      <c r="CS75" s="963"/>
      <c r="CT75" s="963"/>
      <c r="CU75" s="963"/>
      <c r="CV75" s="964"/>
      <c r="CW75" s="962"/>
      <c r="CX75" s="963"/>
      <c r="CY75" s="963"/>
      <c r="CZ75" s="963"/>
      <c r="DA75" s="964"/>
      <c r="DB75" s="962"/>
      <c r="DC75" s="963"/>
      <c r="DD75" s="963"/>
      <c r="DE75" s="963"/>
      <c r="DF75" s="964"/>
      <c r="DG75" s="962"/>
      <c r="DH75" s="963"/>
      <c r="DI75" s="963"/>
      <c r="DJ75" s="963"/>
      <c r="DK75" s="964"/>
      <c r="DL75" s="962"/>
      <c r="DM75" s="963"/>
      <c r="DN75" s="963"/>
      <c r="DO75" s="963"/>
      <c r="DP75" s="964"/>
      <c r="DQ75" s="962"/>
      <c r="DR75" s="963"/>
      <c r="DS75" s="963"/>
      <c r="DT75" s="963"/>
      <c r="DU75" s="964"/>
      <c r="DV75" s="951"/>
      <c r="DW75" s="952"/>
      <c r="DX75" s="952"/>
      <c r="DY75" s="952"/>
      <c r="DZ75" s="953"/>
      <c r="EA75" s="230"/>
    </row>
    <row r="76" spans="1:131" ht="26.25" customHeight="1" x14ac:dyDescent="0.15">
      <c r="A76" s="238">
        <v>9</v>
      </c>
      <c r="B76" s="721" t="s">
        <v>599</v>
      </c>
      <c r="C76" s="722"/>
      <c r="D76" s="722"/>
      <c r="E76" s="722"/>
      <c r="F76" s="722"/>
      <c r="G76" s="722"/>
      <c r="H76" s="722"/>
      <c r="I76" s="722"/>
      <c r="J76" s="722"/>
      <c r="K76" s="722"/>
      <c r="L76" s="722"/>
      <c r="M76" s="722"/>
      <c r="N76" s="722"/>
      <c r="O76" s="722"/>
      <c r="P76" s="723"/>
      <c r="Q76" s="981">
        <v>324</v>
      </c>
      <c r="R76" s="982"/>
      <c r="S76" s="982"/>
      <c r="T76" s="982"/>
      <c r="U76" s="983"/>
      <c r="V76" s="984">
        <v>311</v>
      </c>
      <c r="W76" s="982"/>
      <c r="X76" s="982"/>
      <c r="Y76" s="982"/>
      <c r="Z76" s="983"/>
      <c r="AA76" s="984">
        <v>13</v>
      </c>
      <c r="AB76" s="982"/>
      <c r="AC76" s="982"/>
      <c r="AD76" s="982"/>
      <c r="AE76" s="983"/>
      <c r="AF76" s="984">
        <v>13</v>
      </c>
      <c r="AG76" s="982"/>
      <c r="AH76" s="982"/>
      <c r="AI76" s="982"/>
      <c r="AJ76" s="983"/>
      <c r="AK76" s="984" t="s">
        <v>590</v>
      </c>
      <c r="AL76" s="982"/>
      <c r="AM76" s="982"/>
      <c r="AN76" s="982"/>
      <c r="AO76" s="983"/>
      <c r="AP76" s="984" t="s">
        <v>590</v>
      </c>
      <c r="AQ76" s="982"/>
      <c r="AR76" s="982"/>
      <c r="AS76" s="982"/>
      <c r="AT76" s="983"/>
      <c r="AU76" s="984" t="s">
        <v>590</v>
      </c>
      <c r="AV76" s="982"/>
      <c r="AW76" s="982"/>
      <c r="AX76" s="982"/>
      <c r="AY76" s="983"/>
      <c r="AZ76" s="978"/>
      <c r="BA76" s="978"/>
      <c r="BB76" s="978"/>
      <c r="BC76" s="978"/>
      <c r="BD76" s="979"/>
      <c r="BE76" s="241"/>
      <c r="BF76" s="241"/>
      <c r="BG76" s="241"/>
      <c r="BH76" s="241"/>
      <c r="BI76" s="241"/>
      <c r="BJ76" s="241"/>
      <c r="BK76" s="241"/>
      <c r="BL76" s="241"/>
      <c r="BM76" s="241"/>
      <c r="BN76" s="241"/>
      <c r="BO76" s="241"/>
      <c r="BP76" s="241"/>
      <c r="BQ76" s="238">
        <v>70</v>
      </c>
      <c r="BR76" s="243"/>
      <c r="BS76" s="951"/>
      <c r="BT76" s="952"/>
      <c r="BU76" s="952"/>
      <c r="BV76" s="952"/>
      <c r="BW76" s="952"/>
      <c r="BX76" s="952"/>
      <c r="BY76" s="952"/>
      <c r="BZ76" s="952"/>
      <c r="CA76" s="952"/>
      <c r="CB76" s="952"/>
      <c r="CC76" s="952"/>
      <c r="CD76" s="952"/>
      <c r="CE76" s="952"/>
      <c r="CF76" s="952"/>
      <c r="CG76" s="961"/>
      <c r="CH76" s="962"/>
      <c r="CI76" s="963"/>
      <c r="CJ76" s="963"/>
      <c r="CK76" s="963"/>
      <c r="CL76" s="964"/>
      <c r="CM76" s="962"/>
      <c r="CN76" s="963"/>
      <c r="CO76" s="963"/>
      <c r="CP76" s="963"/>
      <c r="CQ76" s="964"/>
      <c r="CR76" s="962"/>
      <c r="CS76" s="963"/>
      <c r="CT76" s="963"/>
      <c r="CU76" s="963"/>
      <c r="CV76" s="964"/>
      <c r="CW76" s="962"/>
      <c r="CX76" s="963"/>
      <c r="CY76" s="963"/>
      <c r="CZ76" s="963"/>
      <c r="DA76" s="964"/>
      <c r="DB76" s="962"/>
      <c r="DC76" s="963"/>
      <c r="DD76" s="963"/>
      <c r="DE76" s="963"/>
      <c r="DF76" s="964"/>
      <c r="DG76" s="962"/>
      <c r="DH76" s="963"/>
      <c r="DI76" s="963"/>
      <c r="DJ76" s="963"/>
      <c r="DK76" s="964"/>
      <c r="DL76" s="962"/>
      <c r="DM76" s="963"/>
      <c r="DN76" s="963"/>
      <c r="DO76" s="963"/>
      <c r="DP76" s="964"/>
      <c r="DQ76" s="962"/>
      <c r="DR76" s="963"/>
      <c r="DS76" s="963"/>
      <c r="DT76" s="963"/>
      <c r="DU76" s="964"/>
      <c r="DV76" s="951"/>
      <c r="DW76" s="952"/>
      <c r="DX76" s="952"/>
      <c r="DY76" s="952"/>
      <c r="DZ76" s="953"/>
      <c r="EA76" s="230"/>
    </row>
    <row r="77" spans="1:131" ht="26.25" customHeight="1" x14ac:dyDescent="0.15">
      <c r="A77" s="238">
        <v>10</v>
      </c>
      <c r="B77" s="721" t="s">
        <v>600</v>
      </c>
      <c r="C77" s="722"/>
      <c r="D77" s="722"/>
      <c r="E77" s="722"/>
      <c r="F77" s="722"/>
      <c r="G77" s="722"/>
      <c r="H77" s="722"/>
      <c r="I77" s="722"/>
      <c r="J77" s="722"/>
      <c r="K77" s="722"/>
      <c r="L77" s="722"/>
      <c r="M77" s="722"/>
      <c r="N77" s="722"/>
      <c r="O77" s="722"/>
      <c r="P77" s="723"/>
      <c r="Q77" s="981">
        <v>270</v>
      </c>
      <c r="R77" s="982"/>
      <c r="S77" s="982"/>
      <c r="T77" s="982"/>
      <c r="U77" s="983"/>
      <c r="V77" s="984">
        <v>247</v>
      </c>
      <c r="W77" s="982"/>
      <c r="X77" s="982"/>
      <c r="Y77" s="982"/>
      <c r="Z77" s="983"/>
      <c r="AA77" s="984">
        <v>23</v>
      </c>
      <c r="AB77" s="982"/>
      <c r="AC77" s="982"/>
      <c r="AD77" s="982"/>
      <c r="AE77" s="983"/>
      <c r="AF77" s="984">
        <v>23</v>
      </c>
      <c r="AG77" s="982"/>
      <c r="AH77" s="982"/>
      <c r="AI77" s="982"/>
      <c r="AJ77" s="983"/>
      <c r="AK77" s="984" t="s">
        <v>590</v>
      </c>
      <c r="AL77" s="982"/>
      <c r="AM77" s="982"/>
      <c r="AN77" s="982"/>
      <c r="AO77" s="983"/>
      <c r="AP77" s="984" t="s">
        <v>590</v>
      </c>
      <c r="AQ77" s="982"/>
      <c r="AR77" s="982"/>
      <c r="AS77" s="982"/>
      <c r="AT77" s="983"/>
      <c r="AU77" s="984" t="s">
        <v>590</v>
      </c>
      <c r="AV77" s="982"/>
      <c r="AW77" s="982"/>
      <c r="AX77" s="982"/>
      <c r="AY77" s="983"/>
      <c r="AZ77" s="978"/>
      <c r="BA77" s="978"/>
      <c r="BB77" s="978"/>
      <c r="BC77" s="978"/>
      <c r="BD77" s="979"/>
      <c r="BE77" s="241"/>
      <c r="BF77" s="241"/>
      <c r="BG77" s="241"/>
      <c r="BH77" s="241"/>
      <c r="BI77" s="241"/>
      <c r="BJ77" s="241"/>
      <c r="BK77" s="241"/>
      <c r="BL77" s="241"/>
      <c r="BM77" s="241"/>
      <c r="BN77" s="241"/>
      <c r="BO77" s="241"/>
      <c r="BP77" s="241"/>
      <c r="BQ77" s="238">
        <v>71</v>
      </c>
      <c r="BR77" s="243"/>
      <c r="BS77" s="951"/>
      <c r="BT77" s="952"/>
      <c r="BU77" s="952"/>
      <c r="BV77" s="952"/>
      <c r="BW77" s="952"/>
      <c r="BX77" s="952"/>
      <c r="BY77" s="952"/>
      <c r="BZ77" s="952"/>
      <c r="CA77" s="952"/>
      <c r="CB77" s="952"/>
      <c r="CC77" s="952"/>
      <c r="CD77" s="952"/>
      <c r="CE77" s="952"/>
      <c r="CF77" s="952"/>
      <c r="CG77" s="961"/>
      <c r="CH77" s="962"/>
      <c r="CI77" s="963"/>
      <c r="CJ77" s="963"/>
      <c r="CK77" s="963"/>
      <c r="CL77" s="964"/>
      <c r="CM77" s="962"/>
      <c r="CN77" s="963"/>
      <c r="CO77" s="963"/>
      <c r="CP77" s="963"/>
      <c r="CQ77" s="964"/>
      <c r="CR77" s="962"/>
      <c r="CS77" s="963"/>
      <c r="CT77" s="963"/>
      <c r="CU77" s="963"/>
      <c r="CV77" s="964"/>
      <c r="CW77" s="962"/>
      <c r="CX77" s="963"/>
      <c r="CY77" s="963"/>
      <c r="CZ77" s="963"/>
      <c r="DA77" s="964"/>
      <c r="DB77" s="962"/>
      <c r="DC77" s="963"/>
      <c r="DD77" s="963"/>
      <c r="DE77" s="963"/>
      <c r="DF77" s="964"/>
      <c r="DG77" s="962"/>
      <c r="DH77" s="963"/>
      <c r="DI77" s="963"/>
      <c r="DJ77" s="963"/>
      <c r="DK77" s="964"/>
      <c r="DL77" s="962"/>
      <c r="DM77" s="963"/>
      <c r="DN77" s="963"/>
      <c r="DO77" s="963"/>
      <c r="DP77" s="964"/>
      <c r="DQ77" s="962"/>
      <c r="DR77" s="963"/>
      <c r="DS77" s="963"/>
      <c r="DT77" s="963"/>
      <c r="DU77" s="964"/>
      <c r="DV77" s="951"/>
      <c r="DW77" s="952"/>
      <c r="DX77" s="952"/>
      <c r="DY77" s="952"/>
      <c r="DZ77" s="953"/>
      <c r="EA77" s="230"/>
    </row>
    <row r="78" spans="1:131" ht="26.25" customHeight="1" x14ac:dyDescent="0.15">
      <c r="A78" s="238">
        <v>11</v>
      </c>
      <c r="B78" s="721" t="s">
        <v>601</v>
      </c>
      <c r="C78" s="722"/>
      <c r="D78" s="722"/>
      <c r="E78" s="722"/>
      <c r="F78" s="722"/>
      <c r="G78" s="722"/>
      <c r="H78" s="722"/>
      <c r="I78" s="722"/>
      <c r="J78" s="722"/>
      <c r="K78" s="722"/>
      <c r="L78" s="722"/>
      <c r="M78" s="722"/>
      <c r="N78" s="722"/>
      <c r="O78" s="722"/>
      <c r="P78" s="723"/>
      <c r="Q78" s="980">
        <v>39</v>
      </c>
      <c r="R78" s="977"/>
      <c r="S78" s="977"/>
      <c r="T78" s="977"/>
      <c r="U78" s="977"/>
      <c r="V78" s="977">
        <v>34</v>
      </c>
      <c r="W78" s="977"/>
      <c r="X78" s="977"/>
      <c r="Y78" s="977"/>
      <c r="Z78" s="977"/>
      <c r="AA78" s="977">
        <v>5</v>
      </c>
      <c r="AB78" s="977"/>
      <c r="AC78" s="977"/>
      <c r="AD78" s="977"/>
      <c r="AE78" s="977"/>
      <c r="AF78" s="977">
        <v>5</v>
      </c>
      <c r="AG78" s="977"/>
      <c r="AH78" s="977"/>
      <c r="AI78" s="977"/>
      <c r="AJ78" s="977"/>
      <c r="AK78" s="977" t="s">
        <v>590</v>
      </c>
      <c r="AL78" s="977"/>
      <c r="AM78" s="977"/>
      <c r="AN78" s="977"/>
      <c r="AO78" s="977"/>
      <c r="AP78" s="977" t="s">
        <v>590</v>
      </c>
      <c r="AQ78" s="977"/>
      <c r="AR78" s="977"/>
      <c r="AS78" s="977"/>
      <c r="AT78" s="977"/>
      <c r="AU78" s="977" t="s">
        <v>590</v>
      </c>
      <c r="AV78" s="977"/>
      <c r="AW78" s="977"/>
      <c r="AX78" s="977"/>
      <c r="AY78" s="977"/>
      <c r="AZ78" s="978"/>
      <c r="BA78" s="978"/>
      <c r="BB78" s="978"/>
      <c r="BC78" s="978"/>
      <c r="BD78" s="979"/>
      <c r="BE78" s="241"/>
      <c r="BF78" s="241"/>
      <c r="BG78" s="241"/>
      <c r="BH78" s="241"/>
      <c r="BI78" s="241"/>
      <c r="BJ78" s="230"/>
      <c r="BK78" s="230"/>
      <c r="BL78" s="230"/>
      <c r="BM78" s="230"/>
      <c r="BN78" s="230"/>
      <c r="BO78" s="241"/>
      <c r="BP78" s="241"/>
      <c r="BQ78" s="238">
        <v>72</v>
      </c>
      <c r="BR78" s="243"/>
      <c r="BS78" s="951"/>
      <c r="BT78" s="952"/>
      <c r="BU78" s="952"/>
      <c r="BV78" s="952"/>
      <c r="BW78" s="952"/>
      <c r="BX78" s="952"/>
      <c r="BY78" s="952"/>
      <c r="BZ78" s="952"/>
      <c r="CA78" s="952"/>
      <c r="CB78" s="952"/>
      <c r="CC78" s="952"/>
      <c r="CD78" s="952"/>
      <c r="CE78" s="952"/>
      <c r="CF78" s="952"/>
      <c r="CG78" s="961"/>
      <c r="CH78" s="962"/>
      <c r="CI78" s="963"/>
      <c r="CJ78" s="963"/>
      <c r="CK78" s="963"/>
      <c r="CL78" s="964"/>
      <c r="CM78" s="962"/>
      <c r="CN78" s="963"/>
      <c r="CO78" s="963"/>
      <c r="CP78" s="963"/>
      <c r="CQ78" s="964"/>
      <c r="CR78" s="962"/>
      <c r="CS78" s="963"/>
      <c r="CT78" s="963"/>
      <c r="CU78" s="963"/>
      <c r="CV78" s="964"/>
      <c r="CW78" s="962"/>
      <c r="CX78" s="963"/>
      <c r="CY78" s="963"/>
      <c r="CZ78" s="963"/>
      <c r="DA78" s="964"/>
      <c r="DB78" s="962"/>
      <c r="DC78" s="963"/>
      <c r="DD78" s="963"/>
      <c r="DE78" s="963"/>
      <c r="DF78" s="964"/>
      <c r="DG78" s="962"/>
      <c r="DH78" s="963"/>
      <c r="DI78" s="963"/>
      <c r="DJ78" s="963"/>
      <c r="DK78" s="964"/>
      <c r="DL78" s="962"/>
      <c r="DM78" s="963"/>
      <c r="DN78" s="963"/>
      <c r="DO78" s="963"/>
      <c r="DP78" s="964"/>
      <c r="DQ78" s="962"/>
      <c r="DR78" s="963"/>
      <c r="DS78" s="963"/>
      <c r="DT78" s="963"/>
      <c r="DU78" s="964"/>
      <c r="DV78" s="951"/>
      <c r="DW78" s="952"/>
      <c r="DX78" s="952"/>
      <c r="DY78" s="952"/>
      <c r="DZ78" s="953"/>
      <c r="EA78" s="230"/>
    </row>
    <row r="79" spans="1:131" ht="26.25" customHeight="1" x14ac:dyDescent="0.15">
      <c r="A79" s="238">
        <v>12</v>
      </c>
      <c r="B79" s="721" t="s">
        <v>602</v>
      </c>
      <c r="C79" s="722"/>
      <c r="D79" s="722"/>
      <c r="E79" s="722"/>
      <c r="F79" s="722"/>
      <c r="G79" s="722"/>
      <c r="H79" s="722"/>
      <c r="I79" s="722"/>
      <c r="J79" s="722"/>
      <c r="K79" s="722"/>
      <c r="L79" s="722"/>
      <c r="M79" s="722"/>
      <c r="N79" s="722"/>
      <c r="O79" s="722"/>
      <c r="P79" s="723"/>
      <c r="Q79" s="980">
        <v>568</v>
      </c>
      <c r="R79" s="977"/>
      <c r="S79" s="977"/>
      <c r="T79" s="977"/>
      <c r="U79" s="977"/>
      <c r="V79" s="977">
        <v>450</v>
      </c>
      <c r="W79" s="977"/>
      <c r="X79" s="977"/>
      <c r="Y79" s="977"/>
      <c r="Z79" s="977"/>
      <c r="AA79" s="977">
        <v>118</v>
      </c>
      <c r="AB79" s="977"/>
      <c r="AC79" s="977"/>
      <c r="AD79" s="977"/>
      <c r="AE79" s="977"/>
      <c r="AF79" s="977">
        <v>118</v>
      </c>
      <c r="AG79" s="977"/>
      <c r="AH79" s="977"/>
      <c r="AI79" s="977"/>
      <c r="AJ79" s="977"/>
      <c r="AK79" s="977">
        <v>95</v>
      </c>
      <c r="AL79" s="977"/>
      <c r="AM79" s="977"/>
      <c r="AN79" s="977"/>
      <c r="AO79" s="977"/>
      <c r="AP79" s="977" t="s">
        <v>590</v>
      </c>
      <c r="AQ79" s="977"/>
      <c r="AR79" s="977"/>
      <c r="AS79" s="977"/>
      <c r="AT79" s="977"/>
      <c r="AU79" s="977" t="s">
        <v>590</v>
      </c>
      <c r="AV79" s="977"/>
      <c r="AW79" s="977"/>
      <c r="AX79" s="977"/>
      <c r="AY79" s="977"/>
      <c r="AZ79" s="978"/>
      <c r="BA79" s="978"/>
      <c r="BB79" s="978"/>
      <c r="BC79" s="978"/>
      <c r="BD79" s="979"/>
      <c r="BE79" s="241"/>
      <c r="BF79" s="241"/>
      <c r="BG79" s="241"/>
      <c r="BH79" s="241"/>
      <c r="BI79" s="241"/>
      <c r="BJ79" s="230"/>
      <c r="BK79" s="230"/>
      <c r="BL79" s="230"/>
      <c r="BM79" s="230"/>
      <c r="BN79" s="230"/>
      <c r="BO79" s="241"/>
      <c r="BP79" s="241"/>
      <c r="BQ79" s="238">
        <v>73</v>
      </c>
      <c r="BR79" s="243"/>
      <c r="BS79" s="951"/>
      <c r="BT79" s="952"/>
      <c r="BU79" s="952"/>
      <c r="BV79" s="952"/>
      <c r="BW79" s="952"/>
      <c r="BX79" s="952"/>
      <c r="BY79" s="952"/>
      <c r="BZ79" s="952"/>
      <c r="CA79" s="952"/>
      <c r="CB79" s="952"/>
      <c r="CC79" s="952"/>
      <c r="CD79" s="952"/>
      <c r="CE79" s="952"/>
      <c r="CF79" s="952"/>
      <c r="CG79" s="961"/>
      <c r="CH79" s="962"/>
      <c r="CI79" s="963"/>
      <c r="CJ79" s="963"/>
      <c r="CK79" s="963"/>
      <c r="CL79" s="964"/>
      <c r="CM79" s="962"/>
      <c r="CN79" s="963"/>
      <c r="CO79" s="963"/>
      <c r="CP79" s="963"/>
      <c r="CQ79" s="964"/>
      <c r="CR79" s="962"/>
      <c r="CS79" s="963"/>
      <c r="CT79" s="963"/>
      <c r="CU79" s="963"/>
      <c r="CV79" s="964"/>
      <c r="CW79" s="962"/>
      <c r="CX79" s="963"/>
      <c r="CY79" s="963"/>
      <c r="CZ79" s="963"/>
      <c r="DA79" s="964"/>
      <c r="DB79" s="962"/>
      <c r="DC79" s="963"/>
      <c r="DD79" s="963"/>
      <c r="DE79" s="963"/>
      <c r="DF79" s="964"/>
      <c r="DG79" s="962"/>
      <c r="DH79" s="963"/>
      <c r="DI79" s="963"/>
      <c r="DJ79" s="963"/>
      <c r="DK79" s="964"/>
      <c r="DL79" s="962"/>
      <c r="DM79" s="963"/>
      <c r="DN79" s="963"/>
      <c r="DO79" s="963"/>
      <c r="DP79" s="964"/>
      <c r="DQ79" s="962"/>
      <c r="DR79" s="963"/>
      <c r="DS79" s="963"/>
      <c r="DT79" s="963"/>
      <c r="DU79" s="964"/>
      <c r="DV79" s="951"/>
      <c r="DW79" s="952"/>
      <c r="DX79" s="952"/>
      <c r="DY79" s="952"/>
      <c r="DZ79" s="953"/>
      <c r="EA79" s="230"/>
    </row>
    <row r="80" spans="1:131" ht="26.25" customHeight="1" x14ac:dyDescent="0.15">
      <c r="A80" s="238">
        <v>13</v>
      </c>
      <c r="B80" s="721" t="s">
        <v>603</v>
      </c>
      <c r="C80" s="722"/>
      <c r="D80" s="722"/>
      <c r="E80" s="722"/>
      <c r="F80" s="722"/>
      <c r="G80" s="722"/>
      <c r="H80" s="722"/>
      <c r="I80" s="722"/>
      <c r="J80" s="722"/>
      <c r="K80" s="722"/>
      <c r="L80" s="722"/>
      <c r="M80" s="722"/>
      <c r="N80" s="722"/>
      <c r="O80" s="722"/>
      <c r="P80" s="723"/>
      <c r="Q80" s="980">
        <v>493</v>
      </c>
      <c r="R80" s="977"/>
      <c r="S80" s="977"/>
      <c r="T80" s="977"/>
      <c r="U80" s="977"/>
      <c r="V80" s="977">
        <v>446</v>
      </c>
      <c r="W80" s="977"/>
      <c r="X80" s="977"/>
      <c r="Y80" s="977"/>
      <c r="Z80" s="977"/>
      <c r="AA80" s="977">
        <v>47</v>
      </c>
      <c r="AB80" s="977"/>
      <c r="AC80" s="977"/>
      <c r="AD80" s="977"/>
      <c r="AE80" s="977"/>
      <c r="AF80" s="977">
        <v>47</v>
      </c>
      <c r="AG80" s="977"/>
      <c r="AH80" s="977"/>
      <c r="AI80" s="977"/>
      <c r="AJ80" s="977"/>
      <c r="AK80" s="977" t="s">
        <v>590</v>
      </c>
      <c r="AL80" s="977"/>
      <c r="AM80" s="977"/>
      <c r="AN80" s="977"/>
      <c r="AO80" s="977"/>
      <c r="AP80" s="977" t="s">
        <v>590</v>
      </c>
      <c r="AQ80" s="977"/>
      <c r="AR80" s="977"/>
      <c r="AS80" s="977"/>
      <c r="AT80" s="977"/>
      <c r="AU80" s="977" t="s">
        <v>590</v>
      </c>
      <c r="AV80" s="977"/>
      <c r="AW80" s="977"/>
      <c r="AX80" s="977"/>
      <c r="AY80" s="977"/>
      <c r="AZ80" s="978"/>
      <c r="BA80" s="978"/>
      <c r="BB80" s="978"/>
      <c r="BC80" s="978"/>
      <c r="BD80" s="979"/>
      <c r="BE80" s="241"/>
      <c r="BF80" s="241"/>
      <c r="BG80" s="241"/>
      <c r="BH80" s="241"/>
      <c r="BI80" s="241"/>
      <c r="BJ80" s="241"/>
      <c r="BK80" s="241"/>
      <c r="BL80" s="241"/>
      <c r="BM80" s="241"/>
      <c r="BN80" s="241"/>
      <c r="BO80" s="241"/>
      <c r="BP80" s="241"/>
      <c r="BQ80" s="238">
        <v>74</v>
      </c>
      <c r="BR80" s="243"/>
      <c r="BS80" s="951"/>
      <c r="BT80" s="952"/>
      <c r="BU80" s="952"/>
      <c r="BV80" s="952"/>
      <c r="BW80" s="952"/>
      <c r="BX80" s="952"/>
      <c r="BY80" s="952"/>
      <c r="BZ80" s="952"/>
      <c r="CA80" s="952"/>
      <c r="CB80" s="952"/>
      <c r="CC80" s="952"/>
      <c r="CD80" s="952"/>
      <c r="CE80" s="952"/>
      <c r="CF80" s="952"/>
      <c r="CG80" s="961"/>
      <c r="CH80" s="962"/>
      <c r="CI80" s="963"/>
      <c r="CJ80" s="963"/>
      <c r="CK80" s="963"/>
      <c r="CL80" s="964"/>
      <c r="CM80" s="962"/>
      <c r="CN80" s="963"/>
      <c r="CO80" s="963"/>
      <c r="CP80" s="963"/>
      <c r="CQ80" s="964"/>
      <c r="CR80" s="962"/>
      <c r="CS80" s="963"/>
      <c r="CT80" s="963"/>
      <c r="CU80" s="963"/>
      <c r="CV80" s="964"/>
      <c r="CW80" s="962"/>
      <c r="CX80" s="963"/>
      <c r="CY80" s="963"/>
      <c r="CZ80" s="963"/>
      <c r="DA80" s="964"/>
      <c r="DB80" s="962"/>
      <c r="DC80" s="963"/>
      <c r="DD80" s="963"/>
      <c r="DE80" s="963"/>
      <c r="DF80" s="964"/>
      <c r="DG80" s="962"/>
      <c r="DH80" s="963"/>
      <c r="DI80" s="963"/>
      <c r="DJ80" s="963"/>
      <c r="DK80" s="964"/>
      <c r="DL80" s="962"/>
      <c r="DM80" s="963"/>
      <c r="DN80" s="963"/>
      <c r="DO80" s="963"/>
      <c r="DP80" s="964"/>
      <c r="DQ80" s="962"/>
      <c r="DR80" s="963"/>
      <c r="DS80" s="963"/>
      <c r="DT80" s="963"/>
      <c r="DU80" s="964"/>
      <c r="DV80" s="951"/>
      <c r="DW80" s="952"/>
      <c r="DX80" s="952"/>
      <c r="DY80" s="952"/>
      <c r="DZ80" s="953"/>
      <c r="EA80" s="230"/>
    </row>
    <row r="81" spans="1:131" ht="26.25" customHeight="1" x14ac:dyDescent="0.15">
      <c r="A81" s="238">
        <v>14</v>
      </c>
      <c r="B81" s="721"/>
      <c r="C81" s="722"/>
      <c r="D81" s="722"/>
      <c r="E81" s="722"/>
      <c r="F81" s="722"/>
      <c r="G81" s="722"/>
      <c r="H81" s="722"/>
      <c r="I81" s="722"/>
      <c r="J81" s="722"/>
      <c r="K81" s="722"/>
      <c r="L81" s="722"/>
      <c r="M81" s="722"/>
      <c r="N81" s="722"/>
      <c r="O81" s="722"/>
      <c r="P81" s="723"/>
      <c r="Q81" s="980"/>
      <c r="R81" s="977"/>
      <c r="S81" s="977"/>
      <c r="T81" s="977"/>
      <c r="U81" s="977"/>
      <c r="V81" s="977"/>
      <c r="W81" s="977"/>
      <c r="X81" s="977"/>
      <c r="Y81" s="977"/>
      <c r="Z81" s="977"/>
      <c r="AA81" s="977"/>
      <c r="AB81" s="977"/>
      <c r="AC81" s="977"/>
      <c r="AD81" s="977"/>
      <c r="AE81" s="977"/>
      <c r="AF81" s="977"/>
      <c r="AG81" s="977"/>
      <c r="AH81" s="977"/>
      <c r="AI81" s="977"/>
      <c r="AJ81" s="977"/>
      <c r="AK81" s="977"/>
      <c r="AL81" s="977"/>
      <c r="AM81" s="977"/>
      <c r="AN81" s="977"/>
      <c r="AO81" s="977"/>
      <c r="AP81" s="977"/>
      <c r="AQ81" s="977"/>
      <c r="AR81" s="977"/>
      <c r="AS81" s="977"/>
      <c r="AT81" s="977"/>
      <c r="AU81" s="977"/>
      <c r="AV81" s="977"/>
      <c r="AW81" s="977"/>
      <c r="AX81" s="977"/>
      <c r="AY81" s="977"/>
      <c r="AZ81" s="978"/>
      <c r="BA81" s="978"/>
      <c r="BB81" s="978"/>
      <c r="BC81" s="978"/>
      <c r="BD81" s="979"/>
      <c r="BE81" s="241"/>
      <c r="BF81" s="241"/>
      <c r="BG81" s="241"/>
      <c r="BH81" s="241"/>
      <c r="BI81" s="241"/>
      <c r="BJ81" s="241"/>
      <c r="BK81" s="241"/>
      <c r="BL81" s="241"/>
      <c r="BM81" s="241"/>
      <c r="BN81" s="241"/>
      <c r="BO81" s="241"/>
      <c r="BP81" s="241"/>
      <c r="BQ81" s="238">
        <v>75</v>
      </c>
      <c r="BR81" s="243"/>
      <c r="BS81" s="951"/>
      <c r="BT81" s="952"/>
      <c r="BU81" s="952"/>
      <c r="BV81" s="952"/>
      <c r="BW81" s="952"/>
      <c r="BX81" s="952"/>
      <c r="BY81" s="952"/>
      <c r="BZ81" s="952"/>
      <c r="CA81" s="952"/>
      <c r="CB81" s="952"/>
      <c r="CC81" s="952"/>
      <c r="CD81" s="952"/>
      <c r="CE81" s="952"/>
      <c r="CF81" s="952"/>
      <c r="CG81" s="961"/>
      <c r="CH81" s="962"/>
      <c r="CI81" s="963"/>
      <c r="CJ81" s="963"/>
      <c r="CK81" s="963"/>
      <c r="CL81" s="964"/>
      <c r="CM81" s="962"/>
      <c r="CN81" s="963"/>
      <c r="CO81" s="963"/>
      <c r="CP81" s="963"/>
      <c r="CQ81" s="964"/>
      <c r="CR81" s="962"/>
      <c r="CS81" s="963"/>
      <c r="CT81" s="963"/>
      <c r="CU81" s="963"/>
      <c r="CV81" s="964"/>
      <c r="CW81" s="962"/>
      <c r="CX81" s="963"/>
      <c r="CY81" s="963"/>
      <c r="CZ81" s="963"/>
      <c r="DA81" s="964"/>
      <c r="DB81" s="962"/>
      <c r="DC81" s="963"/>
      <c r="DD81" s="963"/>
      <c r="DE81" s="963"/>
      <c r="DF81" s="964"/>
      <c r="DG81" s="962"/>
      <c r="DH81" s="963"/>
      <c r="DI81" s="963"/>
      <c r="DJ81" s="963"/>
      <c r="DK81" s="964"/>
      <c r="DL81" s="962"/>
      <c r="DM81" s="963"/>
      <c r="DN81" s="963"/>
      <c r="DO81" s="963"/>
      <c r="DP81" s="964"/>
      <c r="DQ81" s="962"/>
      <c r="DR81" s="963"/>
      <c r="DS81" s="963"/>
      <c r="DT81" s="963"/>
      <c r="DU81" s="964"/>
      <c r="DV81" s="951"/>
      <c r="DW81" s="952"/>
      <c r="DX81" s="952"/>
      <c r="DY81" s="952"/>
      <c r="DZ81" s="953"/>
      <c r="EA81" s="230"/>
    </row>
    <row r="82" spans="1:131" ht="26.25" customHeight="1" x14ac:dyDescent="0.15">
      <c r="A82" s="238">
        <v>15</v>
      </c>
      <c r="B82" s="721"/>
      <c r="C82" s="722"/>
      <c r="D82" s="722"/>
      <c r="E82" s="722"/>
      <c r="F82" s="722"/>
      <c r="G82" s="722"/>
      <c r="H82" s="722"/>
      <c r="I82" s="722"/>
      <c r="J82" s="722"/>
      <c r="K82" s="722"/>
      <c r="L82" s="722"/>
      <c r="M82" s="722"/>
      <c r="N82" s="722"/>
      <c r="O82" s="722"/>
      <c r="P82" s="723"/>
      <c r="Q82" s="980"/>
      <c r="R82" s="977"/>
      <c r="S82" s="977"/>
      <c r="T82" s="977"/>
      <c r="U82" s="977"/>
      <c r="V82" s="977"/>
      <c r="W82" s="977"/>
      <c r="X82" s="977"/>
      <c r="Y82" s="977"/>
      <c r="Z82" s="977"/>
      <c r="AA82" s="977"/>
      <c r="AB82" s="977"/>
      <c r="AC82" s="977"/>
      <c r="AD82" s="977"/>
      <c r="AE82" s="977"/>
      <c r="AF82" s="977"/>
      <c r="AG82" s="977"/>
      <c r="AH82" s="977"/>
      <c r="AI82" s="977"/>
      <c r="AJ82" s="977"/>
      <c r="AK82" s="977"/>
      <c r="AL82" s="977"/>
      <c r="AM82" s="977"/>
      <c r="AN82" s="977"/>
      <c r="AO82" s="977"/>
      <c r="AP82" s="977"/>
      <c r="AQ82" s="977"/>
      <c r="AR82" s="977"/>
      <c r="AS82" s="977"/>
      <c r="AT82" s="977"/>
      <c r="AU82" s="977"/>
      <c r="AV82" s="977"/>
      <c r="AW82" s="977"/>
      <c r="AX82" s="977"/>
      <c r="AY82" s="977"/>
      <c r="AZ82" s="978"/>
      <c r="BA82" s="978"/>
      <c r="BB82" s="978"/>
      <c r="BC82" s="978"/>
      <c r="BD82" s="979"/>
      <c r="BE82" s="241"/>
      <c r="BF82" s="241"/>
      <c r="BG82" s="241"/>
      <c r="BH82" s="241"/>
      <c r="BI82" s="241"/>
      <c r="BJ82" s="241"/>
      <c r="BK82" s="241"/>
      <c r="BL82" s="241"/>
      <c r="BM82" s="241"/>
      <c r="BN82" s="241"/>
      <c r="BO82" s="241"/>
      <c r="BP82" s="241"/>
      <c r="BQ82" s="238">
        <v>76</v>
      </c>
      <c r="BR82" s="243"/>
      <c r="BS82" s="951"/>
      <c r="BT82" s="952"/>
      <c r="BU82" s="952"/>
      <c r="BV82" s="952"/>
      <c r="BW82" s="952"/>
      <c r="BX82" s="952"/>
      <c r="BY82" s="952"/>
      <c r="BZ82" s="952"/>
      <c r="CA82" s="952"/>
      <c r="CB82" s="952"/>
      <c r="CC82" s="952"/>
      <c r="CD82" s="952"/>
      <c r="CE82" s="952"/>
      <c r="CF82" s="952"/>
      <c r="CG82" s="961"/>
      <c r="CH82" s="962"/>
      <c r="CI82" s="963"/>
      <c r="CJ82" s="963"/>
      <c r="CK82" s="963"/>
      <c r="CL82" s="964"/>
      <c r="CM82" s="962"/>
      <c r="CN82" s="963"/>
      <c r="CO82" s="963"/>
      <c r="CP82" s="963"/>
      <c r="CQ82" s="964"/>
      <c r="CR82" s="962"/>
      <c r="CS82" s="963"/>
      <c r="CT82" s="963"/>
      <c r="CU82" s="963"/>
      <c r="CV82" s="964"/>
      <c r="CW82" s="962"/>
      <c r="CX82" s="963"/>
      <c r="CY82" s="963"/>
      <c r="CZ82" s="963"/>
      <c r="DA82" s="964"/>
      <c r="DB82" s="962"/>
      <c r="DC82" s="963"/>
      <c r="DD82" s="963"/>
      <c r="DE82" s="963"/>
      <c r="DF82" s="964"/>
      <c r="DG82" s="962"/>
      <c r="DH82" s="963"/>
      <c r="DI82" s="963"/>
      <c r="DJ82" s="963"/>
      <c r="DK82" s="964"/>
      <c r="DL82" s="962"/>
      <c r="DM82" s="963"/>
      <c r="DN82" s="963"/>
      <c r="DO82" s="963"/>
      <c r="DP82" s="964"/>
      <c r="DQ82" s="962"/>
      <c r="DR82" s="963"/>
      <c r="DS82" s="963"/>
      <c r="DT82" s="963"/>
      <c r="DU82" s="964"/>
      <c r="DV82" s="951"/>
      <c r="DW82" s="952"/>
      <c r="DX82" s="952"/>
      <c r="DY82" s="952"/>
      <c r="DZ82" s="953"/>
      <c r="EA82" s="230"/>
    </row>
    <row r="83" spans="1:131" ht="26.25" customHeight="1" x14ac:dyDescent="0.15">
      <c r="A83" s="238">
        <v>16</v>
      </c>
      <c r="B83" s="721"/>
      <c r="C83" s="722"/>
      <c r="D83" s="722"/>
      <c r="E83" s="722"/>
      <c r="F83" s="722"/>
      <c r="G83" s="722"/>
      <c r="H83" s="722"/>
      <c r="I83" s="722"/>
      <c r="J83" s="722"/>
      <c r="K83" s="722"/>
      <c r="L83" s="722"/>
      <c r="M83" s="722"/>
      <c r="N83" s="722"/>
      <c r="O83" s="722"/>
      <c r="P83" s="723"/>
      <c r="Q83" s="980"/>
      <c r="R83" s="977"/>
      <c r="S83" s="977"/>
      <c r="T83" s="977"/>
      <c r="U83" s="977"/>
      <c r="V83" s="977"/>
      <c r="W83" s="977"/>
      <c r="X83" s="977"/>
      <c r="Y83" s="977"/>
      <c r="Z83" s="977"/>
      <c r="AA83" s="977"/>
      <c r="AB83" s="977"/>
      <c r="AC83" s="977"/>
      <c r="AD83" s="977"/>
      <c r="AE83" s="977"/>
      <c r="AF83" s="977"/>
      <c r="AG83" s="977"/>
      <c r="AH83" s="977"/>
      <c r="AI83" s="977"/>
      <c r="AJ83" s="977"/>
      <c r="AK83" s="977"/>
      <c r="AL83" s="977"/>
      <c r="AM83" s="977"/>
      <c r="AN83" s="977"/>
      <c r="AO83" s="977"/>
      <c r="AP83" s="977"/>
      <c r="AQ83" s="977"/>
      <c r="AR83" s="977"/>
      <c r="AS83" s="977"/>
      <c r="AT83" s="977"/>
      <c r="AU83" s="977"/>
      <c r="AV83" s="977"/>
      <c r="AW83" s="977"/>
      <c r="AX83" s="977"/>
      <c r="AY83" s="977"/>
      <c r="AZ83" s="978"/>
      <c r="BA83" s="978"/>
      <c r="BB83" s="978"/>
      <c r="BC83" s="978"/>
      <c r="BD83" s="979"/>
      <c r="BE83" s="241"/>
      <c r="BF83" s="241"/>
      <c r="BG83" s="241"/>
      <c r="BH83" s="241"/>
      <c r="BI83" s="241"/>
      <c r="BJ83" s="241"/>
      <c r="BK83" s="241"/>
      <c r="BL83" s="241"/>
      <c r="BM83" s="241"/>
      <c r="BN83" s="241"/>
      <c r="BO83" s="241"/>
      <c r="BP83" s="241"/>
      <c r="BQ83" s="238">
        <v>77</v>
      </c>
      <c r="BR83" s="243"/>
      <c r="BS83" s="951"/>
      <c r="BT83" s="952"/>
      <c r="BU83" s="952"/>
      <c r="BV83" s="952"/>
      <c r="BW83" s="952"/>
      <c r="BX83" s="952"/>
      <c r="BY83" s="952"/>
      <c r="BZ83" s="952"/>
      <c r="CA83" s="952"/>
      <c r="CB83" s="952"/>
      <c r="CC83" s="952"/>
      <c r="CD83" s="952"/>
      <c r="CE83" s="952"/>
      <c r="CF83" s="952"/>
      <c r="CG83" s="961"/>
      <c r="CH83" s="962"/>
      <c r="CI83" s="963"/>
      <c r="CJ83" s="963"/>
      <c r="CK83" s="963"/>
      <c r="CL83" s="964"/>
      <c r="CM83" s="962"/>
      <c r="CN83" s="963"/>
      <c r="CO83" s="963"/>
      <c r="CP83" s="963"/>
      <c r="CQ83" s="964"/>
      <c r="CR83" s="962"/>
      <c r="CS83" s="963"/>
      <c r="CT83" s="963"/>
      <c r="CU83" s="963"/>
      <c r="CV83" s="964"/>
      <c r="CW83" s="962"/>
      <c r="CX83" s="963"/>
      <c r="CY83" s="963"/>
      <c r="CZ83" s="963"/>
      <c r="DA83" s="964"/>
      <c r="DB83" s="962"/>
      <c r="DC83" s="963"/>
      <c r="DD83" s="963"/>
      <c r="DE83" s="963"/>
      <c r="DF83" s="964"/>
      <c r="DG83" s="962"/>
      <c r="DH83" s="963"/>
      <c r="DI83" s="963"/>
      <c r="DJ83" s="963"/>
      <c r="DK83" s="964"/>
      <c r="DL83" s="962"/>
      <c r="DM83" s="963"/>
      <c r="DN83" s="963"/>
      <c r="DO83" s="963"/>
      <c r="DP83" s="964"/>
      <c r="DQ83" s="962"/>
      <c r="DR83" s="963"/>
      <c r="DS83" s="963"/>
      <c r="DT83" s="963"/>
      <c r="DU83" s="964"/>
      <c r="DV83" s="951"/>
      <c r="DW83" s="952"/>
      <c r="DX83" s="952"/>
      <c r="DY83" s="952"/>
      <c r="DZ83" s="953"/>
      <c r="EA83" s="230"/>
    </row>
    <row r="84" spans="1:131" ht="26.25" customHeight="1" x14ac:dyDescent="0.15">
      <c r="A84" s="238">
        <v>17</v>
      </c>
      <c r="B84" s="721"/>
      <c r="C84" s="722"/>
      <c r="D84" s="722"/>
      <c r="E84" s="722"/>
      <c r="F84" s="722"/>
      <c r="G84" s="722"/>
      <c r="H84" s="722"/>
      <c r="I84" s="722"/>
      <c r="J84" s="722"/>
      <c r="K84" s="722"/>
      <c r="L84" s="722"/>
      <c r="M84" s="722"/>
      <c r="N84" s="722"/>
      <c r="O84" s="722"/>
      <c r="P84" s="723"/>
      <c r="Q84" s="980"/>
      <c r="R84" s="977"/>
      <c r="S84" s="977"/>
      <c r="T84" s="977"/>
      <c r="U84" s="977"/>
      <c r="V84" s="977"/>
      <c r="W84" s="977"/>
      <c r="X84" s="977"/>
      <c r="Y84" s="977"/>
      <c r="Z84" s="977"/>
      <c r="AA84" s="977"/>
      <c r="AB84" s="977"/>
      <c r="AC84" s="977"/>
      <c r="AD84" s="977"/>
      <c r="AE84" s="977"/>
      <c r="AF84" s="977"/>
      <c r="AG84" s="977"/>
      <c r="AH84" s="977"/>
      <c r="AI84" s="977"/>
      <c r="AJ84" s="977"/>
      <c r="AK84" s="977"/>
      <c r="AL84" s="977"/>
      <c r="AM84" s="977"/>
      <c r="AN84" s="977"/>
      <c r="AO84" s="977"/>
      <c r="AP84" s="977"/>
      <c r="AQ84" s="977"/>
      <c r="AR84" s="977"/>
      <c r="AS84" s="977"/>
      <c r="AT84" s="977"/>
      <c r="AU84" s="977"/>
      <c r="AV84" s="977"/>
      <c r="AW84" s="977"/>
      <c r="AX84" s="977"/>
      <c r="AY84" s="977"/>
      <c r="AZ84" s="978"/>
      <c r="BA84" s="978"/>
      <c r="BB84" s="978"/>
      <c r="BC84" s="978"/>
      <c r="BD84" s="979"/>
      <c r="BE84" s="241"/>
      <c r="BF84" s="241"/>
      <c r="BG84" s="241"/>
      <c r="BH84" s="241"/>
      <c r="BI84" s="241"/>
      <c r="BJ84" s="241"/>
      <c r="BK84" s="241"/>
      <c r="BL84" s="241"/>
      <c r="BM84" s="241"/>
      <c r="BN84" s="241"/>
      <c r="BO84" s="241"/>
      <c r="BP84" s="241"/>
      <c r="BQ84" s="238">
        <v>78</v>
      </c>
      <c r="BR84" s="243"/>
      <c r="BS84" s="951"/>
      <c r="BT84" s="952"/>
      <c r="BU84" s="952"/>
      <c r="BV84" s="952"/>
      <c r="BW84" s="952"/>
      <c r="BX84" s="952"/>
      <c r="BY84" s="952"/>
      <c r="BZ84" s="952"/>
      <c r="CA84" s="952"/>
      <c r="CB84" s="952"/>
      <c r="CC84" s="952"/>
      <c r="CD84" s="952"/>
      <c r="CE84" s="952"/>
      <c r="CF84" s="952"/>
      <c r="CG84" s="961"/>
      <c r="CH84" s="962"/>
      <c r="CI84" s="963"/>
      <c r="CJ84" s="963"/>
      <c r="CK84" s="963"/>
      <c r="CL84" s="964"/>
      <c r="CM84" s="962"/>
      <c r="CN84" s="963"/>
      <c r="CO84" s="963"/>
      <c r="CP84" s="963"/>
      <c r="CQ84" s="964"/>
      <c r="CR84" s="962"/>
      <c r="CS84" s="963"/>
      <c r="CT84" s="963"/>
      <c r="CU84" s="963"/>
      <c r="CV84" s="964"/>
      <c r="CW84" s="962"/>
      <c r="CX84" s="963"/>
      <c r="CY84" s="963"/>
      <c r="CZ84" s="963"/>
      <c r="DA84" s="964"/>
      <c r="DB84" s="962"/>
      <c r="DC84" s="963"/>
      <c r="DD84" s="963"/>
      <c r="DE84" s="963"/>
      <c r="DF84" s="964"/>
      <c r="DG84" s="962"/>
      <c r="DH84" s="963"/>
      <c r="DI84" s="963"/>
      <c r="DJ84" s="963"/>
      <c r="DK84" s="964"/>
      <c r="DL84" s="962"/>
      <c r="DM84" s="963"/>
      <c r="DN84" s="963"/>
      <c r="DO84" s="963"/>
      <c r="DP84" s="964"/>
      <c r="DQ84" s="962"/>
      <c r="DR84" s="963"/>
      <c r="DS84" s="963"/>
      <c r="DT84" s="963"/>
      <c r="DU84" s="964"/>
      <c r="DV84" s="951"/>
      <c r="DW84" s="952"/>
      <c r="DX84" s="952"/>
      <c r="DY84" s="952"/>
      <c r="DZ84" s="953"/>
      <c r="EA84" s="230"/>
    </row>
    <row r="85" spans="1:131" ht="26.25" customHeight="1" x14ac:dyDescent="0.15">
      <c r="A85" s="238">
        <v>18</v>
      </c>
      <c r="B85" s="721"/>
      <c r="C85" s="722"/>
      <c r="D85" s="722"/>
      <c r="E85" s="722"/>
      <c r="F85" s="722"/>
      <c r="G85" s="722"/>
      <c r="H85" s="722"/>
      <c r="I85" s="722"/>
      <c r="J85" s="722"/>
      <c r="K85" s="722"/>
      <c r="L85" s="722"/>
      <c r="M85" s="722"/>
      <c r="N85" s="722"/>
      <c r="O85" s="722"/>
      <c r="P85" s="723"/>
      <c r="Q85" s="980"/>
      <c r="R85" s="977"/>
      <c r="S85" s="977"/>
      <c r="T85" s="977"/>
      <c r="U85" s="977"/>
      <c r="V85" s="977"/>
      <c r="W85" s="977"/>
      <c r="X85" s="977"/>
      <c r="Y85" s="977"/>
      <c r="Z85" s="977"/>
      <c r="AA85" s="977"/>
      <c r="AB85" s="977"/>
      <c r="AC85" s="977"/>
      <c r="AD85" s="977"/>
      <c r="AE85" s="977"/>
      <c r="AF85" s="977"/>
      <c r="AG85" s="977"/>
      <c r="AH85" s="977"/>
      <c r="AI85" s="977"/>
      <c r="AJ85" s="977"/>
      <c r="AK85" s="977"/>
      <c r="AL85" s="977"/>
      <c r="AM85" s="977"/>
      <c r="AN85" s="977"/>
      <c r="AO85" s="977"/>
      <c r="AP85" s="977"/>
      <c r="AQ85" s="977"/>
      <c r="AR85" s="977"/>
      <c r="AS85" s="977"/>
      <c r="AT85" s="977"/>
      <c r="AU85" s="977"/>
      <c r="AV85" s="977"/>
      <c r="AW85" s="977"/>
      <c r="AX85" s="977"/>
      <c r="AY85" s="977"/>
      <c r="AZ85" s="978"/>
      <c r="BA85" s="978"/>
      <c r="BB85" s="978"/>
      <c r="BC85" s="978"/>
      <c r="BD85" s="979"/>
      <c r="BE85" s="241"/>
      <c r="BF85" s="241"/>
      <c r="BG85" s="241"/>
      <c r="BH85" s="241"/>
      <c r="BI85" s="241"/>
      <c r="BJ85" s="241"/>
      <c r="BK85" s="241"/>
      <c r="BL85" s="241"/>
      <c r="BM85" s="241"/>
      <c r="BN85" s="241"/>
      <c r="BO85" s="241"/>
      <c r="BP85" s="241"/>
      <c r="BQ85" s="238">
        <v>79</v>
      </c>
      <c r="BR85" s="243"/>
      <c r="BS85" s="951"/>
      <c r="BT85" s="952"/>
      <c r="BU85" s="952"/>
      <c r="BV85" s="952"/>
      <c r="BW85" s="952"/>
      <c r="BX85" s="952"/>
      <c r="BY85" s="952"/>
      <c r="BZ85" s="952"/>
      <c r="CA85" s="952"/>
      <c r="CB85" s="952"/>
      <c r="CC85" s="952"/>
      <c r="CD85" s="952"/>
      <c r="CE85" s="952"/>
      <c r="CF85" s="952"/>
      <c r="CG85" s="961"/>
      <c r="CH85" s="962"/>
      <c r="CI85" s="963"/>
      <c r="CJ85" s="963"/>
      <c r="CK85" s="963"/>
      <c r="CL85" s="964"/>
      <c r="CM85" s="962"/>
      <c r="CN85" s="963"/>
      <c r="CO85" s="963"/>
      <c r="CP85" s="963"/>
      <c r="CQ85" s="964"/>
      <c r="CR85" s="962"/>
      <c r="CS85" s="963"/>
      <c r="CT85" s="963"/>
      <c r="CU85" s="963"/>
      <c r="CV85" s="964"/>
      <c r="CW85" s="962"/>
      <c r="CX85" s="963"/>
      <c r="CY85" s="963"/>
      <c r="CZ85" s="963"/>
      <c r="DA85" s="964"/>
      <c r="DB85" s="962"/>
      <c r="DC85" s="963"/>
      <c r="DD85" s="963"/>
      <c r="DE85" s="963"/>
      <c r="DF85" s="964"/>
      <c r="DG85" s="962"/>
      <c r="DH85" s="963"/>
      <c r="DI85" s="963"/>
      <c r="DJ85" s="963"/>
      <c r="DK85" s="964"/>
      <c r="DL85" s="962"/>
      <c r="DM85" s="963"/>
      <c r="DN85" s="963"/>
      <c r="DO85" s="963"/>
      <c r="DP85" s="964"/>
      <c r="DQ85" s="962"/>
      <c r="DR85" s="963"/>
      <c r="DS85" s="963"/>
      <c r="DT85" s="963"/>
      <c r="DU85" s="964"/>
      <c r="DV85" s="951"/>
      <c r="DW85" s="952"/>
      <c r="DX85" s="952"/>
      <c r="DY85" s="952"/>
      <c r="DZ85" s="953"/>
      <c r="EA85" s="230"/>
    </row>
    <row r="86" spans="1:131" ht="26.25" customHeight="1" x14ac:dyDescent="0.15">
      <c r="A86" s="238">
        <v>19</v>
      </c>
      <c r="B86" s="721"/>
      <c r="C86" s="722"/>
      <c r="D86" s="722"/>
      <c r="E86" s="722"/>
      <c r="F86" s="722"/>
      <c r="G86" s="722"/>
      <c r="H86" s="722"/>
      <c r="I86" s="722"/>
      <c r="J86" s="722"/>
      <c r="K86" s="722"/>
      <c r="L86" s="722"/>
      <c r="M86" s="722"/>
      <c r="N86" s="722"/>
      <c r="O86" s="722"/>
      <c r="P86" s="723"/>
      <c r="Q86" s="980"/>
      <c r="R86" s="977"/>
      <c r="S86" s="977"/>
      <c r="T86" s="977"/>
      <c r="U86" s="977"/>
      <c r="V86" s="977"/>
      <c r="W86" s="977"/>
      <c r="X86" s="977"/>
      <c r="Y86" s="977"/>
      <c r="Z86" s="977"/>
      <c r="AA86" s="977"/>
      <c r="AB86" s="977"/>
      <c r="AC86" s="977"/>
      <c r="AD86" s="977"/>
      <c r="AE86" s="977"/>
      <c r="AF86" s="977"/>
      <c r="AG86" s="977"/>
      <c r="AH86" s="977"/>
      <c r="AI86" s="977"/>
      <c r="AJ86" s="977"/>
      <c r="AK86" s="977"/>
      <c r="AL86" s="977"/>
      <c r="AM86" s="977"/>
      <c r="AN86" s="977"/>
      <c r="AO86" s="977"/>
      <c r="AP86" s="977"/>
      <c r="AQ86" s="977"/>
      <c r="AR86" s="977"/>
      <c r="AS86" s="977"/>
      <c r="AT86" s="977"/>
      <c r="AU86" s="977"/>
      <c r="AV86" s="977"/>
      <c r="AW86" s="977"/>
      <c r="AX86" s="977"/>
      <c r="AY86" s="977"/>
      <c r="AZ86" s="978"/>
      <c r="BA86" s="978"/>
      <c r="BB86" s="978"/>
      <c r="BC86" s="978"/>
      <c r="BD86" s="979"/>
      <c r="BE86" s="241"/>
      <c r="BF86" s="241"/>
      <c r="BG86" s="241"/>
      <c r="BH86" s="241"/>
      <c r="BI86" s="241"/>
      <c r="BJ86" s="241"/>
      <c r="BK86" s="241"/>
      <c r="BL86" s="241"/>
      <c r="BM86" s="241"/>
      <c r="BN86" s="241"/>
      <c r="BO86" s="241"/>
      <c r="BP86" s="241"/>
      <c r="BQ86" s="238">
        <v>80</v>
      </c>
      <c r="BR86" s="243"/>
      <c r="BS86" s="951"/>
      <c r="BT86" s="952"/>
      <c r="BU86" s="952"/>
      <c r="BV86" s="952"/>
      <c r="BW86" s="952"/>
      <c r="BX86" s="952"/>
      <c r="BY86" s="952"/>
      <c r="BZ86" s="952"/>
      <c r="CA86" s="952"/>
      <c r="CB86" s="952"/>
      <c r="CC86" s="952"/>
      <c r="CD86" s="952"/>
      <c r="CE86" s="952"/>
      <c r="CF86" s="952"/>
      <c r="CG86" s="961"/>
      <c r="CH86" s="962"/>
      <c r="CI86" s="963"/>
      <c r="CJ86" s="963"/>
      <c r="CK86" s="963"/>
      <c r="CL86" s="964"/>
      <c r="CM86" s="962"/>
      <c r="CN86" s="963"/>
      <c r="CO86" s="963"/>
      <c r="CP86" s="963"/>
      <c r="CQ86" s="964"/>
      <c r="CR86" s="962"/>
      <c r="CS86" s="963"/>
      <c r="CT86" s="963"/>
      <c r="CU86" s="963"/>
      <c r="CV86" s="964"/>
      <c r="CW86" s="962"/>
      <c r="CX86" s="963"/>
      <c r="CY86" s="963"/>
      <c r="CZ86" s="963"/>
      <c r="DA86" s="964"/>
      <c r="DB86" s="962"/>
      <c r="DC86" s="963"/>
      <c r="DD86" s="963"/>
      <c r="DE86" s="963"/>
      <c r="DF86" s="964"/>
      <c r="DG86" s="962"/>
      <c r="DH86" s="963"/>
      <c r="DI86" s="963"/>
      <c r="DJ86" s="963"/>
      <c r="DK86" s="964"/>
      <c r="DL86" s="962"/>
      <c r="DM86" s="963"/>
      <c r="DN86" s="963"/>
      <c r="DO86" s="963"/>
      <c r="DP86" s="964"/>
      <c r="DQ86" s="962"/>
      <c r="DR86" s="963"/>
      <c r="DS86" s="963"/>
      <c r="DT86" s="963"/>
      <c r="DU86" s="964"/>
      <c r="DV86" s="951"/>
      <c r="DW86" s="952"/>
      <c r="DX86" s="952"/>
      <c r="DY86" s="952"/>
      <c r="DZ86" s="953"/>
      <c r="EA86" s="230"/>
    </row>
    <row r="87" spans="1:131" ht="26.25" customHeight="1" x14ac:dyDescent="0.15">
      <c r="A87" s="244">
        <v>20</v>
      </c>
      <c r="B87" s="970"/>
      <c r="C87" s="971"/>
      <c r="D87" s="971"/>
      <c r="E87" s="971"/>
      <c r="F87" s="971"/>
      <c r="G87" s="971"/>
      <c r="H87" s="971"/>
      <c r="I87" s="971"/>
      <c r="J87" s="971"/>
      <c r="K87" s="971"/>
      <c r="L87" s="971"/>
      <c r="M87" s="971"/>
      <c r="N87" s="971"/>
      <c r="O87" s="971"/>
      <c r="P87" s="972"/>
      <c r="Q87" s="973"/>
      <c r="R87" s="974"/>
      <c r="S87" s="974"/>
      <c r="T87" s="974"/>
      <c r="U87" s="974"/>
      <c r="V87" s="974"/>
      <c r="W87" s="974"/>
      <c r="X87" s="974"/>
      <c r="Y87" s="974"/>
      <c r="Z87" s="974"/>
      <c r="AA87" s="974"/>
      <c r="AB87" s="974"/>
      <c r="AC87" s="974"/>
      <c r="AD87" s="974"/>
      <c r="AE87" s="974"/>
      <c r="AF87" s="974"/>
      <c r="AG87" s="974"/>
      <c r="AH87" s="974"/>
      <c r="AI87" s="974"/>
      <c r="AJ87" s="974"/>
      <c r="AK87" s="974"/>
      <c r="AL87" s="974"/>
      <c r="AM87" s="974"/>
      <c r="AN87" s="974"/>
      <c r="AO87" s="974"/>
      <c r="AP87" s="974"/>
      <c r="AQ87" s="974"/>
      <c r="AR87" s="974"/>
      <c r="AS87" s="974"/>
      <c r="AT87" s="974"/>
      <c r="AU87" s="974"/>
      <c r="AV87" s="974"/>
      <c r="AW87" s="974"/>
      <c r="AX87" s="974"/>
      <c r="AY87" s="974"/>
      <c r="AZ87" s="975"/>
      <c r="BA87" s="975"/>
      <c r="BB87" s="975"/>
      <c r="BC87" s="975"/>
      <c r="BD87" s="976"/>
      <c r="BE87" s="241"/>
      <c r="BF87" s="241"/>
      <c r="BG87" s="241"/>
      <c r="BH87" s="241"/>
      <c r="BI87" s="241"/>
      <c r="BJ87" s="241"/>
      <c r="BK87" s="241"/>
      <c r="BL87" s="241"/>
      <c r="BM87" s="241"/>
      <c r="BN87" s="241"/>
      <c r="BO87" s="241"/>
      <c r="BP87" s="241"/>
      <c r="BQ87" s="238">
        <v>81</v>
      </c>
      <c r="BR87" s="243"/>
      <c r="BS87" s="951"/>
      <c r="BT87" s="952"/>
      <c r="BU87" s="952"/>
      <c r="BV87" s="952"/>
      <c r="BW87" s="952"/>
      <c r="BX87" s="952"/>
      <c r="BY87" s="952"/>
      <c r="BZ87" s="952"/>
      <c r="CA87" s="952"/>
      <c r="CB87" s="952"/>
      <c r="CC87" s="952"/>
      <c r="CD87" s="952"/>
      <c r="CE87" s="952"/>
      <c r="CF87" s="952"/>
      <c r="CG87" s="961"/>
      <c r="CH87" s="962"/>
      <c r="CI87" s="963"/>
      <c r="CJ87" s="963"/>
      <c r="CK87" s="963"/>
      <c r="CL87" s="964"/>
      <c r="CM87" s="962"/>
      <c r="CN87" s="963"/>
      <c r="CO87" s="963"/>
      <c r="CP87" s="963"/>
      <c r="CQ87" s="964"/>
      <c r="CR87" s="962"/>
      <c r="CS87" s="963"/>
      <c r="CT87" s="963"/>
      <c r="CU87" s="963"/>
      <c r="CV87" s="964"/>
      <c r="CW87" s="962"/>
      <c r="CX87" s="963"/>
      <c r="CY87" s="963"/>
      <c r="CZ87" s="963"/>
      <c r="DA87" s="964"/>
      <c r="DB87" s="962"/>
      <c r="DC87" s="963"/>
      <c r="DD87" s="963"/>
      <c r="DE87" s="963"/>
      <c r="DF87" s="964"/>
      <c r="DG87" s="962"/>
      <c r="DH87" s="963"/>
      <c r="DI87" s="963"/>
      <c r="DJ87" s="963"/>
      <c r="DK87" s="964"/>
      <c r="DL87" s="962"/>
      <c r="DM87" s="963"/>
      <c r="DN87" s="963"/>
      <c r="DO87" s="963"/>
      <c r="DP87" s="964"/>
      <c r="DQ87" s="962"/>
      <c r="DR87" s="963"/>
      <c r="DS87" s="963"/>
      <c r="DT87" s="963"/>
      <c r="DU87" s="964"/>
      <c r="DV87" s="951"/>
      <c r="DW87" s="952"/>
      <c r="DX87" s="952"/>
      <c r="DY87" s="952"/>
      <c r="DZ87" s="953"/>
      <c r="EA87" s="230"/>
    </row>
    <row r="88" spans="1:131" ht="26.25" customHeight="1" thickBot="1" x14ac:dyDescent="0.2">
      <c r="A88" s="240" t="s">
        <v>396</v>
      </c>
      <c r="B88" s="943" t="s">
        <v>433</v>
      </c>
      <c r="C88" s="944"/>
      <c r="D88" s="944"/>
      <c r="E88" s="944"/>
      <c r="F88" s="944"/>
      <c r="G88" s="944"/>
      <c r="H88" s="944"/>
      <c r="I88" s="944"/>
      <c r="J88" s="944"/>
      <c r="K88" s="944"/>
      <c r="L88" s="944"/>
      <c r="M88" s="944"/>
      <c r="N88" s="944"/>
      <c r="O88" s="944"/>
      <c r="P88" s="954"/>
      <c r="Q88" s="968"/>
      <c r="R88" s="969"/>
      <c r="S88" s="969"/>
      <c r="T88" s="969"/>
      <c r="U88" s="969"/>
      <c r="V88" s="969"/>
      <c r="W88" s="969"/>
      <c r="X88" s="969"/>
      <c r="Y88" s="969"/>
      <c r="Z88" s="969"/>
      <c r="AA88" s="969"/>
      <c r="AB88" s="969"/>
      <c r="AC88" s="969"/>
      <c r="AD88" s="969"/>
      <c r="AE88" s="969"/>
      <c r="AF88" s="965">
        <v>5908</v>
      </c>
      <c r="AG88" s="965"/>
      <c r="AH88" s="965"/>
      <c r="AI88" s="965"/>
      <c r="AJ88" s="965"/>
      <c r="AK88" s="969"/>
      <c r="AL88" s="969"/>
      <c r="AM88" s="969"/>
      <c r="AN88" s="969"/>
      <c r="AO88" s="969"/>
      <c r="AP88" s="965" t="s">
        <v>590</v>
      </c>
      <c r="AQ88" s="965"/>
      <c r="AR88" s="965"/>
      <c r="AS88" s="965"/>
      <c r="AT88" s="965"/>
      <c r="AU88" s="965" t="s">
        <v>590</v>
      </c>
      <c r="AV88" s="965"/>
      <c r="AW88" s="965"/>
      <c r="AX88" s="965"/>
      <c r="AY88" s="965"/>
      <c r="AZ88" s="966"/>
      <c r="BA88" s="966"/>
      <c r="BB88" s="966"/>
      <c r="BC88" s="966"/>
      <c r="BD88" s="967"/>
      <c r="BE88" s="241"/>
      <c r="BF88" s="241"/>
      <c r="BG88" s="241"/>
      <c r="BH88" s="241"/>
      <c r="BI88" s="241"/>
      <c r="BJ88" s="241"/>
      <c r="BK88" s="241"/>
      <c r="BL88" s="241"/>
      <c r="BM88" s="241"/>
      <c r="BN88" s="241"/>
      <c r="BO88" s="241"/>
      <c r="BP88" s="241"/>
      <c r="BQ88" s="238">
        <v>82</v>
      </c>
      <c r="BR88" s="243"/>
      <c r="BS88" s="951"/>
      <c r="BT88" s="952"/>
      <c r="BU88" s="952"/>
      <c r="BV88" s="952"/>
      <c r="BW88" s="952"/>
      <c r="BX88" s="952"/>
      <c r="BY88" s="952"/>
      <c r="BZ88" s="952"/>
      <c r="CA88" s="952"/>
      <c r="CB88" s="952"/>
      <c r="CC88" s="952"/>
      <c r="CD88" s="952"/>
      <c r="CE88" s="952"/>
      <c r="CF88" s="952"/>
      <c r="CG88" s="961"/>
      <c r="CH88" s="962"/>
      <c r="CI88" s="963"/>
      <c r="CJ88" s="963"/>
      <c r="CK88" s="963"/>
      <c r="CL88" s="964"/>
      <c r="CM88" s="962"/>
      <c r="CN88" s="963"/>
      <c r="CO88" s="963"/>
      <c r="CP88" s="963"/>
      <c r="CQ88" s="964"/>
      <c r="CR88" s="962"/>
      <c r="CS88" s="963"/>
      <c r="CT88" s="963"/>
      <c r="CU88" s="963"/>
      <c r="CV88" s="964"/>
      <c r="CW88" s="962"/>
      <c r="CX88" s="963"/>
      <c r="CY88" s="963"/>
      <c r="CZ88" s="963"/>
      <c r="DA88" s="964"/>
      <c r="DB88" s="962"/>
      <c r="DC88" s="963"/>
      <c r="DD88" s="963"/>
      <c r="DE88" s="963"/>
      <c r="DF88" s="964"/>
      <c r="DG88" s="962"/>
      <c r="DH88" s="963"/>
      <c r="DI88" s="963"/>
      <c r="DJ88" s="963"/>
      <c r="DK88" s="964"/>
      <c r="DL88" s="962"/>
      <c r="DM88" s="963"/>
      <c r="DN88" s="963"/>
      <c r="DO88" s="963"/>
      <c r="DP88" s="964"/>
      <c r="DQ88" s="962"/>
      <c r="DR88" s="963"/>
      <c r="DS88" s="963"/>
      <c r="DT88" s="963"/>
      <c r="DU88" s="964"/>
      <c r="DV88" s="951"/>
      <c r="DW88" s="952"/>
      <c r="DX88" s="952"/>
      <c r="DY88" s="952"/>
      <c r="DZ88" s="953"/>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51"/>
      <c r="BT89" s="952"/>
      <c r="BU89" s="952"/>
      <c r="BV89" s="952"/>
      <c r="BW89" s="952"/>
      <c r="BX89" s="952"/>
      <c r="BY89" s="952"/>
      <c r="BZ89" s="952"/>
      <c r="CA89" s="952"/>
      <c r="CB89" s="952"/>
      <c r="CC89" s="952"/>
      <c r="CD89" s="952"/>
      <c r="CE89" s="952"/>
      <c r="CF89" s="952"/>
      <c r="CG89" s="961"/>
      <c r="CH89" s="962"/>
      <c r="CI89" s="963"/>
      <c r="CJ89" s="963"/>
      <c r="CK89" s="963"/>
      <c r="CL89" s="964"/>
      <c r="CM89" s="962"/>
      <c r="CN89" s="963"/>
      <c r="CO89" s="963"/>
      <c r="CP89" s="963"/>
      <c r="CQ89" s="964"/>
      <c r="CR89" s="962"/>
      <c r="CS89" s="963"/>
      <c r="CT89" s="963"/>
      <c r="CU89" s="963"/>
      <c r="CV89" s="964"/>
      <c r="CW89" s="962"/>
      <c r="CX89" s="963"/>
      <c r="CY89" s="963"/>
      <c r="CZ89" s="963"/>
      <c r="DA89" s="964"/>
      <c r="DB89" s="962"/>
      <c r="DC89" s="963"/>
      <c r="DD89" s="963"/>
      <c r="DE89" s="963"/>
      <c r="DF89" s="964"/>
      <c r="DG89" s="962"/>
      <c r="DH89" s="963"/>
      <c r="DI89" s="963"/>
      <c r="DJ89" s="963"/>
      <c r="DK89" s="964"/>
      <c r="DL89" s="962"/>
      <c r="DM89" s="963"/>
      <c r="DN89" s="963"/>
      <c r="DO89" s="963"/>
      <c r="DP89" s="964"/>
      <c r="DQ89" s="962"/>
      <c r="DR89" s="963"/>
      <c r="DS89" s="963"/>
      <c r="DT89" s="963"/>
      <c r="DU89" s="964"/>
      <c r="DV89" s="951"/>
      <c r="DW89" s="952"/>
      <c r="DX89" s="952"/>
      <c r="DY89" s="952"/>
      <c r="DZ89" s="953"/>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51"/>
      <c r="BT90" s="952"/>
      <c r="BU90" s="952"/>
      <c r="BV90" s="952"/>
      <c r="BW90" s="952"/>
      <c r="BX90" s="952"/>
      <c r="BY90" s="952"/>
      <c r="BZ90" s="952"/>
      <c r="CA90" s="952"/>
      <c r="CB90" s="952"/>
      <c r="CC90" s="952"/>
      <c r="CD90" s="952"/>
      <c r="CE90" s="952"/>
      <c r="CF90" s="952"/>
      <c r="CG90" s="961"/>
      <c r="CH90" s="962"/>
      <c r="CI90" s="963"/>
      <c r="CJ90" s="963"/>
      <c r="CK90" s="963"/>
      <c r="CL90" s="964"/>
      <c r="CM90" s="962"/>
      <c r="CN90" s="963"/>
      <c r="CO90" s="963"/>
      <c r="CP90" s="963"/>
      <c r="CQ90" s="964"/>
      <c r="CR90" s="962"/>
      <c r="CS90" s="963"/>
      <c r="CT90" s="963"/>
      <c r="CU90" s="963"/>
      <c r="CV90" s="964"/>
      <c r="CW90" s="962"/>
      <c r="CX90" s="963"/>
      <c r="CY90" s="963"/>
      <c r="CZ90" s="963"/>
      <c r="DA90" s="964"/>
      <c r="DB90" s="962"/>
      <c r="DC90" s="963"/>
      <c r="DD90" s="963"/>
      <c r="DE90" s="963"/>
      <c r="DF90" s="964"/>
      <c r="DG90" s="962"/>
      <c r="DH90" s="963"/>
      <c r="DI90" s="963"/>
      <c r="DJ90" s="963"/>
      <c r="DK90" s="964"/>
      <c r="DL90" s="962"/>
      <c r="DM90" s="963"/>
      <c r="DN90" s="963"/>
      <c r="DO90" s="963"/>
      <c r="DP90" s="964"/>
      <c r="DQ90" s="962"/>
      <c r="DR90" s="963"/>
      <c r="DS90" s="963"/>
      <c r="DT90" s="963"/>
      <c r="DU90" s="964"/>
      <c r="DV90" s="951"/>
      <c r="DW90" s="952"/>
      <c r="DX90" s="952"/>
      <c r="DY90" s="952"/>
      <c r="DZ90" s="953"/>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51"/>
      <c r="BT91" s="952"/>
      <c r="BU91" s="952"/>
      <c r="BV91" s="952"/>
      <c r="BW91" s="952"/>
      <c r="BX91" s="952"/>
      <c r="BY91" s="952"/>
      <c r="BZ91" s="952"/>
      <c r="CA91" s="952"/>
      <c r="CB91" s="952"/>
      <c r="CC91" s="952"/>
      <c r="CD91" s="952"/>
      <c r="CE91" s="952"/>
      <c r="CF91" s="952"/>
      <c r="CG91" s="961"/>
      <c r="CH91" s="962"/>
      <c r="CI91" s="963"/>
      <c r="CJ91" s="963"/>
      <c r="CK91" s="963"/>
      <c r="CL91" s="964"/>
      <c r="CM91" s="962"/>
      <c r="CN91" s="963"/>
      <c r="CO91" s="963"/>
      <c r="CP91" s="963"/>
      <c r="CQ91" s="964"/>
      <c r="CR91" s="962"/>
      <c r="CS91" s="963"/>
      <c r="CT91" s="963"/>
      <c r="CU91" s="963"/>
      <c r="CV91" s="964"/>
      <c r="CW91" s="962"/>
      <c r="CX91" s="963"/>
      <c r="CY91" s="963"/>
      <c r="CZ91" s="963"/>
      <c r="DA91" s="964"/>
      <c r="DB91" s="962"/>
      <c r="DC91" s="963"/>
      <c r="DD91" s="963"/>
      <c r="DE91" s="963"/>
      <c r="DF91" s="964"/>
      <c r="DG91" s="962"/>
      <c r="DH91" s="963"/>
      <c r="DI91" s="963"/>
      <c r="DJ91" s="963"/>
      <c r="DK91" s="964"/>
      <c r="DL91" s="962"/>
      <c r="DM91" s="963"/>
      <c r="DN91" s="963"/>
      <c r="DO91" s="963"/>
      <c r="DP91" s="964"/>
      <c r="DQ91" s="962"/>
      <c r="DR91" s="963"/>
      <c r="DS91" s="963"/>
      <c r="DT91" s="963"/>
      <c r="DU91" s="964"/>
      <c r="DV91" s="951"/>
      <c r="DW91" s="952"/>
      <c r="DX91" s="952"/>
      <c r="DY91" s="952"/>
      <c r="DZ91" s="953"/>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51"/>
      <c r="BT92" s="952"/>
      <c r="BU92" s="952"/>
      <c r="BV92" s="952"/>
      <c r="BW92" s="952"/>
      <c r="BX92" s="952"/>
      <c r="BY92" s="952"/>
      <c r="BZ92" s="952"/>
      <c r="CA92" s="952"/>
      <c r="CB92" s="952"/>
      <c r="CC92" s="952"/>
      <c r="CD92" s="952"/>
      <c r="CE92" s="952"/>
      <c r="CF92" s="952"/>
      <c r="CG92" s="961"/>
      <c r="CH92" s="962"/>
      <c r="CI92" s="963"/>
      <c r="CJ92" s="963"/>
      <c r="CK92" s="963"/>
      <c r="CL92" s="964"/>
      <c r="CM92" s="962"/>
      <c r="CN92" s="963"/>
      <c r="CO92" s="963"/>
      <c r="CP92" s="963"/>
      <c r="CQ92" s="964"/>
      <c r="CR92" s="962"/>
      <c r="CS92" s="963"/>
      <c r="CT92" s="963"/>
      <c r="CU92" s="963"/>
      <c r="CV92" s="964"/>
      <c r="CW92" s="962"/>
      <c r="CX92" s="963"/>
      <c r="CY92" s="963"/>
      <c r="CZ92" s="963"/>
      <c r="DA92" s="964"/>
      <c r="DB92" s="962"/>
      <c r="DC92" s="963"/>
      <c r="DD92" s="963"/>
      <c r="DE92" s="963"/>
      <c r="DF92" s="964"/>
      <c r="DG92" s="962"/>
      <c r="DH92" s="963"/>
      <c r="DI92" s="963"/>
      <c r="DJ92" s="963"/>
      <c r="DK92" s="964"/>
      <c r="DL92" s="962"/>
      <c r="DM92" s="963"/>
      <c r="DN92" s="963"/>
      <c r="DO92" s="963"/>
      <c r="DP92" s="964"/>
      <c r="DQ92" s="962"/>
      <c r="DR92" s="963"/>
      <c r="DS92" s="963"/>
      <c r="DT92" s="963"/>
      <c r="DU92" s="964"/>
      <c r="DV92" s="951"/>
      <c r="DW92" s="952"/>
      <c r="DX92" s="952"/>
      <c r="DY92" s="952"/>
      <c r="DZ92" s="953"/>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51"/>
      <c r="BT93" s="952"/>
      <c r="BU93" s="952"/>
      <c r="BV93" s="952"/>
      <c r="BW93" s="952"/>
      <c r="BX93" s="952"/>
      <c r="BY93" s="952"/>
      <c r="BZ93" s="952"/>
      <c r="CA93" s="952"/>
      <c r="CB93" s="952"/>
      <c r="CC93" s="952"/>
      <c r="CD93" s="952"/>
      <c r="CE93" s="952"/>
      <c r="CF93" s="952"/>
      <c r="CG93" s="961"/>
      <c r="CH93" s="962"/>
      <c r="CI93" s="963"/>
      <c r="CJ93" s="963"/>
      <c r="CK93" s="963"/>
      <c r="CL93" s="964"/>
      <c r="CM93" s="962"/>
      <c r="CN93" s="963"/>
      <c r="CO93" s="963"/>
      <c r="CP93" s="963"/>
      <c r="CQ93" s="964"/>
      <c r="CR93" s="962"/>
      <c r="CS93" s="963"/>
      <c r="CT93" s="963"/>
      <c r="CU93" s="963"/>
      <c r="CV93" s="964"/>
      <c r="CW93" s="962"/>
      <c r="CX93" s="963"/>
      <c r="CY93" s="963"/>
      <c r="CZ93" s="963"/>
      <c r="DA93" s="964"/>
      <c r="DB93" s="962"/>
      <c r="DC93" s="963"/>
      <c r="DD93" s="963"/>
      <c r="DE93" s="963"/>
      <c r="DF93" s="964"/>
      <c r="DG93" s="962"/>
      <c r="DH93" s="963"/>
      <c r="DI93" s="963"/>
      <c r="DJ93" s="963"/>
      <c r="DK93" s="964"/>
      <c r="DL93" s="962"/>
      <c r="DM93" s="963"/>
      <c r="DN93" s="963"/>
      <c r="DO93" s="963"/>
      <c r="DP93" s="964"/>
      <c r="DQ93" s="962"/>
      <c r="DR93" s="963"/>
      <c r="DS93" s="963"/>
      <c r="DT93" s="963"/>
      <c r="DU93" s="964"/>
      <c r="DV93" s="951"/>
      <c r="DW93" s="952"/>
      <c r="DX93" s="952"/>
      <c r="DY93" s="952"/>
      <c r="DZ93" s="953"/>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51"/>
      <c r="BT94" s="952"/>
      <c r="BU94" s="952"/>
      <c r="BV94" s="952"/>
      <c r="BW94" s="952"/>
      <c r="BX94" s="952"/>
      <c r="BY94" s="952"/>
      <c r="BZ94" s="952"/>
      <c r="CA94" s="952"/>
      <c r="CB94" s="952"/>
      <c r="CC94" s="952"/>
      <c r="CD94" s="952"/>
      <c r="CE94" s="952"/>
      <c r="CF94" s="952"/>
      <c r="CG94" s="961"/>
      <c r="CH94" s="962"/>
      <c r="CI94" s="963"/>
      <c r="CJ94" s="963"/>
      <c r="CK94" s="963"/>
      <c r="CL94" s="964"/>
      <c r="CM94" s="962"/>
      <c r="CN94" s="963"/>
      <c r="CO94" s="963"/>
      <c r="CP94" s="963"/>
      <c r="CQ94" s="964"/>
      <c r="CR94" s="962"/>
      <c r="CS94" s="963"/>
      <c r="CT94" s="963"/>
      <c r="CU94" s="963"/>
      <c r="CV94" s="964"/>
      <c r="CW94" s="962"/>
      <c r="CX94" s="963"/>
      <c r="CY94" s="963"/>
      <c r="CZ94" s="963"/>
      <c r="DA94" s="964"/>
      <c r="DB94" s="962"/>
      <c r="DC94" s="963"/>
      <c r="DD94" s="963"/>
      <c r="DE94" s="963"/>
      <c r="DF94" s="964"/>
      <c r="DG94" s="962"/>
      <c r="DH94" s="963"/>
      <c r="DI94" s="963"/>
      <c r="DJ94" s="963"/>
      <c r="DK94" s="964"/>
      <c r="DL94" s="962"/>
      <c r="DM94" s="963"/>
      <c r="DN94" s="963"/>
      <c r="DO94" s="963"/>
      <c r="DP94" s="964"/>
      <c r="DQ94" s="962"/>
      <c r="DR94" s="963"/>
      <c r="DS94" s="963"/>
      <c r="DT94" s="963"/>
      <c r="DU94" s="964"/>
      <c r="DV94" s="951"/>
      <c r="DW94" s="952"/>
      <c r="DX94" s="952"/>
      <c r="DY94" s="952"/>
      <c r="DZ94" s="953"/>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51"/>
      <c r="BT95" s="952"/>
      <c r="BU95" s="952"/>
      <c r="BV95" s="952"/>
      <c r="BW95" s="952"/>
      <c r="BX95" s="952"/>
      <c r="BY95" s="952"/>
      <c r="BZ95" s="952"/>
      <c r="CA95" s="952"/>
      <c r="CB95" s="952"/>
      <c r="CC95" s="952"/>
      <c r="CD95" s="952"/>
      <c r="CE95" s="952"/>
      <c r="CF95" s="952"/>
      <c r="CG95" s="961"/>
      <c r="CH95" s="962"/>
      <c r="CI95" s="963"/>
      <c r="CJ95" s="963"/>
      <c r="CK95" s="963"/>
      <c r="CL95" s="964"/>
      <c r="CM95" s="962"/>
      <c r="CN95" s="963"/>
      <c r="CO95" s="963"/>
      <c r="CP95" s="963"/>
      <c r="CQ95" s="964"/>
      <c r="CR95" s="962"/>
      <c r="CS95" s="963"/>
      <c r="CT95" s="963"/>
      <c r="CU95" s="963"/>
      <c r="CV95" s="964"/>
      <c r="CW95" s="962"/>
      <c r="CX95" s="963"/>
      <c r="CY95" s="963"/>
      <c r="CZ95" s="963"/>
      <c r="DA95" s="964"/>
      <c r="DB95" s="962"/>
      <c r="DC95" s="963"/>
      <c r="DD95" s="963"/>
      <c r="DE95" s="963"/>
      <c r="DF95" s="964"/>
      <c r="DG95" s="962"/>
      <c r="DH95" s="963"/>
      <c r="DI95" s="963"/>
      <c r="DJ95" s="963"/>
      <c r="DK95" s="964"/>
      <c r="DL95" s="962"/>
      <c r="DM95" s="963"/>
      <c r="DN95" s="963"/>
      <c r="DO95" s="963"/>
      <c r="DP95" s="964"/>
      <c r="DQ95" s="962"/>
      <c r="DR95" s="963"/>
      <c r="DS95" s="963"/>
      <c r="DT95" s="963"/>
      <c r="DU95" s="964"/>
      <c r="DV95" s="951"/>
      <c r="DW95" s="952"/>
      <c r="DX95" s="952"/>
      <c r="DY95" s="952"/>
      <c r="DZ95" s="953"/>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51"/>
      <c r="BT96" s="952"/>
      <c r="BU96" s="952"/>
      <c r="BV96" s="952"/>
      <c r="BW96" s="952"/>
      <c r="BX96" s="952"/>
      <c r="BY96" s="952"/>
      <c r="BZ96" s="952"/>
      <c r="CA96" s="952"/>
      <c r="CB96" s="952"/>
      <c r="CC96" s="952"/>
      <c r="CD96" s="952"/>
      <c r="CE96" s="952"/>
      <c r="CF96" s="952"/>
      <c r="CG96" s="961"/>
      <c r="CH96" s="962"/>
      <c r="CI96" s="963"/>
      <c r="CJ96" s="963"/>
      <c r="CK96" s="963"/>
      <c r="CL96" s="964"/>
      <c r="CM96" s="962"/>
      <c r="CN96" s="963"/>
      <c r="CO96" s="963"/>
      <c r="CP96" s="963"/>
      <c r="CQ96" s="964"/>
      <c r="CR96" s="962"/>
      <c r="CS96" s="963"/>
      <c r="CT96" s="963"/>
      <c r="CU96" s="963"/>
      <c r="CV96" s="964"/>
      <c r="CW96" s="962"/>
      <c r="CX96" s="963"/>
      <c r="CY96" s="963"/>
      <c r="CZ96" s="963"/>
      <c r="DA96" s="964"/>
      <c r="DB96" s="962"/>
      <c r="DC96" s="963"/>
      <c r="DD96" s="963"/>
      <c r="DE96" s="963"/>
      <c r="DF96" s="964"/>
      <c r="DG96" s="962"/>
      <c r="DH96" s="963"/>
      <c r="DI96" s="963"/>
      <c r="DJ96" s="963"/>
      <c r="DK96" s="964"/>
      <c r="DL96" s="962"/>
      <c r="DM96" s="963"/>
      <c r="DN96" s="963"/>
      <c r="DO96" s="963"/>
      <c r="DP96" s="964"/>
      <c r="DQ96" s="962"/>
      <c r="DR96" s="963"/>
      <c r="DS96" s="963"/>
      <c r="DT96" s="963"/>
      <c r="DU96" s="964"/>
      <c r="DV96" s="951"/>
      <c r="DW96" s="952"/>
      <c r="DX96" s="952"/>
      <c r="DY96" s="952"/>
      <c r="DZ96" s="953"/>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51"/>
      <c r="BT97" s="952"/>
      <c r="BU97" s="952"/>
      <c r="BV97" s="952"/>
      <c r="BW97" s="952"/>
      <c r="BX97" s="952"/>
      <c r="BY97" s="952"/>
      <c r="BZ97" s="952"/>
      <c r="CA97" s="952"/>
      <c r="CB97" s="952"/>
      <c r="CC97" s="952"/>
      <c r="CD97" s="952"/>
      <c r="CE97" s="952"/>
      <c r="CF97" s="952"/>
      <c r="CG97" s="961"/>
      <c r="CH97" s="962"/>
      <c r="CI97" s="963"/>
      <c r="CJ97" s="963"/>
      <c r="CK97" s="963"/>
      <c r="CL97" s="964"/>
      <c r="CM97" s="962"/>
      <c r="CN97" s="963"/>
      <c r="CO97" s="963"/>
      <c r="CP97" s="963"/>
      <c r="CQ97" s="964"/>
      <c r="CR97" s="962"/>
      <c r="CS97" s="963"/>
      <c r="CT97" s="963"/>
      <c r="CU97" s="963"/>
      <c r="CV97" s="964"/>
      <c r="CW97" s="962"/>
      <c r="CX97" s="963"/>
      <c r="CY97" s="963"/>
      <c r="CZ97" s="963"/>
      <c r="DA97" s="964"/>
      <c r="DB97" s="962"/>
      <c r="DC97" s="963"/>
      <c r="DD97" s="963"/>
      <c r="DE97" s="963"/>
      <c r="DF97" s="964"/>
      <c r="DG97" s="962"/>
      <c r="DH97" s="963"/>
      <c r="DI97" s="963"/>
      <c r="DJ97" s="963"/>
      <c r="DK97" s="964"/>
      <c r="DL97" s="962"/>
      <c r="DM97" s="963"/>
      <c r="DN97" s="963"/>
      <c r="DO97" s="963"/>
      <c r="DP97" s="964"/>
      <c r="DQ97" s="962"/>
      <c r="DR97" s="963"/>
      <c r="DS97" s="963"/>
      <c r="DT97" s="963"/>
      <c r="DU97" s="964"/>
      <c r="DV97" s="951"/>
      <c r="DW97" s="952"/>
      <c r="DX97" s="952"/>
      <c r="DY97" s="952"/>
      <c r="DZ97" s="953"/>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51"/>
      <c r="BT98" s="952"/>
      <c r="BU98" s="952"/>
      <c r="BV98" s="952"/>
      <c r="BW98" s="952"/>
      <c r="BX98" s="952"/>
      <c r="BY98" s="952"/>
      <c r="BZ98" s="952"/>
      <c r="CA98" s="952"/>
      <c r="CB98" s="952"/>
      <c r="CC98" s="952"/>
      <c r="CD98" s="952"/>
      <c r="CE98" s="952"/>
      <c r="CF98" s="952"/>
      <c r="CG98" s="961"/>
      <c r="CH98" s="962"/>
      <c r="CI98" s="963"/>
      <c r="CJ98" s="963"/>
      <c r="CK98" s="963"/>
      <c r="CL98" s="964"/>
      <c r="CM98" s="962"/>
      <c r="CN98" s="963"/>
      <c r="CO98" s="963"/>
      <c r="CP98" s="963"/>
      <c r="CQ98" s="964"/>
      <c r="CR98" s="962"/>
      <c r="CS98" s="963"/>
      <c r="CT98" s="963"/>
      <c r="CU98" s="963"/>
      <c r="CV98" s="964"/>
      <c r="CW98" s="962"/>
      <c r="CX98" s="963"/>
      <c r="CY98" s="963"/>
      <c r="CZ98" s="963"/>
      <c r="DA98" s="964"/>
      <c r="DB98" s="962"/>
      <c r="DC98" s="963"/>
      <c r="DD98" s="963"/>
      <c r="DE98" s="963"/>
      <c r="DF98" s="964"/>
      <c r="DG98" s="962"/>
      <c r="DH98" s="963"/>
      <c r="DI98" s="963"/>
      <c r="DJ98" s="963"/>
      <c r="DK98" s="964"/>
      <c r="DL98" s="962"/>
      <c r="DM98" s="963"/>
      <c r="DN98" s="963"/>
      <c r="DO98" s="963"/>
      <c r="DP98" s="964"/>
      <c r="DQ98" s="962"/>
      <c r="DR98" s="963"/>
      <c r="DS98" s="963"/>
      <c r="DT98" s="963"/>
      <c r="DU98" s="964"/>
      <c r="DV98" s="951"/>
      <c r="DW98" s="952"/>
      <c r="DX98" s="952"/>
      <c r="DY98" s="952"/>
      <c r="DZ98" s="953"/>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51"/>
      <c r="BT99" s="952"/>
      <c r="BU99" s="952"/>
      <c r="BV99" s="952"/>
      <c r="BW99" s="952"/>
      <c r="BX99" s="952"/>
      <c r="BY99" s="952"/>
      <c r="BZ99" s="952"/>
      <c r="CA99" s="952"/>
      <c r="CB99" s="952"/>
      <c r="CC99" s="952"/>
      <c r="CD99" s="952"/>
      <c r="CE99" s="952"/>
      <c r="CF99" s="952"/>
      <c r="CG99" s="961"/>
      <c r="CH99" s="962"/>
      <c r="CI99" s="963"/>
      <c r="CJ99" s="963"/>
      <c r="CK99" s="963"/>
      <c r="CL99" s="964"/>
      <c r="CM99" s="962"/>
      <c r="CN99" s="963"/>
      <c r="CO99" s="963"/>
      <c r="CP99" s="963"/>
      <c r="CQ99" s="964"/>
      <c r="CR99" s="962"/>
      <c r="CS99" s="963"/>
      <c r="CT99" s="963"/>
      <c r="CU99" s="963"/>
      <c r="CV99" s="964"/>
      <c r="CW99" s="962"/>
      <c r="CX99" s="963"/>
      <c r="CY99" s="963"/>
      <c r="CZ99" s="963"/>
      <c r="DA99" s="964"/>
      <c r="DB99" s="962"/>
      <c r="DC99" s="963"/>
      <c r="DD99" s="963"/>
      <c r="DE99" s="963"/>
      <c r="DF99" s="964"/>
      <c r="DG99" s="962"/>
      <c r="DH99" s="963"/>
      <c r="DI99" s="963"/>
      <c r="DJ99" s="963"/>
      <c r="DK99" s="964"/>
      <c r="DL99" s="962"/>
      <c r="DM99" s="963"/>
      <c r="DN99" s="963"/>
      <c r="DO99" s="963"/>
      <c r="DP99" s="964"/>
      <c r="DQ99" s="962"/>
      <c r="DR99" s="963"/>
      <c r="DS99" s="963"/>
      <c r="DT99" s="963"/>
      <c r="DU99" s="964"/>
      <c r="DV99" s="951"/>
      <c r="DW99" s="952"/>
      <c r="DX99" s="952"/>
      <c r="DY99" s="952"/>
      <c r="DZ99" s="953"/>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51"/>
      <c r="BT100" s="952"/>
      <c r="BU100" s="952"/>
      <c r="BV100" s="952"/>
      <c r="BW100" s="952"/>
      <c r="BX100" s="952"/>
      <c r="BY100" s="952"/>
      <c r="BZ100" s="952"/>
      <c r="CA100" s="952"/>
      <c r="CB100" s="952"/>
      <c r="CC100" s="952"/>
      <c r="CD100" s="952"/>
      <c r="CE100" s="952"/>
      <c r="CF100" s="952"/>
      <c r="CG100" s="961"/>
      <c r="CH100" s="962"/>
      <c r="CI100" s="963"/>
      <c r="CJ100" s="963"/>
      <c r="CK100" s="963"/>
      <c r="CL100" s="964"/>
      <c r="CM100" s="962"/>
      <c r="CN100" s="963"/>
      <c r="CO100" s="963"/>
      <c r="CP100" s="963"/>
      <c r="CQ100" s="964"/>
      <c r="CR100" s="962"/>
      <c r="CS100" s="963"/>
      <c r="CT100" s="963"/>
      <c r="CU100" s="963"/>
      <c r="CV100" s="964"/>
      <c r="CW100" s="962"/>
      <c r="CX100" s="963"/>
      <c r="CY100" s="963"/>
      <c r="CZ100" s="963"/>
      <c r="DA100" s="964"/>
      <c r="DB100" s="962"/>
      <c r="DC100" s="963"/>
      <c r="DD100" s="963"/>
      <c r="DE100" s="963"/>
      <c r="DF100" s="964"/>
      <c r="DG100" s="962"/>
      <c r="DH100" s="963"/>
      <c r="DI100" s="963"/>
      <c r="DJ100" s="963"/>
      <c r="DK100" s="964"/>
      <c r="DL100" s="962"/>
      <c r="DM100" s="963"/>
      <c r="DN100" s="963"/>
      <c r="DO100" s="963"/>
      <c r="DP100" s="964"/>
      <c r="DQ100" s="962"/>
      <c r="DR100" s="963"/>
      <c r="DS100" s="963"/>
      <c r="DT100" s="963"/>
      <c r="DU100" s="964"/>
      <c r="DV100" s="951"/>
      <c r="DW100" s="952"/>
      <c r="DX100" s="952"/>
      <c r="DY100" s="952"/>
      <c r="DZ100" s="953"/>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51"/>
      <c r="BT101" s="952"/>
      <c r="BU101" s="952"/>
      <c r="BV101" s="952"/>
      <c r="BW101" s="952"/>
      <c r="BX101" s="952"/>
      <c r="BY101" s="952"/>
      <c r="BZ101" s="952"/>
      <c r="CA101" s="952"/>
      <c r="CB101" s="952"/>
      <c r="CC101" s="952"/>
      <c r="CD101" s="952"/>
      <c r="CE101" s="952"/>
      <c r="CF101" s="952"/>
      <c r="CG101" s="961"/>
      <c r="CH101" s="962"/>
      <c r="CI101" s="963"/>
      <c r="CJ101" s="963"/>
      <c r="CK101" s="963"/>
      <c r="CL101" s="964"/>
      <c r="CM101" s="962"/>
      <c r="CN101" s="963"/>
      <c r="CO101" s="963"/>
      <c r="CP101" s="963"/>
      <c r="CQ101" s="964"/>
      <c r="CR101" s="962"/>
      <c r="CS101" s="963"/>
      <c r="CT101" s="963"/>
      <c r="CU101" s="963"/>
      <c r="CV101" s="964"/>
      <c r="CW101" s="962"/>
      <c r="CX101" s="963"/>
      <c r="CY101" s="963"/>
      <c r="CZ101" s="963"/>
      <c r="DA101" s="964"/>
      <c r="DB101" s="962"/>
      <c r="DC101" s="963"/>
      <c r="DD101" s="963"/>
      <c r="DE101" s="963"/>
      <c r="DF101" s="964"/>
      <c r="DG101" s="962"/>
      <c r="DH101" s="963"/>
      <c r="DI101" s="963"/>
      <c r="DJ101" s="963"/>
      <c r="DK101" s="964"/>
      <c r="DL101" s="962"/>
      <c r="DM101" s="963"/>
      <c r="DN101" s="963"/>
      <c r="DO101" s="963"/>
      <c r="DP101" s="964"/>
      <c r="DQ101" s="962"/>
      <c r="DR101" s="963"/>
      <c r="DS101" s="963"/>
      <c r="DT101" s="963"/>
      <c r="DU101" s="964"/>
      <c r="DV101" s="951"/>
      <c r="DW101" s="952"/>
      <c r="DX101" s="952"/>
      <c r="DY101" s="952"/>
      <c r="DZ101" s="953"/>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396</v>
      </c>
      <c r="BR102" s="943" t="s">
        <v>434</v>
      </c>
      <c r="BS102" s="944"/>
      <c r="BT102" s="944"/>
      <c r="BU102" s="944"/>
      <c r="BV102" s="944"/>
      <c r="BW102" s="944"/>
      <c r="BX102" s="944"/>
      <c r="BY102" s="944"/>
      <c r="BZ102" s="944"/>
      <c r="CA102" s="944"/>
      <c r="CB102" s="944"/>
      <c r="CC102" s="944"/>
      <c r="CD102" s="944"/>
      <c r="CE102" s="944"/>
      <c r="CF102" s="944"/>
      <c r="CG102" s="954"/>
      <c r="CH102" s="955"/>
      <c r="CI102" s="956"/>
      <c r="CJ102" s="956"/>
      <c r="CK102" s="956"/>
      <c r="CL102" s="957"/>
      <c r="CM102" s="955"/>
      <c r="CN102" s="956"/>
      <c r="CO102" s="956"/>
      <c r="CP102" s="956"/>
      <c r="CQ102" s="957"/>
      <c r="CR102" s="958">
        <v>47</v>
      </c>
      <c r="CS102" s="959"/>
      <c r="CT102" s="959"/>
      <c r="CU102" s="959"/>
      <c r="CV102" s="960"/>
      <c r="CW102" s="958" t="s">
        <v>590</v>
      </c>
      <c r="CX102" s="959"/>
      <c r="CY102" s="959"/>
      <c r="CZ102" s="959"/>
      <c r="DA102" s="960"/>
      <c r="DB102" s="958" t="s">
        <v>590</v>
      </c>
      <c r="DC102" s="959"/>
      <c r="DD102" s="959"/>
      <c r="DE102" s="959"/>
      <c r="DF102" s="960"/>
      <c r="DG102" s="958" t="s">
        <v>590</v>
      </c>
      <c r="DH102" s="959"/>
      <c r="DI102" s="959"/>
      <c r="DJ102" s="959"/>
      <c r="DK102" s="960"/>
      <c r="DL102" s="958" t="s">
        <v>590</v>
      </c>
      <c r="DM102" s="959"/>
      <c r="DN102" s="959"/>
      <c r="DO102" s="959"/>
      <c r="DP102" s="960"/>
      <c r="DQ102" s="958" t="s">
        <v>590</v>
      </c>
      <c r="DR102" s="959"/>
      <c r="DS102" s="959"/>
      <c r="DT102" s="959"/>
      <c r="DU102" s="960"/>
      <c r="DV102" s="943"/>
      <c r="DW102" s="944"/>
      <c r="DX102" s="944"/>
      <c r="DY102" s="944"/>
      <c r="DZ102" s="945"/>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6" t="s">
        <v>435</v>
      </c>
      <c r="BR103" s="946"/>
      <c r="BS103" s="946"/>
      <c r="BT103" s="946"/>
      <c r="BU103" s="946"/>
      <c r="BV103" s="946"/>
      <c r="BW103" s="946"/>
      <c r="BX103" s="946"/>
      <c r="BY103" s="946"/>
      <c r="BZ103" s="946"/>
      <c r="CA103" s="946"/>
      <c r="CB103" s="946"/>
      <c r="CC103" s="946"/>
      <c r="CD103" s="946"/>
      <c r="CE103" s="946"/>
      <c r="CF103" s="946"/>
      <c r="CG103" s="946"/>
      <c r="CH103" s="946"/>
      <c r="CI103" s="946"/>
      <c r="CJ103" s="946"/>
      <c r="CK103" s="946"/>
      <c r="CL103" s="946"/>
      <c r="CM103" s="946"/>
      <c r="CN103" s="946"/>
      <c r="CO103" s="946"/>
      <c r="CP103" s="946"/>
      <c r="CQ103" s="946"/>
      <c r="CR103" s="946"/>
      <c r="CS103" s="946"/>
      <c r="CT103" s="946"/>
      <c r="CU103" s="946"/>
      <c r="CV103" s="946"/>
      <c r="CW103" s="946"/>
      <c r="CX103" s="946"/>
      <c r="CY103" s="946"/>
      <c r="CZ103" s="946"/>
      <c r="DA103" s="946"/>
      <c r="DB103" s="946"/>
      <c r="DC103" s="946"/>
      <c r="DD103" s="946"/>
      <c r="DE103" s="946"/>
      <c r="DF103" s="946"/>
      <c r="DG103" s="946"/>
      <c r="DH103" s="946"/>
      <c r="DI103" s="946"/>
      <c r="DJ103" s="946"/>
      <c r="DK103" s="946"/>
      <c r="DL103" s="946"/>
      <c r="DM103" s="946"/>
      <c r="DN103" s="946"/>
      <c r="DO103" s="946"/>
      <c r="DP103" s="946"/>
      <c r="DQ103" s="946"/>
      <c r="DR103" s="946"/>
      <c r="DS103" s="946"/>
      <c r="DT103" s="946"/>
      <c r="DU103" s="946"/>
      <c r="DV103" s="946"/>
      <c r="DW103" s="946"/>
      <c r="DX103" s="946"/>
      <c r="DY103" s="946"/>
      <c r="DZ103" s="946"/>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7" t="s">
        <v>436</v>
      </c>
      <c r="BR104" s="947"/>
      <c r="BS104" s="947"/>
      <c r="BT104" s="947"/>
      <c r="BU104" s="947"/>
      <c r="BV104" s="947"/>
      <c r="BW104" s="947"/>
      <c r="BX104" s="947"/>
      <c r="BY104" s="947"/>
      <c r="BZ104" s="947"/>
      <c r="CA104" s="947"/>
      <c r="CB104" s="947"/>
      <c r="CC104" s="947"/>
      <c r="CD104" s="947"/>
      <c r="CE104" s="947"/>
      <c r="CF104" s="947"/>
      <c r="CG104" s="947"/>
      <c r="CH104" s="947"/>
      <c r="CI104" s="947"/>
      <c r="CJ104" s="947"/>
      <c r="CK104" s="947"/>
      <c r="CL104" s="947"/>
      <c r="CM104" s="947"/>
      <c r="CN104" s="947"/>
      <c r="CO104" s="947"/>
      <c r="CP104" s="947"/>
      <c r="CQ104" s="947"/>
      <c r="CR104" s="947"/>
      <c r="CS104" s="947"/>
      <c r="CT104" s="947"/>
      <c r="CU104" s="947"/>
      <c r="CV104" s="947"/>
      <c r="CW104" s="947"/>
      <c r="CX104" s="947"/>
      <c r="CY104" s="947"/>
      <c r="CZ104" s="947"/>
      <c r="DA104" s="947"/>
      <c r="DB104" s="947"/>
      <c r="DC104" s="947"/>
      <c r="DD104" s="947"/>
      <c r="DE104" s="947"/>
      <c r="DF104" s="947"/>
      <c r="DG104" s="947"/>
      <c r="DH104" s="947"/>
      <c r="DI104" s="947"/>
      <c r="DJ104" s="947"/>
      <c r="DK104" s="947"/>
      <c r="DL104" s="947"/>
      <c r="DM104" s="947"/>
      <c r="DN104" s="947"/>
      <c r="DO104" s="947"/>
      <c r="DP104" s="947"/>
      <c r="DQ104" s="947"/>
      <c r="DR104" s="947"/>
      <c r="DS104" s="947"/>
      <c r="DT104" s="947"/>
      <c r="DU104" s="947"/>
      <c r="DV104" s="947"/>
      <c r="DW104" s="947"/>
      <c r="DX104" s="947"/>
      <c r="DY104" s="947"/>
      <c r="DZ104" s="947"/>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437</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438</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8" t="s">
        <v>439</v>
      </c>
      <c r="B108" s="949"/>
      <c r="C108" s="949"/>
      <c r="D108" s="949"/>
      <c r="E108" s="949"/>
      <c r="F108" s="949"/>
      <c r="G108" s="949"/>
      <c r="H108" s="949"/>
      <c r="I108" s="949"/>
      <c r="J108" s="949"/>
      <c r="K108" s="949"/>
      <c r="L108" s="949"/>
      <c r="M108" s="949"/>
      <c r="N108" s="949"/>
      <c r="O108" s="949"/>
      <c r="P108" s="949"/>
      <c r="Q108" s="949"/>
      <c r="R108" s="949"/>
      <c r="S108" s="949"/>
      <c r="T108" s="949"/>
      <c r="U108" s="949"/>
      <c r="V108" s="949"/>
      <c r="W108" s="949"/>
      <c r="X108" s="949"/>
      <c r="Y108" s="949"/>
      <c r="Z108" s="949"/>
      <c r="AA108" s="949"/>
      <c r="AB108" s="949"/>
      <c r="AC108" s="949"/>
      <c r="AD108" s="949"/>
      <c r="AE108" s="949"/>
      <c r="AF108" s="949"/>
      <c r="AG108" s="949"/>
      <c r="AH108" s="949"/>
      <c r="AI108" s="949"/>
      <c r="AJ108" s="949"/>
      <c r="AK108" s="949"/>
      <c r="AL108" s="949"/>
      <c r="AM108" s="949"/>
      <c r="AN108" s="949"/>
      <c r="AO108" s="949"/>
      <c r="AP108" s="949"/>
      <c r="AQ108" s="949"/>
      <c r="AR108" s="949"/>
      <c r="AS108" s="949"/>
      <c r="AT108" s="950"/>
      <c r="AU108" s="948" t="s">
        <v>440</v>
      </c>
      <c r="AV108" s="949"/>
      <c r="AW108" s="949"/>
      <c r="AX108" s="949"/>
      <c r="AY108" s="949"/>
      <c r="AZ108" s="949"/>
      <c r="BA108" s="949"/>
      <c r="BB108" s="949"/>
      <c r="BC108" s="949"/>
      <c r="BD108" s="949"/>
      <c r="BE108" s="949"/>
      <c r="BF108" s="949"/>
      <c r="BG108" s="949"/>
      <c r="BH108" s="949"/>
      <c r="BI108" s="949"/>
      <c r="BJ108" s="949"/>
      <c r="BK108" s="949"/>
      <c r="BL108" s="949"/>
      <c r="BM108" s="949"/>
      <c r="BN108" s="949"/>
      <c r="BO108" s="949"/>
      <c r="BP108" s="949"/>
      <c r="BQ108" s="949"/>
      <c r="BR108" s="949"/>
      <c r="BS108" s="949"/>
      <c r="BT108" s="949"/>
      <c r="BU108" s="949"/>
      <c r="BV108" s="949"/>
      <c r="BW108" s="949"/>
      <c r="BX108" s="949"/>
      <c r="BY108" s="949"/>
      <c r="BZ108" s="949"/>
      <c r="CA108" s="949"/>
      <c r="CB108" s="949"/>
      <c r="CC108" s="949"/>
      <c r="CD108" s="949"/>
      <c r="CE108" s="949"/>
      <c r="CF108" s="949"/>
      <c r="CG108" s="949"/>
      <c r="CH108" s="949"/>
      <c r="CI108" s="949"/>
      <c r="CJ108" s="949"/>
      <c r="CK108" s="949"/>
      <c r="CL108" s="949"/>
      <c r="CM108" s="949"/>
      <c r="CN108" s="949"/>
      <c r="CO108" s="949"/>
      <c r="CP108" s="949"/>
      <c r="CQ108" s="949"/>
      <c r="CR108" s="949"/>
      <c r="CS108" s="949"/>
      <c r="CT108" s="949"/>
      <c r="CU108" s="949"/>
      <c r="CV108" s="949"/>
      <c r="CW108" s="949"/>
      <c r="CX108" s="949"/>
      <c r="CY108" s="949"/>
      <c r="CZ108" s="949"/>
      <c r="DA108" s="949"/>
      <c r="DB108" s="949"/>
      <c r="DC108" s="949"/>
      <c r="DD108" s="949"/>
      <c r="DE108" s="949"/>
      <c r="DF108" s="949"/>
      <c r="DG108" s="949"/>
      <c r="DH108" s="949"/>
      <c r="DI108" s="949"/>
      <c r="DJ108" s="949"/>
      <c r="DK108" s="949"/>
      <c r="DL108" s="949"/>
      <c r="DM108" s="949"/>
      <c r="DN108" s="949"/>
      <c r="DO108" s="949"/>
      <c r="DP108" s="949"/>
      <c r="DQ108" s="949"/>
      <c r="DR108" s="949"/>
      <c r="DS108" s="949"/>
      <c r="DT108" s="949"/>
      <c r="DU108" s="949"/>
      <c r="DV108" s="949"/>
      <c r="DW108" s="949"/>
      <c r="DX108" s="949"/>
      <c r="DY108" s="949"/>
      <c r="DZ108" s="950"/>
    </row>
    <row r="109" spans="1:131" s="230" customFormat="1" ht="26.25" customHeight="1" x14ac:dyDescent="0.15">
      <c r="A109" s="901" t="s">
        <v>441</v>
      </c>
      <c r="B109" s="902"/>
      <c r="C109" s="902"/>
      <c r="D109" s="902"/>
      <c r="E109" s="902"/>
      <c r="F109" s="902"/>
      <c r="G109" s="902"/>
      <c r="H109" s="902"/>
      <c r="I109" s="902"/>
      <c r="J109" s="902"/>
      <c r="K109" s="902"/>
      <c r="L109" s="902"/>
      <c r="M109" s="902"/>
      <c r="N109" s="902"/>
      <c r="O109" s="902"/>
      <c r="P109" s="902"/>
      <c r="Q109" s="902"/>
      <c r="R109" s="902"/>
      <c r="S109" s="902"/>
      <c r="T109" s="902"/>
      <c r="U109" s="902"/>
      <c r="V109" s="902"/>
      <c r="W109" s="902"/>
      <c r="X109" s="902"/>
      <c r="Y109" s="902"/>
      <c r="Z109" s="903"/>
      <c r="AA109" s="904" t="s">
        <v>442</v>
      </c>
      <c r="AB109" s="902"/>
      <c r="AC109" s="902"/>
      <c r="AD109" s="902"/>
      <c r="AE109" s="903"/>
      <c r="AF109" s="904" t="s">
        <v>443</v>
      </c>
      <c r="AG109" s="902"/>
      <c r="AH109" s="902"/>
      <c r="AI109" s="902"/>
      <c r="AJ109" s="903"/>
      <c r="AK109" s="904" t="s">
        <v>313</v>
      </c>
      <c r="AL109" s="902"/>
      <c r="AM109" s="902"/>
      <c r="AN109" s="902"/>
      <c r="AO109" s="903"/>
      <c r="AP109" s="904" t="s">
        <v>444</v>
      </c>
      <c r="AQ109" s="902"/>
      <c r="AR109" s="902"/>
      <c r="AS109" s="902"/>
      <c r="AT109" s="935"/>
      <c r="AU109" s="901" t="s">
        <v>441</v>
      </c>
      <c r="AV109" s="902"/>
      <c r="AW109" s="902"/>
      <c r="AX109" s="902"/>
      <c r="AY109" s="902"/>
      <c r="AZ109" s="902"/>
      <c r="BA109" s="902"/>
      <c r="BB109" s="902"/>
      <c r="BC109" s="902"/>
      <c r="BD109" s="902"/>
      <c r="BE109" s="902"/>
      <c r="BF109" s="902"/>
      <c r="BG109" s="902"/>
      <c r="BH109" s="902"/>
      <c r="BI109" s="902"/>
      <c r="BJ109" s="902"/>
      <c r="BK109" s="902"/>
      <c r="BL109" s="902"/>
      <c r="BM109" s="902"/>
      <c r="BN109" s="902"/>
      <c r="BO109" s="902"/>
      <c r="BP109" s="903"/>
      <c r="BQ109" s="904" t="s">
        <v>442</v>
      </c>
      <c r="BR109" s="902"/>
      <c r="BS109" s="902"/>
      <c r="BT109" s="902"/>
      <c r="BU109" s="903"/>
      <c r="BV109" s="904" t="s">
        <v>443</v>
      </c>
      <c r="BW109" s="902"/>
      <c r="BX109" s="902"/>
      <c r="BY109" s="902"/>
      <c r="BZ109" s="903"/>
      <c r="CA109" s="904" t="s">
        <v>313</v>
      </c>
      <c r="CB109" s="902"/>
      <c r="CC109" s="902"/>
      <c r="CD109" s="902"/>
      <c r="CE109" s="903"/>
      <c r="CF109" s="942" t="s">
        <v>444</v>
      </c>
      <c r="CG109" s="942"/>
      <c r="CH109" s="942"/>
      <c r="CI109" s="942"/>
      <c r="CJ109" s="942"/>
      <c r="CK109" s="904" t="s">
        <v>445</v>
      </c>
      <c r="CL109" s="902"/>
      <c r="CM109" s="902"/>
      <c r="CN109" s="902"/>
      <c r="CO109" s="902"/>
      <c r="CP109" s="902"/>
      <c r="CQ109" s="902"/>
      <c r="CR109" s="902"/>
      <c r="CS109" s="902"/>
      <c r="CT109" s="902"/>
      <c r="CU109" s="902"/>
      <c r="CV109" s="902"/>
      <c r="CW109" s="902"/>
      <c r="CX109" s="902"/>
      <c r="CY109" s="902"/>
      <c r="CZ109" s="902"/>
      <c r="DA109" s="902"/>
      <c r="DB109" s="902"/>
      <c r="DC109" s="902"/>
      <c r="DD109" s="902"/>
      <c r="DE109" s="902"/>
      <c r="DF109" s="903"/>
      <c r="DG109" s="904" t="s">
        <v>442</v>
      </c>
      <c r="DH109" s="902"/>
      <c r="DI109" s="902"/>
      <c r="DJ109" s="902"/>
      <c r="DK109" s="903"/>
      <c r="DL109" s="904" t="s">
        <v>443</v>
      </c>
      <c r="DM109" s="902"/>
      <c r="DN109" s="902"/>
      <c r="DO109" s="902"/>
      <c r="DP109" s="903"/>
      <c r="DQ109" s="904" t="s">
        <v>313</v>
      </c>
      <c r="DR109" s="902"/>
      <c r="DS109" s="902"/>
      <c r="DT109" s="902"/>
      <c r="DU109" s="903"/>
      <c r="DV109" s="904" t="s">
        <v>444</v>
      </c>
      <c r="DW109" s="902"/>
      <c r="DX109" s="902"/>
      <c r="DY109" s="902"/>
      <c r="DZ109" s="935"/>
    </row>
    <row r="110" spans="1:131" s="230" customFormat="1" ht="26.25" customHeight="1" x14ac:dyDescent="0.15">
      <c r="A110" s="815" t="s">
        <v>446</v>
      </c>
      <c r="B110" s="816"/>
      <c r="C110" s="816"/>
      <c r="D110" s="816"/>
      <c r="E110" s="816"/>
      <c r="F110" s="816"/>
      <c r="G110" s="816"/>
      <c r="H110" s="816"/>
      <c r="I110" s="816"/>
      <c r="J110" s="816"/>
      <c r="K110" s="816"/>
      <c r="L110" s="816"/>
      <c r="M110" s="816"/>
      <c r="N110" s="816"/>
      <c r="O110" s="816"/>
      <c r="P110" s="816"/>
      <c r="Q110" s="816"/>
      <c r="R110" s="816"/>
      <c r="S110" s="816"/>
      <c r="T110" s="816"/>
      <c r="U110" s="816"/>
      <c r="V110" s="816"/>
      <c r="W110" s="816"/>
      <c r="X110" s="816"/>
      <c r="Y110" s="816"/>
      <c r="Z110" s="817"/>
      <c r="AA110" s="894">
        <v>1341977</v>
      </c>
      <c r="AB110" s="895"/>
      <c r="AC110" s="895"/>
      <c r="AD110" s="895"/>
      <c r="AE110" s="896"/>
      <c r="AF110" s="897">
        <v>1384134</v>
      </c>
      <c r="AG110" s="895"/>
      <c r="AH110" s="895"/>
      <c r="AI110" s="895"/>
      <c r="AJ110" s="896"/>
      <c r="AK110" s="897">
        <v>1400444</v>
      </c>
      <c r="AL110" s="895"/>
      <c r="AM110" s="895"/>
      <c r="AN110" s="895"/>
      <c r="AO110" s="896"/>
      <c r="AP110" s="898">
        <v>35</v>
      </c>
      <c r="AQ110" s="899"/>
      <c r="AR110" s="899"/>
      <c r="AS110" s="899"/>
      <c r="AT110" s="900"/>
      <c r="AU110" s="936" t="s">
        <v>75</v>
      </c>
      <c r="AV110" s="937"/>
      <c r="AW110" s="937"/>
      <c r="AX110" s="937"/>
      <c r="AY110" s="937"/>
      <c r="AZ110" s="866" t="s">
        <v>447</v>
      </c>
      <c r="BA110" s="816"/>
      <c r="BB110" s="816"/>
      <c r="BC110" s="816"/>
      <c r="BD110" s="816"/>
      <c r="BE110" s="816"/>
      <c r="BF110" s="816"/>
      <c r="BG110" s="816"/>
      <c r="BH110" s="816"/>
      <c r="BI110" s="816"/>
      <c r="BJ110" s="816"/>
      <c r="BK110" s="816"/>
      <c r="BL110" s="816"/>
      <c r="BM110" s="816"/>
      <c r="BN110" s="816"/>
      <c r="BO110" s="816"/>
      <c r="BP110" s="817"/>
      <c r="BQ110" s="867">
        <v>10342365</v>
      </c>
      <c r="BR110" s="848"/>
      <c r="BS110" s="848"/>
      <c r="BT110" s="848"/>
      <c r="BU110" s="848"/>
      <c r="BV110" s="848">
        <v>9779101</v>
      </c>
      <c r="BW110" s="848"/>
      <c r="BX110" s="848"/>
      <c r="BY110" s="848"/>
      <c r="BZ110" s="848"/>
      <c r="CA110" s="848">
        <v>9112867</v>
      </c>
      <c r="CB110" s="848"/>
      <c r="CC110" s="848"/>
      <c r="CD110" s="848"/>
      <c r="CE110" s="848"/>
      <c r="CF110" s="872">
        <v>227.7</v>
      </c>
      <c r="CG110" s="873"/>
      <c r="CH110" s="873"/>
      <c r="CI110" s="873"/>
      <c r="CJ110" s="873"/>
      <c r="CK110" s="932" t="s">
        <v>448</v>
      </c>
      <c r="CL110" s="825"/>
      <c r="CM110" s="866" t="s">
        <v>449</v>
      </c>
      <c r="CN110" s="816"/>
      <c r="CO110" s="816"/>
      <c r="CP110" s="816"/>
      <c r="CQ110" s="816"/>
      <c r="CR110" s="816"/>
      <c r="CS110" s="816"/>
      <c r="CT110" s="816"/>
      <c r="CU110" s="816"/>
      <c r="CV110" s="816"/>
      <c r="CW110" s="816"/>
      <c r="CX110" s="816"/>
      <c r="CY110" s="816"/>
      <c r="CZ110" s="816"/>
      <c r="DA110" s="816"/>
      <c r="DB110" s="816"/>
      <c r="DC110" s="816"/>
      <c r="DD110" s="816"/>
      <c r="DE110" s="816"/>
      <c r="DF110" s="817"/>
      <c r="DG110" s="867" t="s">
        <v>450</v>
      </c>
      <c r="DH110" s="848"/>
      <c r="DI110" s="848"/>
      <c r="DJ110" s="848"/>
      <c r="DK110" s="848"/>
      <c r="DL110" s="848" t="s">
        <v>450</v>
      </c>
      <c r="DM110" s="848"/>
      <c r="DN110" s="848"/>
      <c r="DO110" s="848"/>
      <c r="DP110" s="848"/>
      <c r="DQ110" s="848" t="s">
        <v>451</v>
      </c>
      <c r="DR110" s="848"/>
      <c r="DS110" s="848"/>
      <c r="DT110" s="848"/>
      <c r="DU110" s="848"/>
      <c r="DV110" s="849" t="s">
        <v>450</v>
      </c>
      <c r="DW110" s="849"/>
      <c r="DX110" s="849"/>
      <c r="DY110" s="849"/>
      <c r="DZ110" s="850"/>
    </row>
    <row r="111" spans="1:131" s="230" customFormat="1" ht="26.25" customHeight="1" x14ac:dyDescent="0.15">
      <c r="A111" s="780" t="s">
        <v>452</v>
      </c>
      <c r="B111" s="781"/>
      <c r="C111" s="781"/>
      <c r="D111" s="781"/>
      <c r="E111" s="781"/>
      <c r="F111" s="781"/>
      <c r="G111" s="781"/>
      <c r="H111" s="781"/>
      <c r="I111" s="781"/>
      <c r="J111" s="781"/>
      <c r="K111" s="781"/>
      <c r="L111" s="781"/>
      <c r="M111" s="781"/>
      <c r="N111" s="781"/>
      <c r="O111" s="781"/>
      <c r="P111" s="781"/>
      <c r="Q111" s="781"/>
      <c r="R111" s="781"/>
      <c r="S111" s="781"/>
      <c r="T111" s="781"/>
      <c r="U111" s="781"/>
      <c r="V111" s="781"/>
      <c r="W111" s="781"/>
      <c r="X111" s="781"/>
      <c r="Y111" s="781"/>
      <c r="Z111" s="931"/>
      <c r="AA111" s="924" t="s">
        <v>186</v>
      </c>
      <c r="AB111" s="925"/>
      <c r="AC111" s="925"/>
      <c r="AD111" s="925"/>
      <c r="AE111" s="926"/>
      <c r="AF111" s="927" t="s">
        <v>186</v>
      </c>
      <c r="AG111" s="925"/>
      <c r="AH111" s="925"/>
      <c r="AI111" s="925"/>
      <c r="AJ111" s="926"/>
      <c r="AK111" s="927" t="s">
        <v>186</v>
      </c>
      <c r="AL111" s="925"/>
      <c r="AM111" s="925"/>
      <c r="AN111" s="925"/>
      <c r="AO111" s="926"/>
      <c r="AP111" s="928" t="s">
        <v>450</v>
      </c>
      <c r="AQ111" s="929"/>
      <c r="AR111" s="929"/>
      <c r="AS111" s="929"/>
      <c r="AT111" s="930"/>
      <c r="AU111" s="938"/>
      <c r="AV111" s="939"/>
      <c r="AW111" s="939"/>
      <c r="AX111" s="939"/>
      <c r="AY111" s="939"/>
      <c r="AZ111" s="823" t="s">
        <v>453</v>
      </c>
      <c r="BA111" s="758"/>
      <c r="BB111" s="758"/>
      <c r="BC111" s="758"/>
      <c r="BD111" s="758"/>
      <c r="BE111" s="758"/>
      <c r="BF111" s="758"/>
      <c r="BG111" s="758"/>
      <c r="BH111" s="758"/>
      <c r="BI111" s="758"/>
      <c r="BJ111" s="758"/>
      <c r="BK111" s="758"/>
      <c r="BL111" s="758"/>
      <c r="BM111" s="758"/>
      <c r="BN111" s="758"/>
      <c r="BO111" s="758"/>
      <c r="BP111" s="759"/>
      <c r="BQ111" s="795" t="s">
        <v>423</v>
      </c>
      <c r="BR111" s="796"/>
      <c r="BS111" s="796"/>
      <c r="BT111" s="796"/>
      <c r="BU111" s="796"/>
      <c r="BV111" s="796" t="s">
        <v>186</v>
      </c>
      <c r="BW111" s="796"/>
      <c r="BX111" s="796"/>
      <c r="BY111" s="796"/>
      <c r="BZ111" s="796"/>
      <c r="CA111" s="796" t="s">
        <v>186</v>
      </c>
      <c r="CB111" s="796"/>
      <c r="CC111" s="796"/>
      <c r="CD111" s="796"/>
      <c r="CE111" s="796"/>
      <c r="CF111" s="881" t="s">
        <v>186</v>
      </c>
      <c r="CG111" s="882"/>
      <c r="CH111" s="882"/>
      <c r="CI111" s="882"/>
      <c r="CJ111" s="882"/>
      <c r="CK111" s="933"/>
      <c r="CL111" s="827"/>
      <c r="CM111" s="823" t="s">
        <v>454</v>
      </c>
      <c r="CN111" s="758"/>
      <c r="CO111" s="758"/>
      <c r="CP111" s="758"/>
      <c r="CQ111" s="758"/>
      <c r="CR111" s="758"/>
      <c r="CS111" s="758"/>
      <c r="CT111" s="758"/>
      <c r="CU111" s="758"/>
      <c r="CV111" s="758"/>
      <c r="CW111" s="758"/>
      <c r="CX111" s="758"/>
      <c r="CY111" s="758"/>
      <c r="CZ111" s="758"/>
      <c r="DA111" s="758"/>
      <c r="DB111" s="758"/>
      <c r="DC111" s="758"/>
      <c r="DD111" s="758"/>
      <c r="DE111" s="758"/>
      <c r="DF111" s="759"/>
      <c r="DG111" s="795" t="s">
        <v>186</v>
      </c>
      <c r="DH111" s="796"/>
      <c r="DI111" s="796"/>
      <c r="DJ111" s="796"/>
      <c r="DK111" s="796"/>
      <c r="DL111" s="796" t="s">
        <v>423</v>
      </c>
      <c r="DM111" s="796"/>
      <c r="DN111" s="796"/>
      <c r="DO111" s="796"/>
      <c r="DP111" s="796"/>
      <c r="DQ111" s="796" t="s">
        <v>186</v>
      </c>
      <c r="DR111" s="796"/>
      <c r="DS111" s="796"/>
      <c r="DT111" s="796"/>
      <c r="DU111" s="796"/>
      <c r="DV111" s="802" t="s">
        <v>186</v>
      </c>
      <c r="DW111" s="802"/>
      <c r="DX111" s="802"/>
      <c r="DY111" s="802"/>
      <c r="DZ111" s="803"/>
    </row>
    <row r="112" spans="1:131" s="230" customFormat="1" ht="26.25" customHeight="1" x14ac:dyDescent="0.15">
      <c r="A112" s="918" t="s">
        <v>455</v>
      </c>
      <c r="B112" s="919"/>
      <c r="C112" s="758" t="s">
        <v>456</v>
      </c>
      <c r="D112" s="758"/>
      <c r="E112" s="758"/>
      <c r="F112" s="758"/>
      <c r="G112" s="758"/>
      <c r="H112" s="758"/>
      <c r="I112" s="758"/>
      <c r="J112" s="758"/>
      <c r="K112" s="758"/>
      <c r="L112" s="758"/>
      <c r="M112" s="758"/>
      <c r="N112" s="758"/>
      <c r="O112" s="758"/>
      <c r="P112" s="758"/>
      <c r="Q112" s="758"/>
      <c r="R112" s="758"/>
      <c r="S112" s="758"/>
      <c r="T112" s="758"/>
      <c r="U112" s="758"/>
      <c r="V112" s="758"/>
      <c r="W112" s="758"/>
      <c r="X112" s="758"/>
      <c r="Y112" s="758"/>
      <c r="Z112" s="759"/>
      <c r="AA112" s="785" t="s">
        <v>186</v>
      </c>
      <c r="AB112" s="786"/>
      <c r="AC112" s="786"/>
      <c r="AD112" s="786"/>
      <c r="AE112" s="787"/>
      <c r="AF112" s="788" t="s">
        <v>186</v>
      </c>
      <c r="AG112" s="786"/>
      <c r="AH112" s="786"/>
      <c r="AI112" s="786"/>
      <c r="AJ112" s="787"/>
      <c r="AK112" s="788" t="s">
        <v>423</v>
      </c>
      <c r="AL112" s="786"/>
      <c r="AM112" s="786"/>
      <c r="AN112" s="786"/>
      <c r="AO112" s="787"/>
      <c r="AP112" s="830" t="s">
        <v>186</v>
      </c>
      <c r="AQ112" s="831"/>
      <c r="AR112" s="831"/>
      <c r="AS112" s="831"/>
      <c r="AT112" s="832"/>
      <c r="AU112" s="938"/>
      <c r="AV112" s="939"/>
      <c r="AW112" s="939"/>
      <c r="AX112" s="939"/>
      <c r="AY112" s="939"/>
      <c r="AZ112" s="823" t="s">
        <v>457</v>
      </c>
      <c r="BA112" s="758"/>
      <c r="BB112" s="758"/>
      <c r="BC112" s="758"/>
      <c r="BD112" s="758"/>
      <c r="BE112" s="758"/>
      <c r="BF112" s="758"/>
      <c r="BG112" s="758"/>
      <c r="BH112" s="758"/>
      <c r="BI112" s="758"/>
      <c r="BJ112" s="758"/>
      <c r="BK112" s="758"/>
      <c r="BL112" s="758"/>
      <c r="BM112" s="758"/>
      <c r="BN112" s="758"/>
      <c r="BO112" s="758"/>
      <c r="BP112" s="759"/>
      <c r="BQ112" s="795">
        <v>2073281</v>
      </c>
      <c r="BR112" s="796"/>
      <c r="BS112" s="796"/>
      <c r="BT112" s="796"/>
      <c r="BU112" s="796"/>
      <c r="BV112" s="796">
        <v>1891237</v>
      </c>
      <c r="BW112" s="796"/>
      <c r="BX112" s="796"/>
      <c r="BY112" s="796"/>
      <c r="BZ112" s="796"/>
      <c r="CA112" s="796">
        <v>1784528</v>
      </c>
      <c r="CB112" s="796"/>
      <c r="CC112" s="796"/>
      <c r="CD112" s="796"/>
      <c r="CE112" s="796"/>
      <c r="CF112" s="881">
        <v>44.6</v>
      </c>
      <c r="CG112" s="882"/>
      <c r="CH112" s="882"/>
      <c r="CI112" s="882"/>
      <c r="CJ112" s="882"/>
      <c r="CK112" s="933"/>
      <c r="CL112" s="827"/>
      <c r="CM112" s="823" t="s">
        <v>458</v>
      </c>
      <c r="CN112" s="758"/>
      <c r="CO112" s="758"/>
      <c r="CP112" s="758"/>
      <c r="CQ112" s="758"/>
      <c r="CR112" s="758"/>
      <c r="CS112" s="758"/>
      <c r="CT112" s="758"/>
      <c r="CU112" s="758"/>
      <c r="CV112" s="758"/>
      <c r="CW112" s="758"/>
      <c r="CX112" s="758"/>
      <c r="CY112" s="758"/>
      <c r="CZ112" s="758"/>
      <c r="DA112" s="758"/>
      <c r="DB112" s="758"/>
      <c r="DC112" s="758"/>
      <c r="DD112" s="758"/>
      <c r="DE112" s="758"/>
      <c r="DF112" s="759"/>
      <c r="DG112" s="795" t="s">
        <v>423</v>
      </c>
      <c r="DH112" s="796"/>
      <c r="DI112" s="796"/>
      <c r="DJ112" s="796"/>
      <c r="DK112" s="796"/>
      <c r="DL112" s="796" t="s">
        <v>186</v>
      </c>
      <c r="DM112" s="796"/>
      <c r="DN112" s="796"/>
      <c r="DO112" s="796"/>
      <c r="DP112" s="796"/>
      <c r="DQ112" s="796" t="s">
        <v>423</v>
      </c>
      <c r="DR112" s="796"/>
      <c r="DS112" s="796"/>
      <c r="DT112" s="796"/>
      <c r="DU112" s="796"/>
      <c r="DV112" s="802" t="s">
        <v>186</v>
      </c>
      <c r="DW112" s="802"/>
      <c r="DX112" s="802"/>
      <c r="DY112" s="802"/>
      <c r="DZ112" s="803"/>
    </row>
    <row r="113" spans="1:130" s="230" customFormat="1" ht="26.25" customHeight="1" x14ac:dyDescent="0.15">
      <c r="A113" s="920"/>
      <c r="B113" s="921"/>
      <c r="C113" s="758" t="s">
        <v>459</v>
      </c>
      <c r="D113" s="758"/>
      <c r="E113" s="758"/>
      <c r="F113" s="758"/>
      <c r="G113" s="758"/>
      <c r="H113" s="758"/>
      <c r="I113" s="758"/>
      <c r="J113" s="758"/>
      <c r="K113" s="758"/>
      <c r="L113" s="758"/>
      <c r="M113" s="758"/>
      <c r="N113" s="758"/>
      <c r="O113" s="758"/>
      <c r="P113" s="758"/>
      <c r="Q113" s="758"/>
      <c r="R113" s="758"/>
      <c r="S113" s="758"/>
      <c r="T113" s="758"/>
      <c r="U113" s="758"/>
      <c r="V113" s="758"/>
      <c r="W113" s="758"/>
      <c r="X113" s="758"/>
      <c r="Y113" s="758"/>
      <c r="Z113" s="759"/>
      <c r="AA113" s="924">
        <v>284393</v>
      </c>
      <c r="AB113" s="925"/>
      <c r="AC113" s="925"/>
      <c r="AD113" s="925"/>
      <c r="AE113" s="926"/>
      <c r="AF113" s="927">
        <v>276636</v>
      </c>
      <c r="AG113" s="925"/>
      <c r="AH113" s="925"/>
      <c r="AI113" s="925"/>
      <c r="AJ113" s="926"/>
      <c r="AK113" s="927">
        <v>267917</v>
      </c>
      <c r="AL113" s="925"/>
      <c r="AM113" s="925"/>
      <c r="AN113" s="925"/>
      <c r="AO113" s="926"/>
      <c r="AP113" s="928">
        <v>6.7</v>
      </c>
      <c r="AQ113" s="929"/>
      <c r="AR113" s="929"/>
      <c r="AS113" s="929"/>
      <c r="AT113" s="930"/>
      <c r="AU113" s="938"/>
      <c r="AV113" s="939"/>
      <c r="AW113" s="939"/>
      <c r="AX113" s="939"/>
      <c r="AY113" s="939"/>
      <c r="AZ113" s="823" t="s">
        <v>460</v>
      </c>
      <c r="BA113" s="758"/>
      <c r="BB113" s="758"/>
      <c r="BC113" s="758"/>
      <c r="BD113" s="758"/>
      <c r="BE113" s="758"/>
      <c r="BF113" s="758"/>
      <c r="BG113" s="758"/>
      <c r="BH113" s="758"/>
      <c r="BI113" s="758"/>
      <c r="BJ113" s="758"/>
      <c r="BK113" s="758"/>
      <c r="BL113" s="758"/>
      <c r="BM113" s="758"/>
      <c r="BN113" s="758"/>
      <c r="BO113" s="758"/>
      <c r="BP113" s="759"/>
      <c r="BQ113" s="795">
        <v>35991</v>
      </c>
      <c r="BR113" s="796"/>
      <c r="BS113" s="796"/>
      <c r="BT113" s="796"/>
      <c r="BU113" s="796"/>
      <c r="BV113" s="796">
        <v>7401</v>
      </c>
      <c r="BW113" s="796"/>
      <c r="BX113" s="796"/>
      <c r="BY113" s="796"/>
      <c r="BZ113" s="796"/>
      <c r="CA113" s="796" t="s">
        <v>186</v>
      </c>
      <c r="CB113" s="796"/>
      <c r="CC113" s="796"/>
      <c r="CD113" s="796"/>
      <c r="CE113" s="796"/>
      <c r="CF113" s="881" t="s">
        <v>423</v>
      </c>
      <c r="CG113" s="882"/>
      <c r="CH113" s="882"/>
      <c r="CI113" s="882"/>
      <c r="CJ113" s="882"/>
      <c r="CK113" s="933"/>
      <c r="CL113" s="827"/>
      <c r="CM113" s="823" t="s">
        <v>461</v>
      </c>
      <c r="CN113" s="758"/>
      <c r="CO113" s="758"/>
      <c r="CP113" s="758"/>
      <c r="CQ113" s="758"/>
      <c r="CR113" s="758"/>
      <c r="CS113" s="758"/>
      <c r="CT113" s="758"/>
      <c r="CU113" s="758"/>
      <c r="CV113" s="758"/>
      <c r="CW113" s="758"/>
      <c r="CX113" s="758"/>
      <c r="CY113" s="758"/>
      <c r="CZ113" s="758"/>
      <c r="DA113" s="758"/>
      <c r="DB113" s="758"/>
      <c r="DC113" s="758"/>
      <c r="DD113" s="758"/>
      <c r="DE113" s="758"/>
      <c r="DF113" s="759"/>
      <c r="DG113" s="785" t="s">
        <v>186</v>
      </c>
      <c r="DH113" s="786"/>
      <c r="DI113" s="786"/>
      <c r="DJ113" s="786"/>
      <c r="DK113" s="787"/>
      <c r="DL113" s="788" t="s">
        <v>186</v>
      </c>
      <c r="DM113" s="786"/>
      <c r="DN113" s="786"/>
      <c r="DO113" s="786"/>
      <c r="DP113" s="787"/>
      <c r="DQ113" s="788" t="s">
        <v>423</v>
      </c>
      <c r="DR113" s="786"/>
      <c r="DS113" s="786"/>
      <c r="DT113" s="786"/>
      <c r="DU113" s="787"/>
      <c r="DV113" s="830" t="s">
        <v>423</v>
      </c>
      <c r="DW113" s="831"/>
      <c r="DX113" s="831"/>
      <c r="DY113" s="831"/>
      <c r="DZ113" s="832"/>
    </row>
    <row r="114" spans="1:130" s="230" customFormat="1" ht="26.25" customHeight="1" x14ac:dyDescent="0.15">
      <c r="A114" s="920"/>
      <c r="B114" s="921"/>
      <c r="C114" s="758" t="s">
        <v>462</v>
      </c>
      <c r="D114" s="758"/>
      <c r="E114" s="758"/>
      <c r="F114" s="758"/>
      <c r="G114" s="758"/>
      <c r="H114" s="758"/>
      <c r="I114" s="758"/>
      <c r="J114" s="758"/>
      <c r="K114" s="758"/>
      <c r="L114" s="758"/>
      <c r="M114" s="758"/>
      <c r="N114" s="758"/>
      <c r="O114" s="758"/>
      <c r="P114" s="758"/>
      <c r="Q114" s="758"/>
      <c r="R114" s="758"/>
      <c r="S114" s="758"/>
      <c r="T114" s="758"/>
      <c r="U114" s="758"/>
      <c r="V114" s="758"/>
      <c r="W114" s="758"/>
      <c r="X114" s="758"/>
      <c r="Y114" s="758"/>
      <c r="Z114" s="759"/>
      <c r="AA114" s="785">
        <v>31022</v>
      </c>
      <c r="AB114" s="786"/>
      <c r="AC114" s="786"/>
      <c r="AD114" s="786"/>
      <c r="AE114" s="787"/>
      <c r="AF114" s="788">
        <v>24767</v>
      </c>
      <c r="AG114" s="786"/>
      <c r="AH114" s="786"/>
      <c r="AI114" s="786"/>
      <c r="AJ114" s="787"/>
      <c r="AK114" s="788">
        <v>6659</v>
      </c>
      <c r="AL114" s="786"/>
      <c r="AM114" s="786"/>
      <c r="AN114" s="786"/>
      <c r="AO114" s="787"/>
      <c r="AP114" s="830">
        <v>0.2</v>
      </c>
      <c r="AQ114" s="831"/>
      <c r="AR114" s="831"/>
      <c r="AS114" s="831"/>
      <c r="AT114" s="832"/>
      <c r="AU114" s="938"/>
      <c r="AV114" s="939"/>
      <c r="AW114" s="939"/>
      <c r="AX114" s="939"/>
      <c r="AY114" s="939"/>
      <c r="AZ114" s="823" t="s">
        <v>463</v>
      </c>
      <c r="BA114" s="758"/>
      <c r="BB114" s="758"/>
      <c r="BC114" s="758"/>
      <c r="BD114" s="758"/>
      <c r="BE114" s="758"/>
      <c r="BF114" s="758"/>
      <c r="BG114" s="758"/>
      <c r="BH114" s="758"/>
      <c r="BI114" s="758"/>
      <c r="BJ114" s="758"/>
      <c r="BK114" s="758"/>
      <c r="BL114" s="758"/>
      <c r="BM114" s="758"/>
      <c r="BN114" s="758"/>
      <c r="BO114" s="758"/>
      <c r="BP114" s="759"/>
      <c r="BQ114" s="795">
        <v>683366</v>
      </c>
      <c r="BR114" s="796"/>
      <c r="BS114" s="796"/>
      <c r="BT114" s="796"/>
      <c r="BU114" s="796"/>
      <c r="BV114" s="796">
        <v>598339</v>
      </c>
      <c r="BW114" s="796"/>
      <c r="BX114" s="796"/>
      <c r="BY114" s="796"/>
      <c r="BZ114" s="796"/>
      <c r="CA114" s="796">
        <v>551330</v>
      </c>
      <c r="CB114" s="796"/>
      <c r="CC114" s="796"/>
      <c r="CD114" s="796"/>
      <c r="CE114" s="796"/>
      <c r="CF114" s="881">
        <v>13.8</v>
      </c>
      <c r="CG114" s="882"/>
      <c r="CH114" s="882"/>
      <c r="CI114" s="882"/>
      <c r="CJ114" s="882"/>
      <c r="CK114" s="933"/>
      <c r="CL114" s="827"/>
      <c r="CM114" s="823" t="s">
        <v>464</v>
      </c>
      <c r="CN114" s="758"/>
      <c r="CO114" s="758"/>
      <c r="CP114" s="758"/>
      <c r="CQ114" s="758"/>
      <c r="CR114" s="758"/>
      <c r="CS114" s="758"/>
      <c r="CT114" s="758"/>
      <c r="CU114" s="758"/>
      <c r="CV114" s="758"/>
      <c r="CW114" s="758"/>
      <c r="CX114" s="758"/>
      <c r="CY114" s="758"/>
      <c r="CZ114" s="758"/>
      <c r="DA114" s="758"/>
      <c r="DB114" s="758"/>
      <c r="DC114" s="758"/>
      <c r="DD114" s="758"/>
      <c r="DE114" s="758"/>
      <c r="DF114" s="759"/>
      <c r="DG114" s="785" t="s">
        <v>423</v>
      </c>
      <c r="DH114" s="786"/>
      <c r="DI114" s="786"/>
      <c r="DJ114" s="786"/>
      <c r="DK114" s="787"/>
      <c r="DL114" s="788" t="s">
        <v>186</v>
      </c>
      <c r="DM114" s="786"/>
      <c r="DN114" s="786"/>
      <c r="DO114" s="786"/>
      <c r="DP114" s="787"/>
      <c r="DQ114" s="788" t="s">
        <v>423</v>
      </c>
      <c r="DR114" s="786"/>
      <c r="DS114" s="786"/>
      <c r="DT114" s="786"/>
      <c r="DU114" s="787"/>
      <c r="DV114" s="830" t="s">
        <v>423</v>
      </c>
      <c r="DW114" s="831"/>
      <c r="DX114" s="831"/>
      <c r="DY114" s="831"/>
      <c r="DZ114" s="832"/>
    </row>
    <row r="115" spans="1:130" s="230" customFormat="1" ht="26.25" customHeight="1" x14ac:dyDescent="0.15">
      <c r="A115" s="920"/>
      <c r="B115" s="921"/>
      <c r="C115" s="758" t="s">
        <v>465</v>
      </c>
      <c r="D115" s="758"/>
      <c r="E115" s="758"/>
      <c r="F115" s="758"/>
      <c r="G115" s="758"/>
      <c r="H115" s="758"/>
      <c r="I115" s="758"/>
      <c r="J115" s="758"/>
      <c r="K115" s="758"/>
      <c r="L115" s="758"/>
      <c r="M115" s="758"/>
      <c r="N115" s="758"/>
      <c r="O115" s="758"/>
      <c r="P115" s="758"/>
      <c r="Q115" s="758"/>
      <c r="R115" s="758"/>
      <c r="S115" s="758"/>
      <c r="T115" s="758"/>
      <c r="U115" s="758"/>
      <c r="V115" s="758"/>
      <c r="W115" s="758"/>
      <c r="X115" s="758"/>
      <c r="Y115" s="758"/>
      <c r="Z115" s="759"/>
      <c r="AA115" s="924" t="s">
        <v>423</v>
      </c>
      <c r="AB115" s="925"/>
      <c r="AC115" s="925"/>
      <c r="AD115" s="925"/>
      <c r="AE115" s="926"/>
      <c r="AF115" s="927" t="s">
        <v>423</v>
      </c>
      <c r="AG115" s="925"/>
      <c r="AH115" s="925"/>
      <c r="AI115" s="925"/>
      <c r="AJ115" s="926"/>
      <c r="AK115" s="927" t="s">
        <v>423</v>
      </c>
      <c r="AL115" s="925"/>
      <c r="AM115" s="925"/>
      <c r="AN115" s="925"/>
      <c r="AO115" s="926"/>
      <c r="AP115" s="928" t="s">
        <v>423</v>
      </c>
      <c r="AQ115" s="929"/>
      <c r="AR115" s="929"/>
      <c r="AS115" s="929"/>
      <c r="AT115" s="930"/>
      <c r="AU115" s="938"/>
      <c r="AV115" s="939"/>
      <c r="AW115" s="939"/>
      <c r="AX115" s="939"/>
      <c r="AY115" s="939"/>
      <c r="AZ115" s="823" t="s">
        <v>466</v>
      </c>
      <c r="BA115" s="758"/>
      <c r="BB115" s="758"/>
      <c r="BC115" s="758"/>
      <c r="BD115" s="758"/>
      <c r="BE115" s="758"/>
      <c r="BF115" s="758"/>
      <c r="BG115" s="758"/>
      <c r="BH115" s="758"/>
      <c r="BI115" s="758"/>
      <c r="BJ115" s="758"/>
      <c r="BK115" s="758"/>
      <c r="BL115" s="758"/>
      <c r="BM115" s="758"/>
      <c r="BN115" s="758"/>
      <c r="BO115" s="758"/>
      <c r="BP115" s="759"/>
      <c r="BQ115" s="795" t="s">
        <v>423</v>
      </c>
      <c r="BR115" s="796"/>
      <c r="BS115" s="796"/>
      <c r="BT115" s="796"/>
      <c r="BU115" s="796"/>
      <c r="BV115" s="796" t="s">
        <v>423</v>
      </c>
      <c r="BW115" s="796"/>
      <c r="BX115" s="796"/>
      <c r="BY115" s="796"/>
      <c r="BZ115" s="796"/>
      <c r="CA115" s="796" t="s">
        <v>186</v>
      </c>
      <c r="CB115" s="796"/>
      <c r="CC115" s="796"/>
      <c r="CD115" s="796"/>
      <c r="CE115" s="796"/>
      <c r="CF115" s="881" t="s">
        <v>186</v>
      </c>
      <c r="CG115" s="882"/>
      <c r="CH115" s="882"/>
      <c r="CI115" s="882"/>
      <c r="CJ115" s="882"/>
      <c r="CK115" s="933"/>
      <c r="CL115" s="827"/>
      <c r="CM115" s="823" t="s">
        <v>467</v>
      </c>
      <c r="CN115" s="758"/>
      <c r="CO115" s="758"/>
      <c r="CP115" s="758"/>
      <c r="CQ115" s="758"/>
      <c r="CR115" s="758"/>
      <c r="CS115" s="758"/>
      <c r="CT115" s="758"/>
      <c r="CU115" s="758"/>
      <c r="CV115" s="758"/>
      <c r="CW115" s="758"/>
      <c r="CX115" s="758"/>
      <c r="CY115" s="758"/>
      <c r="CZ115" s="758"/>
      <c r="DA115" s="758"/>
      <c r="DB115" s="758"/>
      <c r="DC115" s="758"/>
      <c r="DD115" s="758"/>
      <c r="DE115" s="758"/>
      <c r="DF115" s="759"/>
      <c r="DG115" s="785" t="s">
        <v>186</v>
      </c>
      <c r="DH115" s="786"/>
      <c r="DI115" s="786"/>
      <c r="DJ115" s="786"/>
      <c r="DK115" s="787"/>
      <c r="DL115" s="788" t="s">
        <v>423</v>
      </c>
      <c r="DM115" s="786"/>
      <c r="DN115" s="786"/>
      <c r="DO115" s="786"/>
      <c r="DP115" s="787"/>
      <c r="DQ115" s="788" t="s">
        <v>186</v>
      </c>
      <c r="DR115" s="786"/>
      <c r="DS115" s="786"/>
      <c r="DT115" s="786"/>
      <c r="DU115" s="787"/>
      <c r="DV115" s="830" t="s">
        <v>423</v>
      </c>
      <c r="DW115" s="831"/>
      <c r="DX115" s="831"/>
      <c r="DY115" s="831"/>
      <c r="DZ115" s="832"/>
    </row>
    <row r="116" spans="1:130" s="230" customFormat="1" ht="26.25" customHeight="1" x14ac:dyDescent="0.15">
      <c r="A116" s="922"/>
      <c r="B116" s="923"/>
      <c r="C116" s="845" t="s">
        <v>468</v>
      </c>
      <c r="D116" s="845"/>
      <c r="E116" s="845"/>
      <c r="F116" s="845"/>
      <c r="G116" s="845"/>
      <c r="H116" s="845"/>
      <c r="I116" s="845"/>
      <c r="J116" s="845"/>
      <c r="K116" s="845"/>
      <c r="L116" s="845"/>
      <c r="M116" s="845"/>
      <c r="N116" s="845"/>
      <c r="O116" s="845"/>
      <c r="P116" s="845"/>
      <c r="Q116" s="845"/>
      <c r="R116" s="845"/>
      <c r="S116" s="845"/>
      <c r="T116" s="845"/>
      <c r="U116" s="845"/>
      <c r="V116" s="845"/>
      <c r="W116" s="845"/>
      <c r="X116" s="845"/>
      <c r="Y116" s="845"/>
      <c r="Z116" s="846"/>
      <c r="AA116" s="785" t="s">
        <v>186</v>
      </c>
      <c r="AB116" s="786"/>
      <c r="AC116" s="786"/>
      <c r="AD116" s="786"/>
      <c r="AE116" s="787"/>
      <c r="AF116" s="788" t="s">
        <v>186</v>
      </c>
      <c r="AG116" s="786"/>
      <c r="AH116" s="786"/>
      <c r="AI116" s="786"/>
      <c r="AJ116" s="787"/>
      <c r="AK116" s="788" t="s">
        <v>186</v>
      </c>
      <c r="AL116" s="786"/>
      <c r="AM116" s="786"/>
      <c r="AN116" s="786"/>
      <c r="AO116" s="787"/>
      <c r="AP116" s="830" t="s">
        <v>423</v>
      </c>
      <c r="AQ116" s="831"/>
      <c r="AR116" s="831"/>
      <c r="AS116" s="831"/>
      <c r="AT116" s="832"/>
      <c r="AU116" s="938"/>
      <c r="AV116" s="939"/>
      <c r="AW116" s="939"/>
      <c r="AX116" s="939"/>
      <c r="AY116" s="939"/>
      <c r="AZ116" s="915" t="s">
        <v>469</v>
      </c>
      <c r="BA116" s="916"/>
      <c r="BB116" s="916"/>
      <c r="BC116" s="916"/>
      <c r="BD116" s="916"/>
      <c r="BE116" s="916"/>
      <c r="BF116" s="916"/>
      <c r="BG116" s="916"/>
      <c r="BH116" s="916"/>
      <c r="BI116" s="916"/>
      <c r="BJ116" s="916"/>
      <c r="BK116" s="916"/>
      <c r="BL116" s="916"/>
      <c r="BM116" s="916"/>
      <c r="BN116" s="916"/>
      <c r="BO116" s="916"/>
      <c r="BP116" s="917"/>
      <c r="BQ116" s="795" t="s">
        <v>186</v>
      </c>
      <c r="BR116" s="796"/>
      <c r="BS116" s="796"/>
      <c r="BT116" s="796"/>
      <c r="BU116" s="796"/>
      <c r="BV116" s="796" t="s">
        <v>423</v>
      </c>
      <c r="BW116" s="796"/>
      <c r="BX116" s="796"/>
      <c r="BY116" s="796"/>
      <c r="BZ116" s="796"/>
      <c r="CA116" s="796" t="s">
        <v>186</v>
      </c>
      <c r="CB116" s="796"/>
      <c r="CC116" s="796"/>
      <c r="CD116" s="796"/>
      <c r="CE116" s="796"/>
      <c r="CF116" s="881" t="s">
        <v>186</v>
      </c>
      <c r="CG116" s="882"/>
      <c r="CH116" s="882"/>
      <c r="CI116" s="882"/>
      <c r="CJ116" s="882"/>
      <c r="CK116" s="933"/>
      <c r="CL116" s="827"/>
      <c r="CM116" s="823" t="s">
        <v>470</v>
      </c>
      <c r="CN116" s="758"/>
      <c r="CO116" s="758"/>
      <c r="CP116" s="758"/>
      <c r="CQ116" s="758"/>
      <c r="CR116" s="758"/>
      <c r="CS116" s="758"/>
      <c r="CT116" s="758"/>
      <c r="CU116" s="758"/>
      <c r="CV116" s="758"/>
      <c r="CW116" s="758"/>
      <c r="CX116" s="758"/>
      <c r="CY116" s="758"/>
      <c r="CZ116" s="758"/>
      <c r="DA116" s="758"/>
      <c r="DB116" s="758"/>
      <c r="DC116" s="758"/>
      <c r="DD116" s="758"/>
      <c r="DE116" s="758"/>
      <c r="DF116" s="759"/>
      <c r="DG116" s="785" t="s">
        <v>423</v>
      </c>
      <c r="DH116" s="786"/>
      <c r="DI116" s="786"/>
      <c r="DJ116" s="786"/>
      <c r="DK116" s="787"/>
      <c r="DL116" s="788" t="s">
        <v>186</v>
      </c>
      <c r="DM116" s="786"/>
      <c r="DN116" s="786"/>
      <c r="DO116" s="786"/>
      <c r="DP116" s="787"/>
      <c r="DQ116" s="788" t="s">
        <v>423</v>
      </c>
      <c r="DR116" s="786"/>
      <c r="DS116" s="786"/>
      <c r="DT116" s="786"/>
      <c r="DU116" s="787"/>
      <c r="DV116" s="830" t="s">
        <v>423</v>
      </c>
      <c r="DW116" s="831"/>
      <c r="DX116" s="831"/>
      <c r="DY116" s="831"/>
      <c r="DZ116" s="832"/>
    </row>
    <row r="117" spans="1:130" s="230" customFormat="1" ht="26.25" customHeight="1" x14ac:dyDescent="0.15">
      <c r="A117" s="901" t="s">
        <v>192</v>
      </c>
      <c r="B117" s="902"/>
      <c r="C117" s="902"/>
      <c r="D117" s="902"/>
      <c r="E117" s="902"/>
      <c r="F117" s="902"/>
      <c r="G117" s="902"/>
      <c r="H117" s="902"/>
      <c r="I117" s="902"/>
      <c r="J117" s="902"/>
      <c r="K117" s="902"/>
      <c r="L117" s="902"/>
      <c r="M117" s="902"/>
      <c r="N117" s="902"/>
      <c r="O117" s="902"/>
      <c r="P117" s="902"/>
      <c r="Q117" s="902"/>
      <c r="R117" s="902"/>
      <c r="S117" s="902"/>
      <c r="T117" s="902"/>
      <c r="U117" s="902"/>
      <c r="V117" s="902"/>
      <c r="W117" s="902"/>
      <c r="X117" s="902"/>
      <c r="Y117" s="883" t="s">
        <v>471</v>
      </c>
      <c r="Z117" s="903"/>
      <c r="AA117" s="908">
        <v>1657392</v>
      </c>
      <c r="AB117" s="909"/>
      <c r="AC117" s="909"/>
      <c r="AD117" s="909"/>
      <c r="AE117" s="910"/>
      <c r="AF117" s="911">
        <v>1685537</v>
      </c>
      <c r="AG117" s="909"/>
      <c r="AH117" s="909"/>
      <c r="AI117" s="909"/>
      <c r="AJ117" s="910"/>
      <c r="AK117" s="911">
        <v>1675020</v>
      </c>
      <c r="AL117" s="909"/>
      <c r="AM117" s="909"/>
      <c r="AN117" s="909"/>
      <c r="AO117" s="910"/>
      <c r="AP117" s="912"/>
      <c r="AQ117" s="913"/>
      <c r="AR117" s="913"/>
      <c r="AS117" s="913"/>
      <c r="AT117" s="914"/>
      <c r="AU117" s="938"/>
      <c r="AV117" s="939"/>
      <c r="AW117" s="939"/>
      <c r="AX117" s="939"/>
      <c r="AY117" s="939"/>
      <c r="AZ117" s="869" t="s">
        <v>472</v>
      </c>
      <c r="BA117" s="870"/>
      <c r="BB117" s="870"/>
      <c r="BC117" s="870"/>
      <c r="BD117" s="870"/>
      <c r="BE117" s="870"/>
      <c r="BF117" s="870"/>
      <c r="BG117" s="870"/>
      <c r="BH117" s="870"/>
      <c r="BI117" s="870"/>
      <c r="BJ117" s="870"/>
      <c r="BK117" s="870"/>
      <c r="BL117" s="870"/>
      <c r="BM117" s="870"/>
      <c r="BN117" s="870"/>
      <c r="BO117" s="870"/>
      <c r="BP117" s="871"/>
      <c r="BQ117" s="795" t="s">
        <v>423</v>
      </c>
      <c r="BR117" s="796"/>
      <c r="BS117" s="796"/>
      <c r="BT117" s="796"/>
      <c r="BU117" s="796"/>
      <c r="BV117" s="796" t="s">
        <v>186</v>
      </c>
      <c r="BW117" s="796"/>
      <c r="BX117" s="796"/>
      <c r="BY117" s="796"/>
      <c r="BZ117" s="796"/>
      <c r="CA117" s="796" t="s">
        <v>423</v>
      </c>
      <c r="CB117" s="796"/>
      <c r="CC117" s="796"/>
      <c r="CD117" s="796"/>
      <c r="CE117" s="796"/>
      <c r="CF117" s="881" t="s">
        <v>423</v>
      </c>
      <c r="CG117" s="882"/>
      <c r="CH117" s="882"/>
      <c r="CI117" s="882"/>
      <c r="CJ117" s="882"/>
      <c r="CK117" s="933"/>
      <c r="CL117" s="827"/>
      <c r="CM117" s="823" t="s">
        <v>473</v>
      </c>
      <c r="CN117" s="758"/>
      <c r="CO117" s="758"/>
      <c r="CP117" s="758"/>
      <c r="CQ117" s="758"/>
      <c r="CR117" s="758"/>
      <c r="CS117" s="758"/>
      <c r="CT117" s="758"/>
      <c r="CU117" s="758"/>
      <c r="CV117" s="758"/>
      <c r="CW117" s="758"/>
      <c r="CX117" s="758"/>
      <c r="CY117" s="758"/>
      <c r="CZ117" s="758"/>
      <c r="DA117" s="758"/>
      <c r="DB117" s="758"/>
      <c r="DC117" s="758"/>
      <c r="DD117" s="758"/>
      <c r="DE117" s="758"/>
      <c r="DF117" s="759"/>
      <c r="DG117" s="785" t="s">
        <v>423</v>
      </c>
      <c r="DH117" s="786"/>
      <c r="DI117" s="786"/>
      <c r="DJ117" s="786"/>
      <c r="DK117" s="787"/>
      <c r="DL117" s="788" t="s">
        <v>423</v>
      </c>
      <c r="DM117" s="786"/>
      <c r="DN117" s="786"/>
      <c r="DO117" s="786"/>
      <c r="DP117" s="787"/>
      <c r="DQ117" s="788" t="s">
        <v>423</v>
      </c>
      <c r="DR117" s="786"/>
      <c r="DS117" s="786"/>
      <c r="DT117" s="786"/>
      <c r="DU117" s="787"/>
      <c r="DV117" s="830" t="s">
        <v>423</v>
      </c>
      <c r="DW117" s="831"/>
      <c r="DX117" s="831"/>
      <c r="DY117" s="831"/>
      <c r="DZ117" s="832"/>
    </row>
    <row r="118" spans="1:130" s="230" customFormat="1" ht="26.25" customHeight="1" x14ac:dyDescent="0.15">
      <c r="A118" s="901" t="s">
        <v>445</v>
      </c>
      <c r="B118" s="902"/>
      <c r="C118" s="902"/>
      <c r="D118" s="902"/>
      <c r="E118" s="902"/>
      <c r="F118" s="902"/>
      <c r="G118" s="902"/>
      <c r="H118" s="902"/>
      <c r="I118" s="902"/>
      <c r="J118" s="902"/>
      <c r="K118" s="902"/>
      <c r="L118" s="902"/>
      <c r="M118" s="902"/>
      <c r="N118" s="902"/>
      <c r="O118" s="902"/>
      <c r="P118" s="902"/>
      <c r="Q118" s="902"/>
      <c r="R118" s="902"/>
      <c r="S118" s="902"/>
      <c r="T118" s="902"/>
      <c r="U118" s="902"/>
      <c r="V118" s="902"/>
      <c r="W118" s="902"/>
      <c r="X118" s="902"/>
      <c r="Y118" s="902"/>
      <c r="Z118" s="903"/>
      <c r="AA118" s="904" t="s">
        <v>442</v>
      </c>
      <c r="AB118" s="902"/>
      <c r="AC118" s="902"/>
      <c r="AD118" s="902"/>
      <c r="AE118" s="903"/>
      <c r="AF118" s="904" t="s">
        <v>443</v>
      </c>
      <c r="AG118" s="902"/>
      <c r="AH118" s="902"/>
      <c r="AI118" s="902"/>
      <c r="AJ118" s="903"/>
      <c r="AK118" s="904" t="s">
        <v>313</v>
      </c>
      <c r="AL118" s="902"/>
      <c r="AM118" s="902"/>
      <c r="AN118" s="902"/>
      <c r="AO118" s="903"/>
      <c r="AP118" s="905" t="s">
        <v>444</v>
      </c>
      <c r="AQ118" s="906"/>
      <c r="AR118" s="906"/>
      <c r="AS118" s="906"/>
      <c r="AT118" s="907"/>
      <c r="AU118" s="938"/>
      <c r="AV118" s="939"/>
      <c r="AW118" s="939"/>
      <c r="AX118" s="939"/>
      <c r="AY118" s="939"/>
      <c r="AZ118" s="844" t="s">
        <v>474</v>
      </c>
      <c r="BA118" s="845"/>
      <c r="BB118" s="845"/>
      <c r="BC118" s="845"/>
      <c r="BD118" s="845"/>
      <c r="BE118" s="845"/>
      <c r="BF118" s="845"/>
      <c r="BG118" s="845"/>
      <c r="BH118" s="845"/>
      <c r="BI118" s="845"/>
      <c r="BJ118" s="845"/>
      <c r="BK118" s="845"/>
      <c r="BL118" s="845"/>
      <c r="BM118" s="845"/>
      <c r="BN118" s="845"/>
      <c r="BO118" s="845"/>
      <c r="BP118" s="846"/>
      <c r="BQ118" s="885" t="s">
        <v>423</v>
      </c>
      <c r="BR118" s="851"/>
      <c r="BS118" s="851"/>
      <c r="BT118" s="851"/>
      <c r="BU118" s="851"/>
      <c r="BV118" s="851" t="s">
        <v>423</v>
      </c>
      <c r="BW118" s="851"/>
      <c r="BX118" s="851"/>
      <c r="BY118" s="851"/>
      <c r="BZ118" s="851"/>
      <c r="CA118" s="851" t="s">
        <v>423</v>
      </c>
      <c r="CB118" s="851"/>
      <c r="CC118" s="851"/>
      <c r="CD118" s="851"/>
      <c r="CE118" s="851"/>
      <c r="CF118" s="881" t="s">
        <v>423</v>
      </c>
      <c r="CG118" s="882"/>
      <c r="CH118" s="882"/>
      <c r="CI118" s="882"/>
      <c r="CJ118" s="882"/>
      <c r="CK118" s="933"/>
      <c r="CL118" s="827"/>
      <c r="CM118" s="823" t="s">
        <v>475</v>
      </c>
      <c r="CN118" s="758"/>
      <c r="CO118" s="758"/>
      <c r="CP118" s="758"/>
      <c r="CQ118" s="758"/>
      <c r="CR118" s="758"/>
      <c r="CS118" s="758"/>
      <c r="CT118" s="758"/>
      <c r="CU118" s="758"/>
      <c r="CV118" s="758"/>
      <c r="CW118" s="758"/>
      <c r="CX118" s="758"/>
      <c r="CY118" s="758"/>
      <c r="CZ118" s="758"/>
      <c r="DA118" s="758"/>
      <c r="DB118" s="758"/>
      <c r="DC118" s="758"/>
      <c r="DD118" s="758"/>
      <c r="DE118" s="758"/>
      <c r="DF118" s="759"/>
      <c r="DG118" s="785" t="s">
        <v>423</v>
      </c>
      <c r="DH118" s="786"/>
      <c r="DI118" s="786"/>
      <c r="DJ118" s="786"/>
      <c r="DK118" s="787"/>
      <c r="DL118" s="788" t="s">
        <v>423</v>
      </c>
      <c r="DM118" s="786"/>
      <c r="DN118" s="786"/>
      <c r="DO118" s="786"/>
      <c r="DP118" s="787"/>
      <c r="DQ118" s="788" t="s">
        <v>423</v>
      </c>
      <c r="DR118" s="786"/>
      <c r="DS118" s="786"/>
      <c r="DT118" s="786"/>
      <c r="DU118" s="787"/>
      <c r="DV118" s="830" t="s">
        <v>423</v>
      </c>
      <c r="DW118" s="831"/>
      <c r="DX118" s="831"/>
      <c r="DY118" s="831"/>
      <c r="DZ118" s="832"/>
    </row>
    <row r="119" spans="1:130" s="230" customFormat="1" ht="26.25" customHeight="1" x14ac:dyDescent="0.15">
      <c r="A119" s="824" t="s">
        <v>448</v>
      </c>
      <c r="B119" s="825"/>
      <c r="C119" s="866" t="s">
        <v>449</v>
      </c>
      <c r="D119" s="816"/>
      <c r="E119" s="816"/>
      <c r="F119" s="816"/>
      <c r="G119" s="816"/>
      <c r="H119" s="816"/>
      <c r="I119" s="816"/>
      <c r="J119" s="816"/>
      <c r="K119" s="816"/>
      <c r="L119" s="816"/>
      <c r="M119" s="816"/>
      <c r="N119" s="816"/>
      <c r="O119" s="816"/>
      <c r="P119" s="816"/>
      <c r="Q119" s="816"/>
      <c r="R119" s="816"/>
      <c r="S119" s="816"/>
      <c r="T119" s="816"/>
      <c r="U119" s="816"/>
      <c r="V119" s="816"/>
      <c r="W119" s="816"/>
      <c r="X119" s="816"/>
      <c r="Y119" s="816"/>
      <c r="Z119" s="817"/>
      <c r="AA119" s="894" t="s">
        <v>423</v>
      </c>
      <c r="AB119" s="895"/>
      <c r="AC119" s="895"/>
      <c r="AD119" s="895"/>
      <c r="AE119" s="896"/>
      <c r="AF119" s="897" t="s">
        <v>423</v>
      </c>
      <c r="AG119" s="895"/>
      <c r="AH119" s="895"/>
      <c r="AI119" s="895"/>
      <c r="AJ119" s="896"/>
      <c r="AK119" s="897" t="s">
        <v>423</v>
      </c>
      <c r="AL119" s="895"/>
      <c r="AM119" s="895"/>
      <c r="AN119" s="895"/>
      <c r="AO119" s="896"/>
      <c r="AP119" s="898" t="s">
        <v>423</v>
      </c>
      <c r="AQ119" s="899"/>
      <c r="AR119" s="899"/>
      <c r="AS119" s="899"/>
      <c r="AT119" s="900"/>
      <c r="AU119" s="940"/>
      <c r="AV119" s="941"/>
      <c r="AW119" s="941"/>
      <c r="AX119" s="941"/>
      <c r="AY119" s="941"/>
      <c r="AZ119" s="251" t="s">
        <v>192</v>
      </c>
      <c r="BA119" s="251"/>
      <c r="BB119" s="251"/>
      <c r="BC119" s="251"/>
      <c r="BD119" s="251"/>
      <c r="BE119" s="251"/>
      <c r="BF119" s="251"/>
      <c r="BG119" s="251"/>
      <c r="BH119" s="251"/>
      <c r="BI119" s="251"/>
      <c r="BJ119" s="251"/>
      <c r="BK119" s="251"/>
      <c r="BL119" s="251"/>
      <c r="BM119" s="251"/>
      <c r="BN119" s="251"/>
      <c r="BO119" s="883" t="s">
        <v>476</v>
      </c>
      <c r="BP119" s="884"/>
      <c r="BQ119" s="885">
        <v>13135003</v>
      </c>
      <c r="BR119" s="851"/>
      <c r="BS119" s="851"/>
      <c r="BT119" s="851"/>
      <c r="BU119" s="851"/>
      <c r="BV119" s="851">
        <v>12276078</v>
      </c>
      <c r="BW119" s="851"/>
      <c r="BX119" s="851"/>
      <c r="BY119" s="851"/>
      <c r="BZ119" s="851"/>
      <c r="CA119" s="851">
        <v>11448725</v>
      </c>
      <c r="CB119" s="851"/>
      <c r="CC119" s="851"/>
      <c r="CD119" s="851"/>
      <c r="CE119" s="851"/>
      <c r="CF119" s="754"/>
      <c r="CG119" s="755"/>
      <c r="CH119" s="755"/>
      <c r="CI119" s="755"/>
      <c r="CJ119" s="840"/>
      <c r="CK119" s="934"/>
      <c r="CL119" s="829"/>
      <c r="CM119" s="844" t="s">
        <v>477</v>
      </c>
      <c r="CN119" s="845"/>
      <c r="CO119" s="845"/>
      <c r="CP119" s="845"/>
      <c r="CQ119" s="845"/>
      <c r="CR119" s="845"/>
      <c r="CS119" s="845"/>
      <c r="CT119" s="845"/>
      <c r="CU119" s="845"/>
      <c r="CV119" s="845"/>
      <c r="CW119" s="845"/>
      <c r="CX119" s="845"/>
      <c r="CY119" s="845"/>
      <c r="CZ119" s="845"/>
      <c r="DA119" s="845"/>
      <c r="DB119" s="845"/>
      <c r="DC119" s="845"/>
      <c r="DD119" s="845"/>
      <c r="DE119" s="845"/>
      <c r="DF119" s="846"/>
      <c r="DG119" s="769" t="s">
        <v>423</v>
      </c>
      <c r="DH119" s="770"/>
      <c r="DI119" s="770"/>
      <c r="DJ119" s="770"/>
      <c r="DK119" s="771"/>
      <c r="DL119" s="772" t="s">
        <v>423</v>
      </c>
      <c r="DM119" s="770"/>
      <c r="DN119" s="770"/>
      <c r="DO119" s="770"/>
      <c r="DP119" s="771"/>
      <c r="DQ119" s="772" t="s">
        <v>423</v>
      </c>
      <c r="DR119" s="770"/>
      <c r="DS119" s="770"/>
      <c r="DT119" s="770"/>
      <c r="DU119" s="771"/>
      <c r="DV119" s="854" t="s">
        <v>186</v>
      </c>
      <c r="DW119" s="855"/>
      <c r="DX119" s="855"/>
      <c r="DY119" s="855"/>
      <c r="DZ119" s="856"/>
    </row>
    <row r="120" spans="1:130" s="230" customFormat="1" ht="26.25" customHeight="1" x14ac:dyDescent="0.15">
      <c r="A120" s="826"/>
      <c r="B120" s="827"/>
      <c r="C120" s="823" t="s">
        <v>454</v>
      </c>
      <c r="D120" s="758"/>
      <c r="E120" s="758"/>
      <c r="F120" s="758"/>
      <c r="G120" s="758"/>
      <c r="H120" s="758"/>
      <c r="I120" s="758"/>
      <c r="J120" s="758"/>
      <c r="K120" s="758"/>
      <c r="L120" s="758"/>
      <c r="M120" s="758"/>
      <c r="N120" s="758"/>
      <c r="O120" s="758"/>
      <c r="P120" s="758"/>
      <c r="Q120" s="758"/>
      <c r="R120" s="758"/>
      <c r="S120" s="758"/>
      <c r="T120" s="758"/>
      <c r="U120" s="758"/>
      <c r="V120" s="758"/>
      <c r="W120" s="758"/>
      <c r="X120" s="758"/>
      <c r="Y120" s="758"/>
      <c r="Z120" s="759"/>
      <c r="AA120" s="785" t="s">
        <v>423</v>
      </c>
      <c r="AB120" s="786"/>
      <c r="AC120" s="786"/>
      <c r="AD120" s="786"/>
      <c r="AE120" s="787"/>
      <c r="AF120" s="788" t="s">
        <v>186</v>
      </c>
      <c r="AG120" s="786"/>
      <c r="AH120" s="786"/>
      <c r="AI120" s="786"/>
      <c r="AJ120" s="787"/>
      <c r="AK120" s="788" t="s">
        <v>423</v>
      </c>
      <c r="AL120" s="786"/>
      <c r="AM120" s="786"/>
      <c r="AN120" s="786"/>
      <c r="AO120" s="787"/>
      <c r="AP120" s="830" t="s">
        <v>423</v>
      </c>
      <c r="AQ120" s="831"/>
      <c r="AR120" s="831"/>
      <c r="AS120" s="831"/>
      <c r="AT120" s="832"/>
      <c r="AU120" s="886" t="s">
        <v>478</v>
      </c>
      <c r="AV120" s="887"/>
      <c r="AW120" s="887"/>
      <c r="AX120" s="887"/>
      <c r="AY120" s="888"/>
      <c r="AZ120" s="866" t="s">
        <v>479</v>
      </c>
      <c r="BA120" s="816"/>
      <c r="BB120" s="816"/>
      <c r="BC120" s="816"/>
      <c r="BD120" s="816"/>
      <c r="BE120" s="816"/>
      <c r="BF120" s="816"/>
      <c r="BG120" s="816"/>
      <c r="BH120" s="816"/>
      <c r="BI120" s="816"/>
      <c r="BJ120" s="816"/>
      <c r="BK120" s="816"/>
      <c r="BL120" s="816"/>
      <c r="BM120" s="816"/>
      <c r="BN120" s="816"/>
      <c r="BO120" s="816"/>
      <c r="BP120" s="817"/>
      <c r="BQ120" s="867">
        <v>3048666</v>
      </c>
      <c r="BR120" s="848"/>
      <c r="BS120" s="848"/>
      <c r="BT120" s="848"/>
      <c r="BU120" s="848"/>
      <c r="BV120" s="848">
        <v>3360205</v>
      </c>
      <c r="BW120" s="848"/>
      <c r="BX120" s="848"/>
      <c r="BY120" s="848"/>
      <c r="BZ120" s="848"/>
      <c r="CA120" s="848">
        <v>3523545</v>
      </c>
      <c r="CB120" s="848"/>
      <c r="CC120" s="848"/>
      <c r="CD120" s="848"/>
      <c r="CE120" s="848"/>
      <c r="CF120" s="872">
        <v>88.1</v>
      </c>
      <c r="CG120" s="873"/>
      <c r="CH120" s="873"/>
      <c r="CI120" s="873"/>
      <c r="CJ120" s="873"/>
      <c r="CK120" s="874" t="s">
        <v>480</v>
      </c>
      <c r="CL120" s="858"/>
      <c r="CM120" s="858"/>
      <c r="CN120" s="858"/>
      <c r="CO120" s="859"/>
      <c r="CP120" s="878" t="s">
        <v>481</v>
      </c>
      <c r="CQ120" s="879"/>
      <c r="CR120" s="879"/>
      <c r="CS120" s="879"/>
      <c r="CT120" s="879"/>
      <c r="CU120" s="879"/>
      <c r="CV120" s="879"/>
      <c r="CW120" s="879"/>
      <c r="CX120" s="879"/>
      <c r="CY120" s="879"/>
      <c r="CZ120" s="879"/>
      <c r="DA120" s="879"/>
      <c r="DB120" s="879"/>
      <c r="DC120" s="879"/>
      <c r="DD120" s="879"/>
      <c r="DE120" s="879"/>
      <c r="DF120" s="880"/>
      <c r="DG120" s="867">
        <v>932194</v>
      </c>
      <c r="DH120" s="848"/>
      <c r="DI120" s="848"/>
      <c r="DJ120" s="848"/>
      <c r="DK120" s="848"/>
      <c r="DL120" s="848">
        <v>881045</v>
      </c>
      <c r="DM120" s="848"/>
      <c r="DN120" s="848"/>
      <c r="DO120" s="848"/>
      <c r="DP120" s="848"/>
      <c r="DQ120" s="848">
        <v>859739</v>
      </c>
      <c r="DR120" s="848"/>
      <c r="DS120" s="848"/>
      <c r="DT120" s="848"/>
      <c r="DU120" s="848"/>
      <c r="DV120" s="849">
        <v>21.5</v>
      </c>
      <c r="DW120" s="849"/>
      <c r="DX120" s="849"/>
      <c r="DY120" s="849"/>
      <c r="DZ120" s="850"/>
    </row>
    <row r="121" spans="1:130" s="230" customFormat="1" ht="26.25" customHeight="1" x14ac:dyDescent="0.15">
      <c r="A121" s="826"/>
      <c r="B121" s="827"/>
      <c r="C121" s="869" t="s">
        <v>482</v>
      </c>
      <c r="D121" s="870"/>
      <c r="E121" s="870"/>
      <c r="F121" s="870"/>
      <c r="G121" s="870"/>
      <c r="H121" s="870"/>
      <c r="I121" s="870"/>
      <c r="J121" s="870"/>
      <c r="K121" s="870"/>
      <c r="L121" s="870"/>
      <c r="M121" s="870"/>
      <c r="N121" s="870"/>
      <c r="O121" s="870"/>
      <c r="P121" s="870"/>
      <c r="Q121" s="870"/>
      <c r="R121" s="870"/>
      <c r="S121" s="870"/>
      <c r="T121" s="870"/>
      <c r="U121" s="870"/>
      <c r="V121" s="870"/>
      <c r="W121" s="870"/>
      <c r="X121" s="870"/>
      <c r="Y121" s="870"/>
      <c r="Z121" s="871"/>
      <c r="AA121" s="785" t="s">
        <v>186</v>
      </c>
      <c r="AB121" s="786"/>
      <c r="AC121" s="786"/>
      <c r="AD121" s="786"/>
      <c r="AE121" s="787"/>
      <c r="AF121" s="788" t="s">
        <v>186</v>
      </c>
      <c r="AG121" s="786"/>
      <c r="AH121" s="786"/>
      <c r="AI121" s="786"/>
      <c r="AJ121" s="787"/>
      <c r="AK121" s="788" t="s">
        <v>423</v>
      </c>
      <c r="AL121" s="786"/>
      <c r="AM121" s="786"/>
      <c r="AN121" s="786"/>
      <c r="AO121" s="787"/>
      <c r="AP121" s="830" t="s">
        <v>423</v>
      </c>
      <c r="AQ121" s="831"/>
      <c r="AR121" s="831"/>
      <c r="AS121" s="831"/>
      <c r="AT121" s="832"/>
      <c r="AU121" s="889"/>
      <c r="AV121" s="890"/>
      <c r="AW121" s="890"/>
      <c r="AX121" s="890"/>
      <c r="AY121" s="891"/>
      <c r="AZ121" s="823" t="s">
        <v>483</v>
      </c>
      <c r="BA121" s="758"/>
      <c r="BB121" s="758"/>
      <c r="BC121" s="758"/>
      <c r="BD121" s="758"/>
      <c r="BE121" s="758"/>
      <c r="BF121" s="758"/>
      <c r="BG121" s="758"/>
      <c r="BH121" s="758"/>
      <c r="BI121" s="758"/>
      <c r="BJ121" s="758"/>
      <c r="BK121" s="758"/>
      <c r="BL121" s="758"/>
      <c r="BM121" s="758"/>
      <c r="BN121" s="758"/>
      <c r="BO121" s="758"/>
      <c r="BP121" s="759"/>
      <c r="BQ121" s="795">
        <v>8454</v>
      </c>
      <c r="BR121" s="796"/>
      <c r="BS121" s="796"/>
      <c r="BT121" s="796"/>
      <c r="BU121" s="796"/>
      <c r="BV121" s="796">
        <v>1233</v>
      </c>
      <c r="BW121" s="796"/>
      <c r="BX121" s="796"/>
      <c r="BY121" s="796"/>
      <c r="BZ121" s="796"/>
      <c r="CA121" s="796" t="s">
        <v>423</v>
      </c>
      <c r="CB121" s="796"/>
      <c r="CC121" s="796"/>
      <c r="CD121" s="796"/>
      <c r="CE121" s="796"/>
      <c r="CF121" s="881" t="s">
        <v>423</v>
      </c>
      <c r="CG121" s="882"/>
      <c r="CH121" s="882"/>
      <c r="CI121" s="882"/>
      <c r="CJ121" s="882"/>
      <c r="CK121" s="875"/>
      <c r="CL121" s="861"/>
      <c r="CM121" s="861"/>
      <c r="CN121" s="861"/>
      <c r="CO121" s="862"/>
      <c r="CP121" s="841" t="s">
        <v>484</v>
      </c>
      <c r="CQ121" s="842"/>
      <c r="CR121" s="842"/>
      <c r="CS121" s="842"/>
      <c r="CT121" s="842"/>
      <c r="CU121" s="842"/>
      <c r="CV121" s="842"/>
      <c r="CW121" s="842"/>
      <c r="CX121" s="842"/>
      <c r="CY121" s="842"/>
      <c r="CZ121" s="842"/>
      <c r="DA121" s="842"/>
      <c r="DB121" s="842"/>
      <c r="DC121" s="842"/>
      <c r="DD121" s="842"/>
      <c r="DE121" s="842"/>
      <c r="DF121" s="843"/>
      <c r="DG121" s="795">
        <v>976308</v>
      </c>
      <c r="DH121" s="796"/>
      <c r="DI121" s="796"/>
      <c r="DJ121" s="796"/>
      <c r="DK121" s="796"/>
      <c r="DL121" s="796">
        <v>859951</v>
      </c>
      <c r="DM121" s="796"/>
      <c r="DN121" s="796"/>
      <c r="DO121" s="796"/>
      <c r="DP121" s="796"/>
      <c r="DQ121" s="796">
        <v>774310</v>
      </c>
      <c r="DR121" s="796"/>
      <c r="DS121" s="796"/>
      <c r="DT121" s="796"/>
      <c r="DU121" s="796"/>
      <c r="DV121" s="802">
        <v>19.3</v>
      </c>
      <c r="DW121" s="802"/>
      <c r="DX121" s="802"/>
      <c r="DY121" s="802"/>
      <c r="DZ121" s="803"/>
    </row>
    <row r="122" spans="1:130" s="230" customFormat="1" ht="26.25" customHeight="1" x14ac:dyDescent="0.15">
      <c r="A122" s="826"/>
      <c r="B122" s="827"/>
      <c r="C122" s="823" t="s">
        <v>464</v>
      </c>
      <c r="D122" s="758"/>
      <c r="E122" s="758"/>
      <c r="F122" s="758"/>
      <c r="G122" s="758"/>
      <c r="H122" s="758"/>
      <c r="I122" s="758"/>
      <c r="J122" s="758"/>
      <c r="K122" s="758"/>
      <c r="L122" s="758"/>
      <c r="M122" s="758"/>
      <c r="N122" s="758"/>
      <c r="O122" s="758"/>
      <c r="P122" s="758"/>
      <c r="Q122" s="758"/>
      <c r="R122" s="758"/>
      <c r="S122" s="758"/>
      <c r="T122" s="758"/>
      <c r="U122" s="758"/>
      <c r="V122" s="758"/>
      <c r="W122" s="758"/>
      <c r="X122" s="758"/>
      <c r="Y122" s="758"/>
      <c r="Z122" s="759"/>
      <c r="AA122" s="785" t="s">
        <v>423</v>
      </c>
      <c r="AB122" s="786"/>
      <c r="AC122" s="786"/>
      <c r="AD122" s="786"/>
      <c r="AE122" s="787"/>
      <c r="AF122" s="788" t="s">
        <v>186</v>
      </c>
      <c r="AG122" s="786"/>
      <c r="AH122" s="786"/>
      <c r="AI122" s="786"/>
      <c r="AJ122" s="787"/>
      <c r="AK122" s="788" t="s">
        <v>186</v>
      </c>
      <c r="AL122" s="786"/>
      <c r="AM122" s="786"/>
      <c r="AN122" s="786"/>
      <c r="AO122" s="787"/>
      <c r="AP122" s="830" t="s">
        <v>423</v>
      </c>
      <c r="AQ122" s="831"/>
      <c r="AR122" s="831"/>
      <c r="AS122" s="831"/>
      <c r="AT122" s="832"/>
      <c r="AU122" s="889"/>
      <c r="AV122" s="890"/>
      <c r="AW122" s="890"/>
      <c r="AX122" s="890"/>
      <c r="AY122" s="891"/>
      <c r="AZ122" s="844" t="s">
        <v>485</v>
      </c>
      <c r="BA122" s="845"/>
      <c r="BB122" s="845"/>
      <c r="BC122" s="845"/>
      <c r="BD122" s="845"/>
      <c r="BE122" s="845"/>
      <c r="BF122" s="845"/>
      <c r="BG122" s="845"/>
      <c r="BH122" s="845"/>
      <c r="BI122" s="845"/>
      <c r="BJ122" s="845"/>
      <c r="BK122" s="845"/>
      <c r="BL122" s="845"/>
      <c r="BM122" s="845"/>
      <c r="BN122" s="845"/>
      <c r="BO122" s="845"/>
      <c r="BP122" s="846"/>
      <c r="BQ122" s="885">
        <v>9160524</v>
      </c>
      <c r="BR122" s="851"/>
      <c r="BS122" s="851"/>
      <c r="BT122" s="851"/>
      <c r="BU122" s="851"/>
      <c r="BV122" s="851">
        <v>8614172</v>
      </c>
      <c r="BW122" s="851"/>
      <c r="BX122" s="851"/>
      <c r="BY122" s="851"/>
      <c r="BZ122" s="851"/>
      <c r="CA122" s="851">
        <v>7878469</v>
      </c>
      <c r="CB122" s="851"/>
      <c r="CC122" s="851"/>
      <c r="CD122" s="851"/>
      <c r="CE122" s="851"/>
      <c r="CF122" s="852">
        <v>196.9</v>
      </c>
      <c r="CG122" s="853"/>
      <c r="CH122" s="853"/>
      <c r="CI122" s="853"/>
      <c r="CJ122" s="853"/>
      <c r="CK122" s="875"/>
      <c r="CL122" s="861"/>
      <c r="CM122" s="861"/>
      <c r="CN122" s="861"/>
      <c r="CO122" s="862"/>
      <c r="CP122" s="841" t="s">
        <v>413</v>
      </c>
      <c r="CQ122" s="842"/>
      <c r="CR122" s="842"/>
      <c r="CS122" s="842"/>
      <c r="CT122" s="842"/>
      <c r="CU122" s="842"/>
      <c r="CV122" s="842"/>
      <c r="CW122" s="842"/>
      <c r="CX122" s="842"/>
      <c r="CY122" s="842"/>
      <c r="CZ122" s="842"/>
      <c r="DA122" s="842"/>
      <c r="DB122" s="842"/>
      <c r="DC122" s="842"/>
      <c r="DD122" s="842"/>
      <c r="DE122" s="842"/>
      <c r="DF122" s="843"/>
      <c r="DG122" s="795">
        <v>76834</v>
      </c>
      <c r="DH122" s="796"/>
      <c r="DI122" s="796"/>
      <c r="DJ122" s="796"/>
      <c r="DK122" s="796"/>
      <c r="DL122" s="796">
        <v>68656</v>
      </c>
      <c r="DM122" s="796"/>
      <c r="DN122" s="796"/>
      <c r="DO122" s="796"/>
      <c r="DP122" s="796"/>
      <c r="DQ122" s="796">
        <v>75381</v>
      </c>
      <c r="DR122" s="796"/>
      <c r="DS122" s="796"/>
      <c r="DT122" s="796"/>
      <c r="DU122" s="796"/>
      <c r="DV122" s="802">
        <v>1.9</v>
      </c>
      <c r="DW122" s="802"/>
      <c r="DX122" s="802"/>
      <c r="DY122" s="802"/>
      <c r="DZ122" s="803"/>
    </row>
    <row r="123" spans="1:130" s="230" customFormat="1" ht="26.25" customHeight="1" x14ac:dyDescent="0.15">
      <c r="A123" s="826"/>
      <c r="B123" s="827"/>
      <c r="C123" s="823" t="s">
        <v>470</v>
      </c>
      <c r="D123" s="758"/>
      <c r="E123" s="758"/>
      <c r="F123" s="758"/>
      <c r="G123" s="758"/>
      <c r="H123" s="758"/>
      <c r="I123" s="758"/>
      <c r="J123" s="758"/>
      <c r="K123" s="758"/>
      <c r="L123" s="758"/>
      <c r="M123" s="758"/>
      <c r="N123" s="758"/>
      <c r="O123" s="758"/>
      <c r="P123" s="758"/>
      <c r="Q123" s="758"/>
      <c r="R123" s="758"/>
      <c r="S123" s="758"/>
      <c r="T123" s="758"/>
      <c r="U123" s="758"/>
      <c r="V123" s="758"/>
      <c r="W123" s="758"/>
      <c r="X123" s="758"/>
      <c r="Y123" s="758"/>
      <c r="Z123" s="759"/>
      <c r="AA123" s="785" t="s">
        <v>423</v>
      </c>
      <c r="AB123" s="786"/>
      <c r="AC123" s="786"/>
      <c r="AD123" s="786"/>
      <c r="AE123" s="787"/>
      <c r="AF123" s="788" t="s">
        <v>186</v>
      </c>
      <c r="AG123" s="786"/>
      <c r="AH123" s="786"/>
      <c r="AI123" s="786"/>
      <c r="AJ123" s="787"/>
      <c r="AK123" s="788" t="s">
        <v>186</v>
      </c>
      <c r="AL123" s="786"/>
      <c r="AM123" s="786"/>
      <c r="AN123" s="786"/>
      <c r="AO123" s="787"/>
      <c r="AP123" s="830" t="s">
        <v>186</v>
      </c>
      <c r="AQ123" s="831"/>
      <c r="AR123" s="831"/>
      <c r="AS123" s="831"/>
      <c r="AT123" s="832"/>
      <c r="AU123" s="892"/>
      <c r="AV123" s="893"/>
      <c r="AW123" s="893"/>
      <c r="AX123" s="893"/>
      <c r="AY123" s="893"/>
      <c r="AZ123" s="251" t="s">
        <v>192</v>
      </c>
      <c r="BA123" s="251"/>
      <c r="BB123" s="251"/>
      <c r="BC123" s="251"/>
      <c r="BD123" s="251"/>
      <c r="BE123" s="251"/>
      <c r="BF123" s="251"/>
      <c r="BG123" s="251"/>
      <c r="BH123" s="251"/>
      <c r="BI123" s="251"/>
      <c r="BJ123" s="251"/>
      <c r="BK123" s="251"/>
      <c r="BL123" s="251"/>
      <c r="BM123" s="251"/>
      <c r="BN123" s="251"/>
      <c r="BO123" s="883" t="s">
        <v>486</v>
      </c>
      <c r="BP123" s="884"/>
      <c r="BQ123" s="838">
        <v>12217644</v>
      </c>
      <c r="BR123" s="839"/>
      <c r="BS123" s="839"/>
      <c r="BT123" s="839"/>
      <c r="BU123" s="839"/>
      <c r="BV123" s="839">
        <v>11975610</v>
      </c>
      <c r="BW123" s="839"/>
      <c r="BX123" s="839"/>
      <c r="BY123" s="839"/>
      <c r="BZ123" s="839"/>
      <c r="CA123" s="839">
        <v>11402014</v>
      </c>
      <c r="CB123" s="839"/>
      <c r="CC123" s="839"/>
      <c r="CD123" s="839"/>
      <c r="CE123" s="839"/>
      <c r="CF123" s="754"/>
      <c r="CG123" s="755"/>
      <c r="CH123" s="755"/>
      <c r="CI123" s="755"/>
      <c r="CJ123" s="840"/>
      <c r="CK123" s="875"/>
      <c r="CL123" s="861"/>
      <c r="CM123" s="861"/>
      <c r="CN123" s="861"/>
      <c r="CO123" s="862"/>
      <c r="CP123" s="841" t="s">
        <v>487</v>
      </c>
      <c r="CQ123" s="842"/>
      <c r="CR123" s="842"/>
      <c r="CS123" s="842"/>
      <c r="CT123" s="842"/>
      <c r="CU123" s="842"/>
      <c r="CV123" s="842"/>
      <c r="CW123" s="842"/>
      <c r="CX123" s="842"/>
      <c r="CY123" s="842"/>
      <c r="CZ123" s="842"/>
      <c r="DA123" s="842"/>
      <c r="DB123" s="842"/>
      <c r="DC123" s="842"/>
      <c r="DD123" s="842"/>
      <c r="DE123" s="842"/>
      <c r="DF123" s="843"/>
      <c r="DG123" s="785">
        <v>87945</v>
      </c>
      <c r="DH123" s="786"/>
      <c r="DI123" s="786"/>
      <c r="DJ123" s="786"/>
      <c r="DK123" s="787"/>
      <c r="DL123" s="788">
        <v>81585</v>
      </c>
      <c r="DM123" s="786"/>
      <c r="DN123" s="786"/>
      <c r="DO123" s="786"/>
      <c r="DP123" s="787"/>
      <c r="DQ123" s="788">
        <v>75098</v>
      </c>
      <c r="DR123" s="786"/>
      <c r="DS123" s="786"/>
      <c r="DT123" s="786"/>
      <c r="DU123" s="787"/>
      <c r="DV123" s="830">
        <v>1.9</v>
      </c>
      <c r="DW123" s="831"/>
      <c r="DX123" s="831"/>
      <c r="DY123" s="831"/>
      <c r="DZ123" s="832"/>
    </row>
    <row r="124" spans="1:130" s="230" customFormat="1" ht="26.25" customHeight="1" thickBot="1" x14ac:dyDescent="0.2">
      <c r="A124" s="826"/>
      <c r="B124" s="827"/>
      <c r="C124" s="823" t="s">
        <v>473</v>
      </c>
      <c r="D124" s="758"/>
      <c r="E124" s="758"/>
      <c r="F124" s="758"/>
      <c r="G124" s="758"/>
      <c r="H124" s="758"/>
      <c r="I124" s="758"/>
      <c r="J124" s="758"/>
      <c r="K124" s="758"/>
      <c r="L124" s="758"/>
      <c r="M124" s="758"/>
      <c r="N124" s="758"/>
      <c r="O124" s="758"/>
      <c r="P124" s="758"/>
      <c r="Q124" s="758"/>
      <c r="R124" s="758"/>
      <c r="S124" s="758"/>
      <c r="T124" s="758"/>
      <c r="U124" s="758"/>
      <c r="V124" s="758"/>
      <c r="W124" s="758"/>
      <c r="X124" s="758"/>
      <c r="Y124" s="758"/>
      <c r="Z124" s="759"/>
      <c r="AA124" s="785" t="s">
        <v>186</v>
      </c>
      <c r="AB124" s="786"/>
      <c r="AC124" s="786"/>
      <c r="AD124" s="786"/>
      <c r="AE124" s="787"/>
      <c r="AF124" s="788" t="s">
        <v>423</v>
      </c>
      <c r="AG124" s="786"/>
      <c r="AH124" s="786"/>
      <c r="AI124" s="786"/>
      <c r="AJ124" s="787"/>
      <c r="AK124" s="788" t="s">
        <v>186</v>
      </c>
      <c r="AL124" s="786"/>
      <c r="AM124" s="786"/>
      <c r="AN124" s="786"/>
      <c r="AO124" s="787"/>
      <c r="AP124" s="830" t="s">
        <v>423</v>
      </c>
      <c r="AQ124" s="831"/>
      <c r="AR124" s="831"/>
      <c r="AS124" s="831"/>
      <c r="AT124" s="832"/>
      <c r="AU124" s="833" t="s">
        <v>488</v>
      </c>
      <c r="AV124" s="834"/>
      <c r="AW124" s="834"/>
      <c r="AX124" s="834"/>
      <c r="AY124" s="834"/>
      <c r="AZ124" s="834"/>
      <c r="BA124" s="834"/>
      <c r="BB124" s="834"/>
      <c r="BC124" s="834"/>
      <c r="BD124" s="834"/>
      <c r="BE124" s="834"/>
      <c r="BF124" s="834"/>
      <c r="BG124" s="834"/>
      <c r="BH124" s="834"/>
      <c r="BI124" s="834"/>
      <c r="BJ124" s="834"/>
      <c r="BK124" s="834"/>
      <c r="BL124" s="834"/>
      <c r="BM124" s="834"/>
      <c r="BN124" s="834"/>
      <c r="BO124" s="834"/>
      <c r="BP124" s="835"/>
      <c r="BQ124" s="836">
        <v>22.9</v>
      </c>
      <c r="BR124" s="837"/>
      <c r="BS124" s="837"/>
      <c r="BT124" s="837"/>
      <c r="BU124" s="837"/>
      <c r="BV124" s="837">
        <v>7</v>
      </c>
      <c r="BW124" s="837"/>
      <c r="BX124" s="837"/>
      <c r="BY124" s="837"/>
      <c r="BZ124" s="837"/>
      <c r="CA124" s="837">
        <v>1.1000000000000001</v>
      </c>
      <c r="CB124" s="837"/>
      <c r="CC124" s="837"/>
      <c r="CD124" s="837"/>
      <c r="CE124" s="837"/>
      <c r="CF124" s="732"/>
      <c r="CG124" s="733"/>
      <c r="CH124" s="733"/>
      <c r="CI124" s="733"/>
      <c r="CJ124" s="868"/>
      <c r="CK124" s="876"/>
      <c r="CL124" s="876"/>
      <c r="CM124" s="876"/>
      <c r="CN124" s="876"/>
      <c r="CO124" s="877"/>
      <c r="CP124" s="841" t="s">
        <v>489</v>
      </c>
      <c r="CQ124" s="842"/>
      <c r="CR124" s="842"/>
      <c r="CS124" s="842"/>
      <c r="CT124" s="842"/>
      <c r="CU124" s="842"/>
      <c r="CV124" s="842"/>
      <c r="CW124" s="842"/>
      <c r="CX124" s="842"/>
      <c r="CY124" s="842"/>
      <c r="CZ124" s="842"/>
      <c r="DA124" s="842"/>
      <c r="DB124" s="842"/>
      <c r="DC124" s="842"/>
      <c r="DD124" s="842"/>
      <c r="DE124" s="842"/>
      <c r="DF124" s="843"/>
      <c r="DG124" s="769" t="s">
        <v>186</v>
      </c>
      <c r="DH124" s="770"/>
      <c r="DI124" s="770"/>
      <c r="DJ124" s="770"/>
      <c r="DK124" s="771"/>
      <c r="DL124" s="772" t="s">
        <v>186</v>
      </c>
      <c r="DM124" s="770"/>
      <c r="DN124" s="770"/>
      <c r="DO124" s="770"/>
      <c r="DP124" s="771"/>
      <c r="DQ124" s="772" t="s">
        <v>423</v>
      </c>
      <c r="DR124" s="770"/>
      <c r="DS124" s="770"/>
      <c r="DT124" s="770"/>
      <c r="DU124" s="771"/>
      <c r="DV124" s="854" t="s">
        <v>186</v>
      </c>
      <c r="DW124" s="855"/>
      <c r="DX124" s="855"/>
      <c r="DY124" s="855"/>
      <c r="DZ124" s="856"/>
    </row>
    <row r="125" spans="1:130" s="230" customFormat="1" ht="26.25" customHeight="1" x14ac:dyDescent="0.15">
      <c r="A125" s="826"/>
      <c r="B125" s="827"/>
      <c r="C125" s="823" t="s">
        <v>475</v>
      </c>
      <c r="D125" s="758"/>
      <c r="E125" s="758"/>
      <c r="F125" s="758"/>
      <c r="G125" s="758"/>
      <c r="H125" s="758"/>
      <c r="I125" s="758"/>
      <c r="J125" s="758"/>
      <c r="K125" s="758"/>
      <c r="L125" s="758"/>
      <c r="M125" s="758"/>
      <c r="N125" s="758"/>
      <c r="O125" s="758"/>
      <c r="P125" s="758"/>
      <c r="Q125" s="758"/>
      <c r="R125" s="758"/>
      <c r="S125" s="758"/>
      <c r="T125" s="758"/>
      <c r="U125" s="758"/>
      <c r="V125" s="758"/>
      <c r="W125" s="758"/>
      <c r="X125" s="758"/>
      <c r="Y125" s="758"/>
      <c r="Z125" s="759"/>
      <c r="AA125" s="785" t="s">
        <v>423</v>
      </c>
      <c r="AB125" s="786"/>
      <c r="AC125" s="786"/>
      <c r="AD125" s="786"/>
      <c r="AE125" s="787"/>
      <c r="AF125" s="788" t="s">
        <v>186</v>
      </c>
      <c r="AG125" s="786"/>
      <c r="AH125" s="786"/>
      <c r="AI125" s="786"/>
      <c r="AJ125" s="787"/>
      <c r="AK125" s="788" t="s">
        <v>423</v>
      </c>
      <c r="AL125" s="786"/>
      <c r="AM125" s="786"/>
      <c r="AN125" s="786"/>
      <c r="AO125" s="787"/>
      <c r="AP125" s="830" t="s">
        <v>186</v>
      </c>
      <c r="AQ125" s="831"/>
      <c r="AR125" s="831"/>
      <c r="AS125" s="831"/>
      <c r="AT125" s="832"/>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7" t="s">
        <v>490</v>
      </c>
      <c r="CL125" s="858"/>
      <c r="CM125" s="858"/>
      <c r="CN125" s="858"/>
      <c r="CO125" s="859"/>
      <c r="CP125" s="866" t="s">
        <v>491</v>
      </c>
      <c r="CQ125" s="816"/>
      <c r="CR125" s="816"/>
      <c r="CS125" s="816"/>
      <c r="CT125" s="816"/>
      <c r="CU125" s="816"/>
      <c r="CV125" s="816"/>
      <c r="CW125" s="816"/>
      <c r="CX125" s="816"/>
      <c r="CY125" s="816"/>
      <c r="CZ125" s="816"/>
      <c r="DA125" s="816"/>
      <c r="DB125" s="816"/>
      <c r="DC125" s="816"/>
      <c r="DD125" s="816"/>
      <c r="DE125" s="816"/>
      <c r="DF125" s="817"/>
      <c r="DG125" s="867" t="s">
        <v>186</v>
      </c>
      <c r="DH125" s="848"/>
      <c r="DI125" s="848"/>
      <c r="DJ125" s="848"/>
      <c r="DK125" s="848"/>
      <c r="DL125" s="848" t="s">
        <v>186</v>
      </c>
      <c r="DM125" s="848"/>
      <c r="DN125" s="848"/>
      <c r="DO125" s="848"/>
      <c r="DP125" s="848"/>
      <c r="DQ125" s="848" t="s">
        <v>186</v>
      </c>
      <c r="DR125" s="848"/>
      <c r="DS125" s="848"/>
      <c r="DT125" s="848"/>
      <c r="DU125" s="848"/>
      <c r="DV125" s="849" t="s">
        <v>186</v>
      </c>
      <c r="DW125" s="849"/>
      <c r="DX125" s="849"/>
      <c r="DY125" s="849"/>
      <c r="DZ125" s="850"/>
    </row>
    <row r="126" spans="1:130" s="230" customFormat="1" ht="26.25" customHeight="1" thickBot="1" x14ac:dyDescent="0.2">
      <c r="A126" s="826"/>
      <c r="B126" s="827"/>
      <c r="C126" s="823" t="s">
        <v>477</v>
      </c>
      <c r="D126" s="758"/>
      <c r="E126" s="758"/>
      <c r="F126" s="758"/>
      <c r="G126" s="758"/>
      <c r="H126" s="758"/>
      <c r="I126" s="758"/>
      <c r="J126" s="758"/>
      <c r="K126" s="758"/>
      <c r="L126" s="758"/>
      <c r="M126" s="758"/>
      <c r="N126" s="758"/>
      <c r="O126" s="758"/>
      <c r="P126" s="758"/>
      <c r="Q126" s="758"/>
      <c r="R126" s="758"/>
      <c r="S126" s="758"/>
      <c r="T126" s="758"/>
      <c r="U126" s="758"/>
      <c r="V126" s="758"/>
      <c r="W126" s="758"/>
      <c r="X126" s="758"/>
      <c r="Y126" s="758"/>
      <c r="Z126" s="759"/>
      <c r="AA126" s="785" t="s">
        <v>186</v>
      </c>
      <c r="AB126" s="786"/>
      <c r="AC126" s="786"/>
      <c r="AD126" s="786"/>
      <c r="AE126" s="787"/>
      <c r="AF126" s="788" t="s">
        <v>423</v>
      </c>
      <c r="AG126" s="786"/>
      <c r="AH126" s="786"/>
      <c r="AI126" s="786"/>
      <c r="AJ126" s="787"/>
      <c r="AK126" s="788" t="s">
        <v>423</v>
      </c>
      <c r="AL126" s="786"/>
      <c r="AM126" s="786"/>
      <c r="AN126" s="786"/>
      <c r="AO126" s="787"/>
      <c r="AP126" s="830" t="s">
        <v>423</v>
      </c>
      <c r="AQ126" s="831"/>
      <c r="AR126" s="831"/>
      <c r="AS126" s="831"/>
      <c r="AT126" s="832"/>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60"/>
      <c r="CL126" s="861"/>
      <c r="CM126" s="861"/>
      <c r="CN126" s="861"/>
      <c r="CO126" s="862"/>
      <c r="CP126" s="823" t="s">
        <v>492</v>
      </c>
      <c r="CQ126" s="758"/>
      <c r="CR126" s="758"/>
      <c r="CS126" s="758"/>
      <c r="CT126" s="758"/>
      <c r="CU126" s="758"/>
      <c r="CV126" s="758"/>
      <c r="CW126" s="758"/>
      <c r="CX126" s="758"/>
      <c r="CY126" s="758"/>
      <c r="CZ126" s="758"/>
      <c r="DA126" s="758"/>
      <c r="DB126" s="758"/>
      <c r="DC126" s="758"/>
      <c r="DD126" s="758"/>
      <c r="DE126" s="758"/>
      <c r="DF126" s="759"/>
      <c r="DG126" s="795" t="s">
        <v>423</v>
      </c>
      <c r="DH126" s="796"/>
      <c r="DI126" s="796"/>
      <c r="DJ126" s="796"/>
      <c r="DK126" s="796"/>
      <c r="DL126" s="796" t="s">
        <v>423</v>
      </c>
      <c r="DM126" s="796"/>
      <c r="DN126" s="796"/>
      <c r="DO126" s="796"/>
      <c r="DP126" s="796"/>
      <c r="DQ126" s="796" t="s">
        <v>423</v>
      </c>
      <c r="DR126" s="796"/>
      <c r="DS126" s="796"/>
      <c r="DT126" s="796"/>
      <c r="DU126" s="796"/>
      <c r="DV126" s="802" t="s">
        <v>423</v>
      </c>
      <c r="DW126" s="802"/>
      <c r="DX126" s="802"/>
      <c r="DY126" s="802"/>
      <c r="DZ126" s="803"/>
    </row>
    <row r="127" spans="1:130" s="230" customFormat="1" ht="26.25" customHeight="1" x14ac:dyDescent="0.15">
      <c r="A127" s="828"/>
      <c r="B127" s="829"/>
      <c r="C127" s="844" t="s">
        <v>493</v>
      </c>
      <c r="D127" s="845"/>
      <c r="E127" s="845"/>
      <c r="F127" s="845"/>
      <c r="G127" s="845"/>
      <c r="H127" s="845"/>
      <c r="I127" s="845"/>
      <c r="J127" s="845"/>
      <c r="K127" s="845"/>
      <c r="L127" s="845"/>
      <c r="M127" s="845"/>
      <c r="N127" s="845"/>
      <c r="O127" s="845"/>
      <c r="P127" s="845"/>
      <c r="Q127" s="845"/>
      <c r="R127" s="845"/>
      <c r="S127" s="845"/>
      <c r="T127" s="845"/>
      <c r="U127" s="845"/>
      <c r="V127" s="845"/>
      <c r="W127" s="845"/>
      <c r="X127" s="845"/>
      <c r="Y127" s="845"/>
      <c r="Z127" s="846"/>
      <c r="AA127" s="785" t="s">
        <v>186</v>
      </c>
      <c r="AB127" s="786"/>
      <c r="AC127" s="786"/>
      <c r="AD127" s="786"/>
      <c r="AE127" s="787"/>
      <c r="AF127" s="788" t="s">
        <v>186</v>
      </c>
      <c r="AG127" s="786"/>
      <c r="AH127" s="786"/>
      <c r="AI127" s="786"/>
      <c r="AJ127" s="787"/>
      <c r="AK127" s="788" t="s">
        <v>186</v>
      </c>
      <c r="AL127" s="786"/>
      <c r="AM127" s="786"/>
      <c r="AN127" s="786"/>
      <c r="AO127" s="787"/>
      <c r="AP127" s="830" t="s">
        <v>186</v>
      </c>
      <c r="AQ127" s="831"/>
      <c r="AR127" s="831"/>
      <c r="AS127" s="831"/>
      <c r="AT127" s="832"/>
      <c r="AU127" s="232"/>
      <c r="AV127" s="232"/>
      <c r="AW127" s="232"/>
      <c r="AX127" s="847" t="s">
        <v>494</v>
      </c>
      <c r="AY127" s="820"/>
      <c r="AZ127" s="820"/>
      <c r="BA127" s="820"/>
      <c r="BB127" s="820"/>
      <c r="BC127" s="820"/>
      <c r="BD127" s="820"/>
      <c r="BE127" s="821"/>
      <c r="BF127" s="819" t="s">
        <v>495</v>
      </c>
      <c r="BG127" s="820"/>
      <c r="BH127" s="820"/>
      <c r="BI127" s="820"/>
      <c r="BJ127" s="820"/>
      <c r="BK127" s="820"/>
      <c r="BL127" s="821"/>
      <c r="BM127" s="819" t="s">
        <v>496</v>
      </c>
      <c r="BN127" s="820"/>
      <c r="BO127" s="820"/>
      <c r="BP127" s="820"/>
      <c r="BQ127" s="820"/>
      <c r="BR127" s="820"/>
      <c r="BS127" s="821"/>
      <c r="BT127" s="819" t="s">
        <v>497</v>
      </c>
      <c r="BU127" s="820"/>
      <c r="BV127" s="820"/>
      <c r="BW127" s="820"/>
      <c r="BX127" s="820"/>
      <c r="BY127" s="820"/>
      <c r="BZ127" s="822"/>
      <c r="CA127" s="232"/>
      <c r="CB127" s="232"/>
      <c r="CC127" s="232"/>
      <c r="CD127" s="255"/>
      <c r="CE127" s="255"/>
      <c r="CF127" s="255"/>
      <c r="CG127" s="232"/>
      <c r="CH127" s="232"/>
      <c r="CI127" s="232"/>
      <c r="CJ127" s="254"/>
      <c r="CK127" s="860"/>
      <c r="CL127" s="861"/>
      <c r="CM127" s="861"/>
      <c r="CN127" s="861"/>
      <c r="CO127" s="862"/>
      <c r="CP127" s="823" t="s">
        <v>498</v>
      </c>
      <c r="CQ127" s="758"/>
      <c r="CR127" s="758"/>
      <c r="CS127" s="758"/>
      <c r="CT127" s="758"/>
      <c r="CU127" s="758"/>
      <c r="CV127" s="758"/>
      <c r="CW127" s="758"/>
      <c r="CX127" s="758"/>
      <c r="CY127" s="758"/>
      <c r="CZ127" s="758"/>
      <c r="DA127" s="758"/>
      <c r="DB127" s="758"/>
      <c r="DC127" s="758"/>
      <c r="DD127" s="758"/>
      <c r="DE127" s="758"/>
      <c r="DF127" s="759"/>
      <c r="DG127" s="795" t="s">
        <v>186</v>
      </c>
      <c r="DH127" s="796"/>
      <c r="DI127" s="796"/>
      <c r="DJ127" s="796"/>
      <c r="DK127" s="796"/>
      <c r="DL127" s="796" t="s">
        <v>186</v>
      </c>
      <c r="DM127" s="796"/>
      <c r="DN127" s="796"/>
      <c r="DO127" s="796"/>
      <c r="DP127" s="796"/>
      <c r="DQ127" s="796" t="s">
        <v>186</v>
      </c>
      <c r="DR127" s="796"/>
      <c r="DS127" s="796"/>
      <c r="DT127" s="796"/>
      <c r="DU127" s="796"/>
      <c r="DV127" s="802" t="s">
        <v>423</v>
      </c>
      <c r="DW127" s="802"/>
      <c r="DX127" s="802"/>
      <c r="DY127" s="802"/>
      <c r="DZ127" s="803"/>
    </row>
    <row r="128" spans="1:130" s="230" customFormat="1" ht="26.25" customHeight="1" thickBot="1" x14ac:dyDescent="0.2">
      <c r="A128" s="804" t="s">
        <v>499</v>
      </c>
      <c r="B128" s="805"/>
      <c r="C128" s="805"/>
      <c r="D128" s="805"/>
      <c r="E128" s="805"/>
      <c r="F128" s="805"/>
      <c r="G128" s="805"/>
      <c r="H128" s="805"/>
      <c r="I128" s="805"/>
      <c r="J128" s="805"/>
      <c r="K128" s="805"/>
      <c r="L128" s="805"/>
      <c r="M128" s="805"/>
      <c r="N128" s="805"/>
      <c r="O128" s="805"/>
      <c r="P128" s="805"/>
      <c r="Q128" s="805"/>
      <c r="R128" s="805"/>
      <c r="S128" s="805"/>
      <c r="T128" s="805"/>
      <c r="U128" s="805"/>
      <c r="V128" s="805"/>
      <c r="W128" s="806" t="s">
        <v>500</v>
      </c>
      <c r="X128" s="806"/>
      <c r="Y128" s="806"/>
      <c r="Z128" s="807"/>
      <c r="AA128" s="808">
        <v>15346</v>
      </c>
      <c r="AB128" s="809"/>
      <c r="AC128" s="809"/>
      <c r="AD128" s="809"/>
      <c r="AE128" s="810"/>
      <c r="AF128" s="811">
        <v>7261</v>
      </c>
      <c r="AG128" s="809"/>
      <c r="AH128" s="809"/>
      <c r="AI128" s="809"/>
      <c r="AJ128" s="810"/>
      <c r="AK128" s="811">
        <v>1360</v>
      </c>
      <c r="AL128" s="809"/>
      <c r="AM128" s="809"/>
      <c r="AN128" s="809"/>
      <c r="AO128" s="810"/>
      <c r="AP128" s="812"/>
      <c r="AQ128" s="813"/>
      <c r="AR128" s="813"/>
      <c r="AS128" s="813"/>
      <c r="AT128" s="814"/>
      <c r="AU128" s="232"/>
      <c r="AV128" s="232"/>
      <c r="AW128" s="232"/>
      <c r="AX128" s="815" t="s">
        <v>501</v>
      </c>
      <c r="AY128" s="816"/>
      <c r="AZ128" s="816"/>
      <c r="BA128" s="816"/>
      <c r="BB128" s="816"/>
      <c r="BC128" s="816"/>
      <c r="BD128" s="816"/>
      <c r="BE128" s="817"/>
      <c r="BF128" s="792" t="s">
        <v>423</v>
      </c>
      <c r="BG128" s="793"/>
      <c r="BH128" s="793"/>
      <c r="BI128" s="793"/>
      <c r="BJ128" s="793"/>
      <c r="BK128" s="793"/>
      <c r="BL128" s="818"/>
      <c r="BM128" s="792">
        <v>14.87</v>
      </c>
      <c r="BN128" s="793"/>
      <c r="BO128" s="793"/>
      <c r="BP128" s="793"/>
      <c r="BQ128" s="793"/>
      <c r="BR128" s="793"/>
      <c r="BS128" s="818"/>
      <c r="BT128" s="792">
        <v>20</v>
      </c>
      <c r="BU128" s="793"/>
      <c r="BV128" s="793"/>
      <c r="BW128" s="793"/>
      <c r="BX128" s="793"/>
      <c r="BY128" s="793"/>
      <c r="BZ128" s="794"/>
      <c r="CA128" s="255"/>
      <c r="CB128" s="255"/>
      <c r="CC128" s="255"/>
      <c r="CD128" s="255"/>
      <c r="CE128" s="255"/>
      <c r="CF128" s="255"/>
      <c r="CG128" s="232"/>
      <c r="CH128" s="232"/>
      <c r="CI128" s="232"/>
      <c r="CJ128" s="254"/>
      <c r="CK128" s="863"/>
      <c r="CL128" s="864"/>
      <c r="CM128" s="864"/>
      <c r="CN128" s="864"/>
      <c r="CO128" s="865"/>
      <c r="CP128" s="797" t="s">
        <v>502</v>
      </c>
      <c r="CQ128" s="736"/>
      <c r="CR128" s="736"/>
      <c r="CS128" s="736"/>
      <c r="CT128" s="736"/>
      <c r="CU128" s="736"/>
      <c r="CV128" s="736"/>
      <c r="CW128" s="736"/>
      <c r="CX128" s="736"/>
      <c r="CY128" s="736"/>
      <c r="CZ128" s="736"/>
      <c r="DA128" s="736"/>
      <c r="DB128" s="736"/>
      <c r="DC128" s="736"/>
      <c r="DD128" s="736"/>
      <c r="DE128" s="736"/>
      <c r="DF128" s="737"/>
      <c r="DG128" s="798" t="s">
        <v>423</v>
      </c>
      <c r="DH128" s="799"/>
      <c r="DI128" s="799"/>
      <c r="DJ128" s="799"/>
      <c r="DK128" s="799"/>
      <c r="DL128" s="799" t="s">
        <v>423</v>
      </c>
      <c r="DM128" s="799"/>
      <c r="DN128" s="799"/>
      <c r="DO128" s="799"/>
      <c r="DP128" s="799"/>
      <c r="DQ128" s="799" t="s">
        <v>423</v>
      </c>
      <c r="DR128" s="799"/>
      <c r="DS128" s="799"/>
      <c r="DT128" s="799"/>
      <c r="DU128" s="799"/>
      <c r="DV128" s="800" t="s">
        <v>186</v>
      </c>
      <c r="DW128" s="800"/>
      <c r="DX128" s="800"/>
      <c r="DY128" s="800"/>
      <c r="DZ128" s="801"/>
    </row>
    <row r="129" spans="1:131" s="230" customFormat="1" ht="26.25" customHeight="1" x14ac:dyDescent="0.15">
      <c r="A129" s="780" t="s">
        <v>109</v>
      </c>
      <c r="B129" s="781"/>
      <c r="C129" s="781"/>
      <c r="D129" s="781"/>
      <c r="E129" s="781"/>
      <c r="F129" s="781"/>
      <c r="G129" s="781"/>
      <c r="H129" s="781"/>
      <c r="I129" s="781"/>
      <c r="J129" s="781"/>
      <c r="K129" s="781"/>
      <c r="L129" s="781"/>
      <c r="M129" s="781"/>
      <c r="N129" s="781"/>
      <c r="O129" s="781"/>
      <c r="P129" s="781"/>
      <c r="Q129" s="781"/>
      <c r="R129" s="781"/>
      <c r="S129" s="781"/>
      <c r="T129" s="781"/>
      <c r="U129" s="781"/>
      <c r="V129" s="781"/>
      <c r="W129" s="782" t="s">
        <v>503</v>
      </c>
      <c r="X129" s="783"/>
      <c r="Y129" s="783"/>
      <c r="Z129" s="784"/>
      <c r="AA129" s="785">
        <v>5203938</v>
      </c>
      <c r="AB129" s="786"/>
      <c r="AC129" s="786"/>
      <c r="AD129" s="786"/>
      <c r="AE129" s="787"/>
      <c r="AF129" s="788">
        <v>5456792</v>
      </c>
      <c r="AG129" s="786"/>
      <c r="AH129" s="786"/>
      <c r="AI129" s="786"/>
      <c r="AJ129" s="787"/>
      <c r="AK129" s="788">
        <v>5206144</v>
      </c>
      <c r="AL129" s="786"/>
      <c r="AM129" s="786"/>
      <c r="AN129" s="786"/>
      <c r="AO129" s="787"/>
      <c r="AP129" s="789"/>
      <c r="AQ129" s="790"/>
      <c r="AR129" s="790"/>
      <c r="AS129" s="790"/>
      <c r="AT129" s="791"/>
      <c r="AU129" s="233"/>
      <c r="AV129" s="233"/>
      <c r="AW129" s="233"/>
      <c r="AX129" s="757" t="s">
        <v>504</v>
      </c>
      <c r="AY129" s="758"/>
      <c r="AZ129" s="758"/>
      <c r="BA129" s="758"/>
      <c r="BB129" s="758"/>
      <c r="BC129" s="758"/>
      <c r="BD129" s="758"/>
      <c r="BE129" s="759"/>
      <c r="BF129" s="776" t="s">
        <v>423</v>
      </c>
      <c r="BG129" s="777"/>
      <c r="BH129" s="777"/>
      <c r="BI129" s="777"/>
      <c r="BJ129" s="777"/>
      <c r="BK129" s="777"/>
      <c r="BL129" s="778"/>
      <c r="BM129" s="776">
        <v>19.87</v>
      </c>
      <c r="BN129" s="777"/>
      <c r="BO129" s="777"/>
      <c r="BP129" s="777"/>
      <c r="BQ129" s="777"/>
      <c r="BR129" s="777"/>
      <c r="BS129" s="778"/>
      <c r="BT129" s="776">
        <v>30</v>
      </c>
      <c r="BU129" s="777"/>
      <c r="BV129" s="777"/>
      <c r="BW129" s="777"/>
      <c r="BX129" s="777"/>
      <c r="BY129" s="777"/>
      <c r="BZ129" s="77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80" t="s">
        <v>505</v>
      </c>
      <c r="B130" s="781"/>
      <c r="C130" s="781"/>
      <c r="D130" s="781"/>
      <c r="E130" s="781"/>
      <c r="F130" s="781"/>
      <c r="G130" s="781"/>
      <c r="H130" s="781"/>
      <c r="I130" s="781"/>
      <c r="J130" s="781"/>
      <c r="K130" s="781"/>
      <c r="L130" s="781"/>
      <c r="M130" s="781"/>
      <c r="N130" s="781"/>
      <c r="O130" s="781"/>
      <c r="P130" s="781"/>
      <c r="Q130" s="781"/>
      <c r="R130" s="781"/>
      <c r="S130" s="781"/>
      <c r="T130" s="781"/>
      <c r="U130" s="781"/>
      <c r="V130" s="781"/>
      <c r="W130" s="782" t="s">
        <v>506</v>
      </c>
      <c r="X130" s="783"/>
      <c r="Y130" s="783"/>
      <c r="Z130" s="784"/>
      <c r="AA130" s="785">
        <v>1198130</v>
      </c>
      <c r="AB130" s="786"/>
      <c r="AC130" s="786"/>
      <c r="AD130" s="786"/>
      <c r="AE130" s="787"/>
      <c r="AF130" s="788">
        <v>1215048</v>
      </c>
      <c r="AG130" s="786"/>
      <c r="AH130" s="786"/>
      <c r="AI130" s="786"/>
      <c r="AJ130" s="787"/>
      <c r="AK130" s="788">
        <v>1204514</v>
      </c>
      <c r="AL130" s="786"/>
      <c r="AM130" s="786"/>
      <c r="AN130" s="786"/>
      <c r="AO130" s="787"/>
      <c r="AP130" s="789"/>
      <c r="AQ130" s="790"/>
      <c r="AR130" s="790"/>
      <c r="AS130" s="790"/>
      <c r="AT130" s="791"/>
      <c r="AU130" s="233"/>
      <c r="AV130" s="233"/>
      <c r="AW130" s="233"/>
      <c r="AX130" s="757" t="s">
        <v>507</v>
      </c>
      <c r="AY130" s="758"/>
      <c r="AZ130" s="758"/>
      <c r="BA130" s="758"/>
      <c r="BB130" s="758"/>
      <c r="BC130" s="758"/>
      <c r="BD130" s="758"/>
      <c r="BE130" s="759"/>
      <c r="BF130" s="760">
        <v>11.2</v>
      </c>
      <c r="BG130" s="761"/>
      <c r="BH130" s="761"/>
      <c r="BI130" s="761"/>
      <c r="BJ130" s="761"/>
      <c r="BK130" s="761"/>
      <c r="BL130" s="762"/>
      <c r="BM130" s="760">
        <v>25</v>
      </c>
      <c r="BN130" s="761"/>
      <c r="BO130" s="761"/>
      <c r="BP130" s="761"/>
      <c r="BQ130" s="761"/>
      <c r="BR130" s="761"/>
      <c r="BS130" s="762"/>
      <c r="BT130" s="760">
        <v>35</v>
      </c>
      <c r="BU130" s="761"/>
      <c r="BV130" s="761"/>
      <c r="BW130" s="761"/>
      <c r="BX130" s="761"/>
      <c r="BY130" s="761"/>
      <c r="BZ130" s="763"/>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64"/>
      <c r="B131" s="765"/>
      <c r="C131" s="765"/>
      <c r="D131" s="765"/>
      <c r="E131" s="765"/>
      <c r="F131" s="765"/>
      <c r="G131" s="765"/>
      <c r="H131" s="765"/>
      <c r="I131" s="765"/>
      <c r="J131" s="765"/>
      <c r="K131" s="765"/>
      <c r="L131" s="765"/>
      <c r="M131" s="765"/>
      <c r="N131" s="765"/>
      <c r="O131" s="765"/>
      <c r="P131" s="765"/>
      <c r="Q131" s="765"/>
      <c r="R131" s="765"/>
      <c r="S131" s="765"/>
      <c r="T131" s="765"/>
      <c r="U131" s="765"/>
      <c r="V131" s="765"/>
      <c r="W131" s="766" t="s">
        <v>508</v>
      </c>
      <c r="X131" s="767"/>
      <c r="Y131" s="767"/>
      <c r="Z131" s="768"/>
      <c r="AA131" s="769">
        <v>4005808</v>
      </c>
      <c r="AB131" s="770"/>
      <c r="AC131" s="770"/>
      <c r="AD131" s="770"/>
      <c r="AE131" s="771"/>
      <c r="AF131" s="772">
        <v>4241744</v>
      </c>
      <c r="AG131" s="770"/>
      <c r="AH131" s="770"/>
      <c r="AI131" s="770"/>
      <c r="AJ131" s="771"/>
      <c r="AK131" s="772">
        <v>4001630</v>
      </c>
      <c r="AL131" s="770"/>
      <c r="AM131" s="770"/>
      <c r="AN131" s="770"/>
      <c r="AO131" s="771"/>
      <c r="AP131" s="773"/>
      <c r="AQ131" s="774"/>
      <c r="AR131" s="774"/>
      <c r="AS131" s="774"/>
      <c r="AT131" s="775"/>
      <c r="AU131" s="233"/>
      <c r="AV131" s="233"/>
      <c r="AW131" s="233"/>
      <c r="AX131" s="735" t="s">
        <v>509</v>
      </c>
      <c r="AY131" s="736"/>
      <c r="AZ131" s="736"/>
      <c r="BA131" s="736"/>
      <c r="BB131" s="736"/>
      <c r="BC131" s="736"/>
      <c r="BD131" s="736"/>
      <c r="BE131" s="737"/>
      <c r="BF131" s="738">
        <v>1.1000000000000001</v>
      </c>
      <c r="BG131" s="739"/>
      <c r="BH131" s="739"/>
      <c r="BI131" s="739"/>
      <c r="BJ131" s="739"/>
      <c r="BK131" s="739"/>
      <c r="BL131" s="740"/>
      <c r="BM131" s="738">
        <v>350</v>
      </c>
      <c r="BN131" s="739"/>
      <c r="BO131" s="739"/>
      <c r="BP131" s="739"/>
      <c r="BQ131" s="739"/>
      <c r="BR131" s="739"/>
      <c r="BS131" s="740"/>
      <c r="BT131" s="741"/>
      <c r="BU131" s="742"/>
      <c r="BV131" s="742"/>
      <c r="BW131" s="742"/>
      <c r="BX131" s="742"/>
      <c r="BY131" s="742"/>
      <c r="BZ131" s="743"/>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44" t="s">
        <v>510</v>
      </c>
      <c r="B132" s="745"/>
      <c r="C132" s="745"/>
      <c r="D132" s="745"/>
      <c r="E132" s="745"/>
      <c r="F132" s="745"/>
      <c r="G132" s="745"/>
      <c r="H132" s="745"/>
      <c r="I132" s="745"/>
      <c r="J132" s="745"/>
      <c r="K132" s="745"/>
      <c r="L132" s="745"/>
      <c r="M132" s="745"/>
      <c r="N132" s="745"/>
      <c r="O132" s="745"/>
      <c r="P132" s="745"/>
      <c r="Q132" s="745"/>
      <c r="R132" s="745"/>
      <c r="S132" s="745"/>
      <c r="T132" s="745"/>
      <c r="U132" s="745"/>
      <c r="V132" s="748" t="s">
        <v>511</v>
      </c>
      <c r="W132" s="748"/>
      <c r="X132" s="748"/>
      <c r="Y132" s="748"/>
      <c r="Z132" s="749"/>
      <c r="AA132" s="750">
        <v>11.081809209999999</v>
      </c>
      <c r="AB132" s="751"/>
      <c r="AC132" s="751"/>
      <c r="AD132" s="751"/>
      <c r="AE132" s="752"/>
      <c r="AF132" s="753">
        <v>10.920696769999999</v>
      </c>
      <c r="AG132" s="751"/>
      <c r="AH132" s="751"/>
      <c r="AI132" s="751"/>
      <c r="AJ132" s="752"/>
      <c r="AK132" s="753">
        <v>11.72387252</v>
      </c>
      <c r="AL132" s="751"/>
      <c r="AM132" s="751"/>
      <c r="AN132" s="751"/>
      <c r="AO132" s="752"/>
      <c r="AP132" s="754"/>
      <c r="AQ132" s="755"/>
      <c r="AR132" s="755"/>
      <c r="AS132" s="755"/>
      <c r="AT132" s="756"/>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6"/>
      <c r="B133" s="747"/>
      <c r="C133" s="747"/>
      <c r="D133" s="747"/>
      <c r="E133" s="747"/>
      <c r="F133" s="747"/>
      <c r="G133" s="747"/>
      <c r="H133" s="747"/>
      <c r="I133" s="747"/>
      <c r="J133" s="747"/>
      <c r="K133" s="747"/>
      <c r="L133" s="747"/>
      <c r="M133" s="747"/>
      <c r="N133" s="747"/>
      <c r="O133" s="747"/>
      <c r="P133" s="747"/>
      <c r="Q133" s="747"/>
      <c r="R133" s="747"/>
      <c r="S133" s="747"/>
      <c r="T133" s="747"/>
      <c r="U133" s="747"/>
      <c r="V133" s="727" t="s">
        <v>512</v>
      </c>
      <c r="W133" s="727"/>
      <c r="X133" s="727"/>
      <c r="Y133" s="727"/>
      <c r="Z133" s="728"/>
      <c r="AA133" s="729">
        <v>10.7</v>
      </c>
      <c r="AB133" s="730"/>
      <c r="AC133" s="730"/>
      <c r="AD133" s="730"/>
      <c r="AE133" s="731"/>
      <c r="AF133" s="729">
        <v>11</v>
      </c>
      <c r="AG133" s="730"/>
      <c r="AH133" s="730"/>
      <c r="AI133" s="730"/>
      <c r="AJ133" s="731"/>
      <c r="AK133" s="729">
        <v>11.2</v>
      </c>
      <c r="AL133" s="730"/>
      <c r="AM133" s="730"/>
      <c r="AN133" s="730"/>
      <c r="AO133" s="731"/>
      <c r="AP133" s="732"/>
      <c r="AQ133" s="733"/>
      <c r="AR133" s="733"/>
      <c r="AS133" s="733"/>
      <c r="AT133" s="734"/>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6IhmLUnDW97iQ87kHzDwMfYR02iSWcnjiH4UcOdNY46Z+U1rr4MGpmp+HCpCiv9SVX/F3x8Wv+vmYYtJy8U8LQ==" saltValue="bYHV/jAb74GVphIpHKyHJ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DL65:DP65"/>
    <mergeCell ref="CW67:DA67"/>
    <mergeCell ref="DB67:DF67"/>
    <mergeCell ref="DG67:DK67"/>
    <mergeCell ref="DL67:DP67"/>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CR70:CV70"/>
    <mergeCell ref="CW70:DA70"/>
    <mergeCell ref="DB70:DF70"/>
    <mergeCell ref="DG70:DK70"/>
    <mergeCell ref="DL70:DP70"/>
    <mergeCell ref="DQ70:DU70"/>
    <mergeCell ref="AP70:AT70"/>
    <mergeCell ref="AU70:AY70"/>
    <mergeCell ref="AZ70:BD70"/>
    <mergeCell ref="BS70:CG70"/>
    <mergeCell ref="CH70:CL70"/>
    <mergeCell ref="CM70:CQ70"/>
    <mergeCell ref="DQ67:DU67"/>
    <mergeCell ref="DG69:DK69"/>
    <mergeCell ref="DL69:DP69"/>
    <mergeCell ref="DQ69:DU69"/>
    <mergeCell ref="DV69:DZ69"/>
    <mergeCell ref="AZ72:BD72"/>
    <mergeCell ref="BS72:CG72"/>
    <mergeCell ref="CH72:CL72"/>
    <mergeCell ref="CM72:CQ72"/>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Q71:U71"/>
    <mergeCell ref="V71:Z71"/>
    <mergeCell ref="AA71:AE71"/>
    <mergeCell ref="AF71:AJ71"/>
    <mergeCell ref="AK71:AO71"/>
    <mergeCell ref="AP71:AT71"/>
    <mergeCell ref="AU71:AY71"/>
    <mergeCell ref="AZ71:BD71"/>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DV74:DZ74"/>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73:P73"/>
    <mergeCell ref="B75:P75"/>
    <mergeCell ref="B74:P74"/>
    <mergeCell ref="B69:P69"/>
    <mergeCell ref="B68:P68"/>
    <mergeCell ref="B70:P70"/>
    <mergeCell ref="B72:P72"/>
    <mergeCell ref="B71:P71"/>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B0711-F985-4C94-8D78-59DF7D5C17D7}">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513</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mhFMk/iDXhvjYvzDQC4C6dNOKIAhSK0yM1d+6FCmG1dDDH4QBvKEZSvE6YsJqJ/crwg8wnpxms8WHONmbz0eJQ==" saltValue="daGocZWZTEVzW+cMBiNedg=="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3QH6f2FgxRgJvOkR0Hz72yZxl2xw3heAOuayzfjRbQLpTEYGQEuIrxBt4Bpy3tG7jQfbeL6srjl72YXB4VBjgA==" saltValue="pOgR1cr0l5pYIdg0g4FtL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514</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515</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516</v>
      </c>
      <c r="AP7" s="272"/>
      <c r="AQ7" s="273" t="s">
        <v>517</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518</v>
      </c>
      <c r="AQ8" s="279" t="s">
        <v>519</v>
      </c>
      <c r="AR8" s="280" t="s">
        <v>520</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521</v>
      </c>
      <c r="AL9" s="1131"/>
      <c r="AM9" s="1131"/>
      <c r="AN9" s="1132"/>
      <c r="AO9" s="281">
        <v>1610358</v>
      </c>
      <c r="AP9" s="281">
        <v>204024</v>
      </c>
      <c r="AQ9" s="282">
        <v>139150</v>
      </c>
      <c r="AR9" s="283">
        <v>46.6</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522</v>
      </c>
      <c r="AL10" s="1131"/>
      <c r="AM10" s="1131"/>
      <c r="AN10" s="1132"/>
      <c r="AO10" s="284">
        <v>345824</v>
      </c>
      <c r="AP10" s="284">
        <v>43814</v>
      </c>
      <c r="AQ10" s="285">
        <v>19663</v>
      </c>
      <c r="AR10" s="286">
        <v>122.8</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523</v>
      </c>
      <c r="AL11" s="1131"/>
      <c r="AM11" s="1131"/>
      <c r="AN11" s="1132"/>
      <c r="AO11" s="284">
        <v>33242</v>
      </c>
      <c r="AP11" s="284">
        <v>4212</v>
      </c>
      <c r="AQ11" s="285">
        <v>1097</v>
      </c>
      <c r="AR11" s="286">
        <v>284</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524</v>
      </c>
      <c r="AL12" s="1131"/>
      <c r="AM12" s="1131"/>
      <c r="AN12" s="1132"/>
      <c r="AO12" s="284" t="s">
        <v>525</v>
      </c>
      <c r="AP12" s="284" t="s">
        <v>525</v>
      </c>
      <c r="AQ12" s="285" t="s">
        <v>525</v>
      </c>
      <c r="AR12" s="286" t="s">
        <v>525</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526</v>
      </c>
      <c r="AL13" s="1131"/>
      <c r="AM13" s="1131"/>
      <c r="AN13" s="1132"/>
      <c r="AO13" s="284">
        <v>154270</v>
      </c>
      <c r="AP13" s="284">
        <v>19545</v>
      </c>
      <c r="AQ13" s="285">
        <v>5184</v>
      </c>
      <c r="AR13" s="286">
        <v>277</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527</v>
      </c>
      <c r="AL14" s="1131"/>
      <c r="AM14" s="1131"/>
      <c r="AN14" s="1132"/>
      <c r="AO14" s="284">
        <v>22691</v>
      </c>
      <c r="AP14" s="284">
        <v>2875</v>
      </c>
      <c r="AQ14" s="285">
        <v>3143</v>
      </c>
      <c r="AR14" s="286">
        <v>-8.5</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528</v>
      </c>
      <c r="AL15" s="1134"/>
      <c r="AM15" s="1134"/>
      <c r="AN15" s="1135"/>
      <c r="AO15" s="284">
        <v>-157926</v>
      </c>
      <c r="AP15" s="284">
        <v>-20008</v>
      </c>
      <c r="AQ15" s="285">
        <v>-11320</v>
      </c>
      <c r="AR15" s="286">
        <v>76.7</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192</v>
      </c>
      <c r="AL16" s="1134"/>
      <c r="AM16" s="1134"/>
      <c r="AN16" s="1135"/>
      <c r="AO16" s="284">
        <v>2008459</v>
      </c>
      <c r="AP16" s="284">
        <v>254461</v>
      </c>
      <c r="AQ16" s="285">
        <v>156916</v>
      </c>
      <c r="AR16" s="286">
        <v>62.2</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529</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530</v>
      </c>
      <c r="AP20" s="293" t="s">
        <v>531</v>
      </c>
      <c r="AQ20" s="294" t="s">
        <v>532</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533</v>
      </c>
      <c r="AL21" s="1137"/>
      <c r="AM21" s="1137"/>
      <c r="AN21" s="1138"/>
      <c r="AO21" s="297">
        <v>22.55</v>
      </c>
      <c r="AP21" s="298">
        <v>13.85</v>
      </c>
      <c r="AQ21" s="299">
        <v>8.6999999999999993</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534</v>
      </c>
      <c r="AL22" s="1137"/>
      <c r="AM22" s="1137"/>
      <c r="AN22" s="1138"/>
      <c r="AO22" s="302">
        <v>93.1</v>
      </c>
      <c r="AP22" s="303">
        <v>95.5</v>
      </c>
      <c r="AQ22" s="304">
        <v>-2.4</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535</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536</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537</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516</v>
      </c>
      <c r="AP30" s="272"/>
      <c r="AQ30" s="273" t="s">
        <v>517</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518</v>
      </c>
      <c r="AQ31" s="279" t="s">
        <v>519</v>
      </c>
      <c r="AR31" s="280" t="s">
        <v>520</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538</v>
      </c>
      <c r="AL32" s="1121"/>
      <c r="AM32" s="1121"/>
      <c r="AN32" s="1122"/>
      <c r="AO32" s="312">
        <v>1400444</v>
      </c>
      <c r="AP32" s="312">
        <v>177429</v>
      </c>
      <c r="AQ32" s="313">
        <v>83132</v>
      </c>
      <c r="AR32" s="314">
        <v>113.4</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539</v>
      </c>
      <c r="AL33" s="1121"/>
      <c r="AM33" s="1121"/>
      <c r="AN33" s="1122"/>
      <c r="AO33" s="312" t="s">
        <v>525</v>
      </c>
      <c r="AP33" s="312" t="s">
        <v>525</v>
      </c>
      <c r="AQ33" s="313" t="s">
        <v>525</v>
      </c>
      <c r="AR33" s="314" t="s">
        <v>525</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540</v>
      </c>
      <c r="AL34" s="1121"/>
      <c r="AM34" s="1121"/>
      <c r="AN34" s="1122"/>
      <c r="AO34" s="312" t="s">
        <v>525</v>
      </c>
      <c r="AP34" s="312" t="s">
        <v>525</v>
      </c>
      <c r="AQ34" s="313" t="s">
        <v>525</v>
      </c>
      <c r="AR34" s="314" t="s">
        <v>525</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541</v>
      </c>
      <c r="AL35" s="1121"/>
      <c r="AM35" s="1121"/>
      <c r="AN35" s="1122"/>
      <c r="AO35" s="312">
        <v>267917</v>
      </c>
      <c r="AP35" s="312">
        <v>33944</v>
      </c>
      <c r="AQ35" s="313">
        <v>18852</v>
      </c>
      <c r="AR35" s="314">
        <v>80.099999999999994</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542</v>
      </c>
      <c r="AL36" s="1121"/>
      <c r="AM36" s="1121"/>
      <c r="AN36" s="1122"/>
      <c r="AO36" s="312">
        <v>6659</v>
      </c>
      <c r="AP36" s="312">
        <v>844</v>
      </c>
      <c r="AQ36" s="313">
        <v>4344</v>
      </c>
      <c r="AR36" s="314">
        <v>-80.599999999999994</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543</v>
      </c>
      <c r="AL37" s="1121"/>
      <c r="AM37" s="1121"/>
      <c r="AN37" s="1122"/>
      <c r="AO37" s="312" t="s">
        <v>525</v>
      </c>
      <c r="AP37" s="312" t="s">
        <v>525</v>
      </c>
      <c r="AQ37" s="313">
        <v>1642</v>
      </c>
      <c r="AR37" s="314" t="s">
        <v>525</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544</v>
      </c>
      <c r="AL38" s="1124"/>
      <c r="AM38" s="1124"/>
      <c r="AN38" s="1125"/>
      <c r="AO38" s="315" t="s">
        <v>525</v>
      </c>
      <c r="AP38" s="315" t="s">
        <v>525</v>
      </c>
      <c r="AQ38" s="316">
        <v>19</v>
      </c>
      <c r="AR38" s="304" t="s">
        <v>525</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545</v>
      </c>
      <c r="AL39" s="1124"/>
      <c r="AM39" s="1124"/>
      <c r="AN39" s="1125"/>
      <c r="AO39" s="312">
        <v>-1360</v>
      </c>
      <c r="AP39" s="312">
        <v>-172</v>
      </c>
      <c r="AQ39" s="313">
        <v>-4399</v>
      </c>
      <c r="AR39" s="314">
        <v>-96.1</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546</v>
      </c>
      <c r="AL40" s="1121"/>
      <c r="AM40" s="1121"/>
      <c r="AN40" s="1122"/>
      <c r="AO40" s="312">
        <v>-1204514</v>
      </c>
      <c r="AP40" s="312">
        <v>-152605</v>
      </c>
      <c r="AQ40" s="313">
        <v>-69608</v>
      </c>
      <c r="AR40" s="314">
        <v>119.2</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305</v>
      </c>
      <c r="AL41" s="1127"/>
      <c r="AM41" s="1127"/>
      <c r="AN41" s="1128"/>
      <c r="AO41" s="312">
        <v>469146</v>
      </c>
      <c r="AP41" s="312">
        <v>59438</v>
      </c>
      <c r="AQ41" s="313">
        <v>33982</v>
      </c>
      <c r="AR41" s="314">
        <v>74.900000000000006</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547</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548</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549</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516</v>
      </c>
      <c r="AN49" s="1115" t="s">
        <v>550</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551</v>
      </c>
      <c r="AO50" s="329" t="s">
        <v>552</v>
      </c>
      <c r="AP50" s="330" t="s">
        <v>553</v>
      </c>
      <c r="AQ50" s="331" t="s">
        <v>554</v>
      </c>
      <c r="AR50" s="332" t="s">
        <v>555</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556</v>
      </c>
      <c r="AL51" s="325"/>
      <c r="AM51" s="333">
        <v>1527684</v>
      </c>
      <c r="AN51" s="334">
        <v>170519</v>
      </c>
      <c r="AO51" s="335">
        <v>61.1</v>
      </c>
      <c r="AP51" s="336">
        <v>121449</v>
      </c>
      <c r="AQ51" s="337">
        <v>4.5999999999999996</v>
      </c>
      <c r="AR51" s="338">
        <v>56.5</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557</v>
      </c>
      <c r="AM52" s="341">
        <v>703569</v>
      </c>
      <c r="AN52" s="342">
        <v>78532</v>
      </c>
      <c r="AO52" s="343">
        <v>2.2000000000000002</v>
      </c>
      <c r="AP52" s="344">
        <v>62922</v>
      </c>
      <c r="AQ52" s="345">
        <v>2.2000000000000002</v>
      </c>
      <c r="AR52" s="346">
        <v>0</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558</v>
      </c>
      <c r="AL53" s="325"/>
      <c r="AM53" s="333">
        <v>642530</v>
      </c>
      <c r="AN53" s="334">
        <v>73879</v>
      </c>
      <c r="AO53" s="335">
        <v>-56.7</v>
      </c>
      <c r="AP53" s="336">
        <v>145139</v>
      </c>
      <c r="AQ53" s="337">
        <v>19.5</v>
      </c>
      <c r="AR53" s="338">
        <v>-76.2</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557</v>
      </c>
      <c r="AM54" s="341">
        <v>435040</v>
      </c>
      <c r="AN54" s="342">
        <v>50022</v>
      </c>
      <c r="AO54" s="343">
        <v>-36.299999999999997</v>
      </c>
      <c r="AP54" s="344">
        <v>83762</v>
      </c>
      <c r="AQ54" s="345">
        <v>33.1</v>
      </c>
      <c r="AR54" s="346">
        <v>-69.400000000000006</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559</v>
      </c>
      <c r="AL55" s="325"/>
      <c r="AM55" s="333">
        <v>615599</v>
      </c>
      <c r="AN55" s="334">
        <v>72783</v>
      </c>
      <c r="AO55" s="335">
        <v>-1.5</v>
      </c>
      <c r="AP55" s="336">
        <v>125391</v>
      </c>
      <c r="AQ55" s="337">
        <v>-13.6</v>
      </c>
      <c r="AR55" s="338">
        <v>12.1</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557</v>
      </c>
      <c r="AM56" s="341">
        <v>402489</v>
      </c>
      <c r="AN56" s="342">
        <v>47587</v>
      </c>
      <c r="AO56" s="343">
        <v>-4.9000000000000004</v>
      </c>
      <c r="AP56" s="344">
        <v>68516</v>
      </c>
      <c r="AQ56" s="345">
        <v>-18.2</v>
      </c>
      <c r="AR56" s="346">
        <v>13.3</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560</v>
      </c>
      <c r="AL57" s="325"/>
      <c r="AM57" s="333">
        <v>764804</v>
      </c>
      <c r="AN57" s="334">
        <v>93714</v>
      </c>
      <c r="AO57" s="335">
        <v>28.8</v>
      </c>
      <c r="AP57" s="336">
        <v>138402</v>
      </c>
      <c r="AQ57" s="337">
        <v>10.4</v>
      </c>
      <c r="AR57" s="338">
        <v>18.399999999999999</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557</v>
      </c>
      <c r="AM58" s="341">
        <v>446562</v>
      </c>
      <c r="AN58" s="342">
        <v>54719</v>
      </c>
      <c r="AO58" s="343">
        <v>15</v>
      </c>
      <c r="AP58" s="344">
        <v>70652</v>
      </c>
      <c r="AQ58" s="345">
        <v>3.1</v>
      </c>
      <c r="AR58" s="346">
        <v>11.9</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561</v>
      </c>
      <c r="AL59" s="325"/>
      <c r="AM59" s="333">
        <v>774293</v>
      </c>
      <c r="AN59" s="334">
        <v>98099</v>
      </c>
      <c r="AO59" s="335">
        <v>4.7</v>
      </c>
      <c r="AP59" s="336">
        <v>146367</v>
      </c>
      <c r="AQ59" s="337">
        <v>5.8</v>
      </c>
      <c r="AR59" s="338">
        <v>-1.1000000000000001</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557</v>
      </c>
      <c r="AM60" s="341">
        <v>555162</v>
      </c>
      <c r="AN60" s="342">
        <v>70336</v>
      </c>
      <c r="AO60" s="343">
        <v>28.5</v>
      </c>
      <c r="AP60" s="344">
        <v>79441</v>
      </c>
      <c r="AQ60" s="345">
        <v>12.4</v>
      </c>
      <c r="AR60" s="346">
        <v>16.100000000000001</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562</v>
      </c>
      <c r="AL61" s="347"/>
      <c r="AM61" s="348">
        <v>864982</v>
      </c>
      <c r="AN61" s="349">
        <v>101799</v>
      </c>
      <c r="AO61" s="350">
        <v>7.3</v>
      </c>
      <c r="AP61" s="351">
        <v>135350</v>
      </c>
      <c r="AQ61" s="352">
        <v>5.3</v>
      </c>
      <c r="AR61" s="338">
        <v>2</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557</v>
      </c>
      <c r="AM62" s="341">
        <v>508564</v>
      </c>
      <c r="AN62" s="342">
        <v>60239</v>
      </c>
      <c r="AO62" s="343">
        <v>0.9</v>
      </c>
      <c r="AP62" s="344">
        <v>73059</v>
      </c>
      <c r="AQ62" s="345">
        <v>6.5</v>
      </c>
      <c r="AR62" s="346">
        <v>-5.6</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NN9YVGBFvoiiNSoljMAXWdoEBkJPBvdXk6nuZrD/NDRL5xiW9cVSCZpWRh4NzbX7xuDXMVj2x/gC+kVIAb8ZPA==" saltValue="soaZ3ryrmJ6ccQKY0EEIx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564</v>
      </c>
    </row>
    <row r="121" spans="125:125" ht="13.5" hidden="1" customHeight="1" x14ac:dyDescent="0.15">
      <c r="DU121" s="259"/>
    </row>
  </sheetData>
  <sheetProtection algorithmName="SHA-512" hashValue="nkaMru0pNnxkbFCQSlSiWSsThGqeX8QdCPfk2O/Seb9waoZtWofLHm2Mq581EcJpmpeIn2BegL6tbHAlSFFeaQ==" saltValue="LbpzhlQQStKzoP4B5bKBD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565</v>
      </c>
    </row>
  </sheetData>
  <sheetProtection algorithmName="SHA-512" hashValue="wum+jUKedqrHKu7nfKCQIWrZas0qPLT3tGE/LMvGGEY59xSq2IToe+p0QtQJgp0LXgP8nOegXVqcS86B/JM+nw==" saltValue="nwpNmUll9Sof9f0vrypG0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139" t="s">
        <v>3</v>
      </c>
      <c r="D47" s="1139"/>
      <c r="E47" s="1140"/>
      <c r="F47" s="11">
        <v>16.95</v>
      </c>
      <c r="G47" s="12">
        <v>14.47</v>
      </c>
      <c r="H47" s="12">
        <v>14.47</v>
      </c>
      <c r="I47" s="12">
        <v>13.85</v>
      </c>
      <c r="J47" s="13">
        <v>14.57</v>
      </c>
    </row>
    <row r="48" spans="2:10" ht="57.75" customHeight="1" x14ac:dyDescent="0.15">
      <c r="B48" s="14"/>
      <c r="C48" s="1141" t="s">
        <v>4</v>
      </c>
      <c r="D48" s="1141"/>
      <c r="E48" s="1142"/>
      <c r="F48" s="15">
        <v>2.3199999999999998</v>
      </c>
      <c r="G48" s="16">
        <v>2.2999999999999998</v>
      </c>
      <c r="H48" s="16">
        <v>2.93</v>
      </c>
      <c r="I48" s="16">
        <v>4.3899999999999997</v>
      </c>
      <c r="J48" s="17">
        <v>3.26</v>
      </c>
    </row>
    <row r="49" spans="2:10" ht="57.75" customHeight="1" thickBot="1" x14ac:dyDescent="0.2">
      <c r="B49" s="18"/>
      <c r="C49" s="1143" t="s">
        <v>5</v>
      </c>
      <c r="D49" s="1143"/>
      <c r="E49" s="1144"/>
      <c r="F49" s="19" t="s">
        <v>571</v>
      </c>
      <c r="G49" s="20" t="s">
        <v>572</v>
      </c>
      <c r="H49" s="20">
        <v>0.7</v>
      </c>
      <c r="I49" s="20">
        <v>1.65</v>
      </c>
      <c r="J49" s="21" t="s">
        <v>573</v>
      </c>
    </row>
    <row r="50" spans="2:10" x14ac:dyDescent="0.15"/>
  </sheetData>
  <sheetProtection algorithmName="SHA-512" hashValue="+h/JpqpIVwcd9v0Nm1tXst5OPKo84i5TpZvkYKuUloM0rnHOQTatF9+Zh6/zRThPKdqkIqJ9ZAZP4SA+pIiQUw==" saltValue="5Xh0XLBfE/sJzsiN8ySUL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森西　一夫</cp:lastModifiedBy>
  <cp:lastPrinted>2024-03-18T23:42:03Z</cp:lastPrinted>
  <dcterms:created xsi:type="dcterms:W3CDTF">2024-02-05T03:03:05Z</dcterms:created>
  <dcterms:modified xsi:type="dcterms:W3CDTF">2024-03-18T23:42:35Z</dcterms:modified>
  <cp:category/>
</cp:coreProperties>
</file>