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森西\財政フォルダ\財政資料集\R4決算\【徳島県市町村課3月14日〆】令和4年度財政状況資料集の作成及び提出について（依頼）\回答\"/>
    </mc:Choice>
  </mc:AlternateContent>
  <xr:revisionPtr revIDLastSave="0" documentId="13_ncr:1_{9E0261E1-F7BB-4AE6-8607-FE0B7C739414}"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O34" i="10"/>
  <c r="BW34" i="10"/>
  <c r="BW35" i="10" s="1"/>
  <c r="BW36" i="10" s="1"/>
  <c r="BW37" i="10" s="1"/>
  <c r="BW38" i="10" s="1"/>
  <c r="BW39" i="10" s="1"/>
  <c r="BW40" i="10" s="1"/>
  <c r="BW41" i="10" s="1"/>
  <c r="BW42" i="10" s="1"/>
  <c r="BW43" i="10" s="1"/>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<sst xmlns="http://schemas.openxmlformats.org/spreadsheetml/2006/main" count="1172" uniqueCount="611">
  <si>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</si>
  <si>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</si>
  <si>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</si>
  <si>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</si>
  <si>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</si>
  <si>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</si>
  <si>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</si>
  <si>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</si>
  <si>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</si>
  <si>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</si>
  <si>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</si>
  <si>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</si>
  <si>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</si>
  <si>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</si>
  <si>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</si>
  <si>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</si>
  <si>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</si>
  <si>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</si>
  <si>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</si>
  <si>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</si>
  <si>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</si>
  <si>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</si>
  <si>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</si>
  <si>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</si>
  <si>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</si>
  <si>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</si>
  <si>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</si>
  <si>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</si>
  <si>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</si>
  <si>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</si>
  <si>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</si>
  <si>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</si>
  <si>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</si>
  <si>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</si>
  <si>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</si>
  <si>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</si>
  <si>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</si>
  <si>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</si>
  <si>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</si>
  <si>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</si>
  <si>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</si>
  <si>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</si>
  <si>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</si>
  <si>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</si>
  <si>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</si>
  <si>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</si>
  <si>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</si>
  <si>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</si>
  <si>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</si>
  <si>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</si>
  <si>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</si>
  <si>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</si>
  <si>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</si>
  <si>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</si>
  <si>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</si>
  <si>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</si>
  <si>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</si>
  <si>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</si>
  <si>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</si>
  <si>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</si>
  <si>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</si>
  <si>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</si>
  <si>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</si>
  <si>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</si>
  <si>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</si>
  <si>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</si>
  <si>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</si>
  <si>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</si>
  <si>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</si>
  <si>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</si>
  <si>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</si>
  <si>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</si>
  <si>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</si>
  <si>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</si>
  <si>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</si>
  <si>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</si>
  <si>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</si>
  <si>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</si>
  <si>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</si>
  <si>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</si>
  <si>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</si>
  <si>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</si>
  <si>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</si>
  <si>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</si>
  <si>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</si>
  <si>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</si>
  <si>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</si>
  <si>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</si>
  <si>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</si>
  <si>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</si>
  <si>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</si>
  <si>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</si>
  <si>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</si>
  <si>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</si>
  <si>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</si>
  <si>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</si>
  <si>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</si>
  <si>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</si>
  <si>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</si>
  <si>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</si>
  <si>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つるぎ町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</si>
  <si>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</si>
  <si>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</si>
  <si>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</si>
  <si>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</si>
  <si>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</si>
  <si>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</si>
  <si>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</si>
  <si>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</si>
  <si>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</si>
  <si>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</si>
  <si>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</si>
  <si>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</si>
  <si>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</si>
  <si>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</si>
  <si>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</si>
  <si>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</si>
  <si>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</si>
  <si>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</si>
  <si>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</si>
  <si>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</si>
  <si>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</si>
  <si>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</si>
  <si>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</si>
  <si>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</si>
  <si>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</si>
  <si>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</si>
  <si>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</si>
  <si>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</si>
  <si>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</si>
  <si>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</si>
  <si>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</si>
  <si>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</si>
  <si>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</si>
  <si>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</si>
  <si>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</si>
  <si>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</si>
  <si>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</si>
  <si>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</si>
  <si>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</si>
  <si>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</si>
  <si>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</si>
  <si>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</si>
  <si>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</si>
  <si>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</si>
  <si>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</si>
  <si>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</si>
  <si>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</si>
  <si>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</si>
  <si>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</si>
  <si>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</si>
  <si>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</si>
  <si>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</si>
  <si>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</si>
  <si>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</si>
  <si>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</si>
  <si>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</si>
  <si>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</si>
  <si>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</si>
  <si>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</si>
  <si>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</si>
  <si>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</si>
  <si>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</si>
  <si>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</si>
  <si>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</si>
  <si>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</si>
  <si>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</si>
  <si>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</si>
  <si>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</si>
  <si>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</si>
  <si>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</si>
  <si>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</si>
  <si>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</si>
  <si>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</si>
  <si>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</si>
  <si>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</si>
  <si>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</si>
  <si>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</si>
  <si>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</si>
  <si>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</si>
  <si>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</si>
  <si>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</si>
  <si>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</si>
  <si>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</si>
  <si>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</si>
  <si>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</si>
  <si>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</si>
  <si>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</si>
  <si>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</si>
  <si>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</si>
  <si>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</si>
  <si>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</si>
  <si>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</si>
  <si>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</si>
  <si>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</si>
  <si>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</si>
  <si>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</si>
  <si>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</si>
  <si>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</si>
  <si>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</si>
  <si>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</si>
  <si>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</si>
  <si>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</si>
  <si>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</si>
  <si>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</si>
  <si>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</si>
  <si>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</si>
  <si>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</si>
  <si>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</si>
  <si>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</si>
  <si>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</si>
  <si>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</si>
  <si>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</si>
  <si>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</si>
  <si>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</si>
  <si>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</si>
  <si>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</si>
  <si>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</si>
  <si>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</si>
  <si>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</si>
  <si>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</si>
  <si>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徳島県つるぎ町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</si>
  <si>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</si>
  <si>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</si>
  <si>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</si>
  <si>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</si>
  <si>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</si>
  <si>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</si>
  <si>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</si>
  <si>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</si>
  <si>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</si>
  <si>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</si>
  <si>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</si>
  <si>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</si>
  <si>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</si>
  <si>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</si>
  <si>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</si>
  <si>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</si>
  <si>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</si>
  <si>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</si>
  <si>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</si>
  <si>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</si>
  <si>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</si>
  <si>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</si>
  <si>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</si>
  <si>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</si>
  <si>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</si>
  <si>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</si>
  <si>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</si>
  <si>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</si>
  <si>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</si>
  <si>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</si>
  <si>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</si>
  <si>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</si>
  <si>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</si>
  <si>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</si>
  <si>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</si>
  <si>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</si>
  <si>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</si>
  <si>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</si>
  <si>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</si>
  <si>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</si>
  <si>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</si>
  <si>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</si>
  <si>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</si>
  <si>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</si>
  <si>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</si>
  <si>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</si>
  <si>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</si>
  <si>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</si>
  <si>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</si>
  <si>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</si>
  <si>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</si>
  <si>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</si>
  <si>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</si>
  <si>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</si>
  <si>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</si>
  <si>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</si>
  <si>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</si>
  <si>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</si>
  <si>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</si>
  <si>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</si>
  <si>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</si>
  <si>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</si>
  <si>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</si>
  <si>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</si>
  <si>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</si>
  <si>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</si>
  <si>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</si>
  <si>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</si>
  <si>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</si>
  <si>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</si>
  <si>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</si>
  <si>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</si>
  <si>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</si>
  <si>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</si>
  <si>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</si>
  <si>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</si>
  <si>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</si>
  <si>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</si>
  <si>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</si>
  <si>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</si>
  <si>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</si>
  <si>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</si>
  <si>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</si>
  <si>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</si>
  <si>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</si>
  <si>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</si>
  <si>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</si>
  <si>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</si>
  <si>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</si>
  <si>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</si>
  <si>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</si>
  <si>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</si>
  <si>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</si>
  <si>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</si>
  <si>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</si>
  <si>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</si>
  <si>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</si>
  <si>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</si>
  <si>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</si>
  <si>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</si>
  <si>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</si>
  <si>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</si>
  <si>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</si>
  <si>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</si>
  <si>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</si>
  <si>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</si>
  <si>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</si>
  <si>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</si>
  <si>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</si>
  <si>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</si>
  <si>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</si>
  <si>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</si>
  <si>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</si>
  <si>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</si>
  <si>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</si>
  <si>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</si>
  <si>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</si>
  <si>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</si>
  <si>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</si>
  <si>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</si>
  <si>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</si>
  <si>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</si>
  <si>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</si>
  <si>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</si>
  <si>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</si>
  <si>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</si>
  <si>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</si>
  <si>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</si>
  <si>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</si>
  <si>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</si>
  <si>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</si>
  <si>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</si>
  <si>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</si>
  <si>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</si>
  <si>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</si>
  <si>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</si>
  <si>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</si>
  <si>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</si>
  <si>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</si>
  <si>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</si>
  <si>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</si>
  <si>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</si>
  <si>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</si>
  <si>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</si>
  <si>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</si>
  <si>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</si>
  <si>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</si>
  <si>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</si>
  <si>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</si>
  <si>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</si>
  <si>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</si>
  <si>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徳島県つるぎ町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</si>
  <si>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</si>
  <si>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</si>
  <si>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</si>
  <si>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</si>
  <si>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</si>
  <si>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</si>
  <si>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</si>
  <si>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</si>
  <si>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</si>
  <si>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</si>
  <si>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</si>
  <si>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</si>
  <si>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</si>
  <si>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</si>
  <si>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</si>
  <si>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</si>
  <si>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</si>
  <si>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</si>
  <si>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</si>
  <si>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</si>
  <si>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つるぎ町剣山木綿麻温泉事業特別会計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</si>
  <si>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</si>
  <si>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</si>
  <si>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</si>
  <si>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</si>
  <si>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</si>
  <si>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</si>
  <si>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</si>
  <si>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</si>
  <si>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</si>
  <si>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</si>
  <si>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</si>
  <si>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</si>
  <si>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</si>
  <si>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</si>
  <si>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つるぎ町国民健康保険（事業勘定）事業特別会計</t>
    <phoneticPr fontId="5"/>
  </si>
  <si>
    <t>つるぎ町介護保険（事業勘定）事業特別会計</t>
    <phoneticPr fontId="5"/>
  </si>
  <si>
    <t>つるぎ町後期高齢者医療特別会計</t>
    <phoneticPr fontId="5"/>
  </si>
  <si>
    <t>つるぎ町介護サービス事業特別会計</t>
    <phoneticPr fontId="5"/>
  </si>
  <si>
    <t>つるぎ町水道事業会計</t>
    <phoneticPr fontId="5"/>
  </si>
  <si>
    <t>法適用企業</t>
    <phoneticPr fontId="5"/>
  </si>
  <si>
    <t>つるぎ町病院事業会計</t>
    <phoneticPr fontId="5"/>
  </si>
  <si>
    <t>法適用企業</t>
    <phoneticPr fontId="5"/>
  </si>
  <si>
    <t>つるぎ町農業集落排水事業特別会計</t>
    <phoneticPr fontId="5"/>
  </si>
  <si>
    <t>法非適用企業</t>
    <phoneticPr fontId="5"/>
  </si>
  <si>
    <t>つるぎ町特定環境保全公共下水道事業特別会計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</si>
  <si>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</si>
  <si>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</si>
  <si>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</si>
  <si>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</si>
  <si>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</si>
  <si>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</si>
  <si>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</si>
  <si>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</si>
  <si>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</si>
  <si>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</si>
  <si>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</si>
  <si>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</si>
  <si>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</si>
  <si>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</si>
  <si>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</si>
  <si>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</si>
  <si>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</si>
  <si>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</si>
  <si>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</si>
  <si>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</si>
  <si>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</si>
  <si>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</si>
  <si>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</si>
  <si>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</si>
  <si>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</si>
  <si>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</si>
  <si>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</si>
  <si>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</si>
  <si>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</si>
  <si>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</si>
  <si>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</si>
  <si>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</si>
  <si>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</si>
  <si>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</si>
  <si>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</si>
  <si>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</si>
  <si>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</si>
  <si>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</si>
  <si>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</si>
  <si>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</si>
  <si>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</si>
  <si>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</si>
  <si>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</si>
  <si>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</si>
  <si>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</si>
  <si>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</si>
  <si>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</si>
  <si>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</si>
  <si>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</si>
  <si>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</si>
  <si>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</si>
  <si>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</si>
  <si>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</si>
  <si>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</si>
  <si>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</si>
  <si>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</si>
  <si>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</si>
  <si>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</si>
  <si>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</si>
  <si>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</si>
  <si>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</si>
  <si>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つるぎ町特定環境保全公共下水道事業特別会計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</si>
  <si>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</si>
  <si>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</si>
  <si>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つるぎ町病院事業会計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</si>
  <si>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</si>
  <si>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</si>
  <si>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つるぎ町農業集落排水事業特別会計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</si>
  <si>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</si>
  <si>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</si>
  <si>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</si>
  <si>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</si>
  <si>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</si>
  <si>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</si>
  <si>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</si>
  <si>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</si>
  <si>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</si>
  <si>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</si>
  <si>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</si>
  <si>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</si>
  <si>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</si>
  <si>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</si>
  <si>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</si>
  <si>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</si>
  <si>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</si>
  <si>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</si>
  <si>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</si>
  <si>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</si>
  <si>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</si>
  <si>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</si>
  <si>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</si>
  <si>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</si>
  <si>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</si>
  <si>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</si>
  <si>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</si>
  <si>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</si>
  <si>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</si>
  <si>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</si>
  <si>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</si>
  <si>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</si>
  <si>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</si>
  <si>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</si>
  <si>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</si>
  <si>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</si>
  <si>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</si>
  <si>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</si>
  <si>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</si>
  <si>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</si>
  <si>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</si>
  <si>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</si>
  <si>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</si>
  <si>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</si>
  <si>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</si>
  <si>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</si>
  <si>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</si>
  <si>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</si>
  <si>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</si>
  <si>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</si>
  <si>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</si>
  <si>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</si>
  <si>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</si>
  <si>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</si>
  <si>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</si>
  <si>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</si>
  <si>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</si>
  <si>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</si>
  <si>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</si>
  <si>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</si>
  <si>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</si>
  <si>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</si>
  <si>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</si>
  <si>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</si>
  <si>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</si>
  <si>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</si>
  <si>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</si>
  <si>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</si>
  <si>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</si>
  <si>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</si>
  <si>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</si>
  <si>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</si>
  <si>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</si>
  <si>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</si>
  <si>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</si>
  <si>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</si>
  <si>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</si>
  <si>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</si>
  <si>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</si>
  <si>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</si>
  <si>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</si>
  <si>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</si>
  <si>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</si>
  <si>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1.89</t>
  </si>
  <si>
    <t>▲ 1.81</t>
  </si>
  <si>
    <t>▲ 1.29</t>
  </si>
  <si>
    <t>つるぎ町病院事業会計</t>
  </si>
  <si>
    <t>つるぎ町水道事業会計</t>
  </si>
  <si>
    <t>一般会計</t>
  </si>
  <si>
    <t>つるぎ町介護保険（事業勘定）事業特別会計</t>
  </si>
  <si>
    <t>つるぎ町国民健康保険（事業勘定）事業特別会計</t>
  </si>
  <si>
    <t>つるぎ町介護サービス事業特別会計</t>
  </si>
  <si>
    <t>つるぎ町特定環境保全公共下水道事業特別会計</t>
  </si>
  <si>
    <t>つるぎ町農業集落排水事業特別会計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</si>
  <si>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</si>
  <si>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</si>
  <si>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</si>
  <si>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</si>
  <si>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</si>
  <si>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</si>
  <si>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</si>
  <si>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</si>
  <si>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</si>
  <si>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</si>
  <si>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〃（徳島県滞納整理機構特別会計）</t>
    <rPh sb="2" eb="5">
      <t>トクシマケン</t>
    </rPh>
    <rPh sb="5" eb="7">
      <t>タイノウ</t>
    </rPh>
    <rPh sb="7" eb="9">
      <t>セイリ</t>
    </rPh>
    <rPh sb="9" eb="11">
      <t>キコウ</t>
    </rPh>
    <rPh sb="11" eb="13">
      <t>トクベツ</t>
    </rPh>
    <rPh sb="13" eb="15">
      <t>カイケイ</t>
    </rPh>
    <phoneticPr fontId="5"/>
  </si>
  <si>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</si>
  <si>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</si>
  <si>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〃（後期高齢者医療事業会計）</t>
    <rPh sb="2" eb="4">
      <t>コウキ</t>
    </rPh>
    <rPh sb="4" eb="7">
      <t>コウレイシャ</t>
    </rPh>
    <rPh sb="7" eb="9">
      <t>イリョウ</t>
    </rPh>
    <rPh sb="9" eb="11">
      <t>ジギョウ</t>
    </rPh>
    <rPh sb="11" eb="13">
      <t>カイケイ</t>
    </rPh>
    <phoneticPr fontId="5"/>
  </si>
  <si>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</si>
  <si>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5"/>
  </si>
  <si>
    <t>美馬環境整備組合（一般会計）</t>
    <rPh sb="0" eb="2">
      <t>ミマ</t>
    </rPh>
    <rPh sb="2" eb="4">
      <t>カンキョウ</t>
    </rPh>
    <rPh sb="4" eb="6">
      <t>セイビ</t>
    </rPh>
    <rPh sb="6" eb="8">
      <t>クミアイ</t>
    </rPh>
    <rPh sb="9" eb="11">
      <t>イッパン</t>
    </rPh>
    <rPh sb="11" eb="13">
      <t>カイケイ</t>
    </rPh>
    <phoneticPr fontId="5"/>
  </si>
  <si>
    <t>吉野川環境整備組合（一般会計）</t>
    <rPh sb="0" eb="3">
      <t>ヨシノガワ</t>
    </rPh>
    <rPh sb="3" eb="5">
      <t>カンキョウ</t>
    </rPh>
    <rPh sb="5" eb="7">
      <t>セイビ</t>
    </rPh>
    <rPh sb="7" eb="9">
      <t>クミアイ</t>
    </rPh>
    <rPh sb="10" eb="12">
      <t>イッパン</t>
    </rPh>
    <rPh sb="12" eb="14">
      <t>カイケイ</t>
    </rPh>
    <phoneticPr fontId="5"/>
  </si>
  <si>
    <t>西阿老人ホーム組合（一般会計）</t>
    <rPh sb="0" eb="1">
      <t>ニシ</t>
    </rPh>
    <rPh sb="1" eb="2">
      <t>ア</t>
    </rPh>
    <rPh sb="2" eb="4">
      <t>ロウジン</t>
    </rPh>
    <rPh sb="7" eb="9">
      <t>クミアイ</t>
    </rPh>
    <rPh sb="10" eb="12">
      <t>イッパン</t>
    </rPh>
    <rPh sb="12" eb="14">
      <t>カイケイ</t>
    </rPh>
    <phoneticPr fontId="5"/>
  </si>
  <si>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5"/>
  </si>
  <si>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5"/>
  </si>
  <si>
    <t>美馬西部消防組合（一般会計）</t>
    <rPh sb="0" eb="2">
      <t>ミマ</t>
    </rPh>
    <rPh sb="2" eb="4">
      <t>セイブ</t>
    </rPh>
    <rPh sb="4" eb="6">
      <t>ショウボウ</t>
    </rPh>
    <rPh sb="6" eb="8">
      <t>クミアイ</t>
    </rPh>
    <rPh sb="9" eb="11">
      <t>イッパン</t>
    </rPh>
    <rPh sb="11" eb="13">
      <t>カイケイ</t>
    </rPh>
    <phoneticPr fontId="5"/>
  </si>
  <si>
    <t>貞光ゆうゆう館</t>
    <rPh sb="0" eb="2">
      <t>サダミツ</t>
    </rPh>
    <rPh sb="6" eb="7">
      <t>カン</t>
    </rPh>
    <phoneticPr fontId="2"/>
  </si>
  <si>
    <t>ラ・フォーレつるぎ山</t>
    <rPh sb="9" eb="10">
      <t>ヤマ</t>
    </rPh>
    <phoneticPr fontId="2"/>
  </si>
  <si>
    <t>まちづくり事業基金</t>
    <rPh sb="5" eb="9">
      <t>ジギョウキキン</t>
    </rPh>
    <phoneticPr fontId="5"/>
  </si>
  <si>
    <t>災害対策基金</t>
    <rPh sb="0" eb="6">
      <t>サイガイタイサクキキン</t>
    </rPh>
    <phoneticPr fontId="2"/>
  </si>
  <si>
    <t>地域振興基金</t>
    <rPh sb="0" eb="6">
      <t>チイキシンコウキキン</t>
    </rPh>
    <phoneticPr fontId="2"/>
  </si>
  <si>
    <t>森林環境基金</t>
    <rPh sb="0" eb="6">
      <t>シンリンカンキョウキキン</t>
    </rPh>
    <phoneticPr fontId="2"/>
  </si>
  <si>
    <t>町並み保存基金</t>
    <rPh sb="0" eb="2">
      <t>マチナ</t>
    </rPh>
    <rPh sb="3" eb="5">
      <t>ホゾン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</si>
</sst>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1583-4732-97A0-3FB29CC90F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170519</c:v>
                </c:pt>
                <c:pt idx="1">
                  <c:v>73879</c:v>
                </c:pt>
                <c:pt idx="2">
                  <c:v>72783</c:v>
                </c:pt>
                <c:pt idx="3">
                  <c:v>93714</c:v>
                </c:pt>
                <c:pt idx="4">
                  <c:v>98099</c:v>
                </c:pt>
              </c:numCache>
            </c:numRef>
          </c:val>
          <c:smooth val="0"/>
          <c:extLst>
            <c:ext xmlns:c16="http://schemas.microsoft.com/office/drawing/2014/chart" uri="{C3380CC4-5D6E-409C-BE32-E72D297353CC}">
              <c16:uniqueId val="{00000001-1583-4732-97A0-3FB29CC90F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2.3199999999999998</c:v>
                </c:pt>
                <c:pt idx="1">
                  <c:v>2.2999999999999998</c:v>
                </c:pt>
                <c:pt idx="2">
                  <c:v>2.93</c:v>
                </c:pt>
                <c:pt idx="3">
                  <c:v>4.3899999999999997</c:v>
                </c:pt>
                <c:pt idx="4">
                  <c:v>3.26</c:v>
                </c:pt>
              </c:numCache>
            </c:numRef>
          </c:val>
          <c:extLst>
            <c:ext xmlns:c16="http://schemas.microsoft.com/office/drawing/2014/chart" uri="{C3380CC4-5D6E-409C-BE32-E72D297353CC}">
              <c16:uniqueId val="{00000000-E493-4055-BEC6-CE39946442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16.95</c:v>
                </c:pt>
                <c:pt idx="1">
                  <c:v>14.47</c:v>
                </c:pt>
                <c:pt idx="2">
                  <c:v>14.47</c:v>
                </c:pt>
                <c:pt idx="3">
                  <c:v>13.85</c:v>
                </c:pt>
                <c:pt idx="4">
                  <c:v>14.57</c:v>
                </c:pt>
              </c:numCache>
            </c:numRef>
          </c:val>
          <c:extLst>
            <c:ext xmlns:c16="http://schemas.microsoft.com/office/drawing/2014/chart" uri="{C3380CC4-5D6E-409C-BE32-E72D297353CC}">
              <c16:uniqueId val="{00000001-E493-4055-BEC6-CE39946442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-1.89</c:v>
                </c:pt>
                <c:pt idx="1">
                  <c:v>-1.81</c:v>
                </c:pt>
                <c:pt idx="2">
                  <c:v>0.7</c:v>
                </c:pt>
                <c:pt idx="3">
                  <c:v>1.65</c:v>
                </c:pt>
                <c:pt idx="4">
                  <c:v>-1.29</c:v>
                </c:pt>
              </c:numCache>
            </c:numRef>
          </c:val>
          <c:smooth val="0"/>
          <c:extLst>
            <c:ext xmlns:c16="http://schemas.microsoft.com/office/drawing/2014/chart" uri="{C3380CC4-5D6E-409C-BE32-E72D297353CC}">
              <c16:uniqueId val="{00000002-E493-4055-BEC6-CE39946442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0.09</c:v>
                </c:pt>
                <c:pt idx="4">
                  <c:v>#N/A</c:v>
                </c:pt>
                <c:pt idx="5">
                  <c:v>0.11</c:v>
                </c:pt>
                <c:pt idx="6">
                  <c:v>#N/A</c:v>
                </c:pt>
                <c:pt idx="7">
                  <c:v>0.08</c:v>
                </c:pt>
                <c:pt idx="8">
                  <c:v>#N/A</c:v>
                </c:pt>
                <c:pt idx="9">
                  <c:v>0.01</c:v>
                </c:pt>
              </c:numCache>
            </c:numRef>
          </c:val>
          <c:extLst>
            <c:ext xmlns:c16="http://schemas.microsoft.com/office/drawing/2014/chart" uri="{C3380CC4-5D6E-409C-BE32-E72D297353CC}">
              <c16:uniqueId val="{00000000-E2DE-4492-921A-889FB5E0B6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DE-4492-921A-889FB5E0B674}"/>
            </c:ext>
          </c:extLst>
        </c:ser>
        <c:ser>
          <c:idx val="2"/>
          <c:order val="2"/>
          <c:tx>
            <c:strRef>
              <c:f>データシート!$A$29</c:f>
              <c:strCache>
                <c:ptCount val="1"/>
                <c:pt idx="0">
                  <c:v>つるぎ町農業集落排水事業特別会計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0.05</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2-E2DE-4492-921A-889FB5E0B674}"/>
            </c:ext>
          </c:extLst>
        </c:ser>
        <c:ser>
          <c:idx val="3"/>
          <c:order val="3"/>
          <c:tx>
            <c:strRef>
              <c:f>データシート!$A$30</c:f>
              <c:strCache>
                <c:ptCount val="1"/>
                <c:pt idx="0">
                  <c:v>つるぎ町特定環境保全公共下水道事業特別会計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0.04</c:v>
                </c:pt>
                <c:pt idx="8">
                  <c:v>#N/A</c:v>
                </c:pt>
                <c:pt idx="9">
                  <c:v>0.05</c:v>
                </c:pt>
              </c:numCache>
            </c:numRef>
          </c:val>
          <c:extLst>
            <c:ext xmlns:c16="http://schemas.microsoft.com/office/drawing/2014/chart" uri="{C3380CC4-5D6E-409C-BE32-E72D297353CC}">
              <c16:uniqueId val="{00000003-E2DE-4492-921A-889FB5E0B674}"/>
            </c:ext>
          </c:extLst>
        </c:ser>
        <c:ser>
          <c:idx val="4"/>
          <c:order val="4"/>
          <c:tx>
            <c:strRef>
              <c:f>データシート!$A$31</c:f>
              <c:strCache>
                <c:ptCount val="1"/>
                <c:pt idx="0">
                  <c:v>つるぎ町介護サービス事業特別会計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0.27</c:v>
                </c:pt>
                <c:pt idx="4">
                  <c:v>#N/A</c:v>
                </c:pt>
                <c:pt idx="5">
                  <c:v>0.26</c:v>
                </c:pt>
                <c:pt idx="6">
                  <c:v>#N/A</c:v>
                </c:pt>
                <c:pt idx="7">
                  <c:v>0.28999999999999998</c:v>
                </c:pt>
                <c:pt idx="8">
                  <c:v>#N/A</c:v>
                </c:pt>
                <c:pt idx="9">
                  <c:v>0.24</c:v>
                </c:pt>
              </c:numCache>
            </c:numRef>
          </c:val>
          <c:extLst>
            <c:ext xmlns:c16="http://schemas.microsoft.com/office/drawing/2014/chart" uri="{C3380CC4-5D6E-409C-BE32-E72D297353CC}">
              <c16:uniqueId val="{00000004-E2DE-4492-921A-889FB5E0B674}"/>
            </c:ext>
          </c:extLst>
        </c:ser>
        <c:ser>
          <c:idx val="5"/>
          <c:order val="5"/>
          <c:tx>
            <c:strRef>
              <c:f>データシート!$A$32</c:f>
              <c:strCache>
                <c:ptCount val="1"/>
                <c:pt idx="0">
                  <c:v>つるぎ町国民健康保険（事業勘定）事業特別会計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1.1299999999999999</c:v>
                </c:pt>
                <c:pt idx="2">
                  <c:v>#N/A</c:v>
                </c:pt>
                <c:pt idx="3">
                  <c:v>0.77</c:v>
                </c:pt>
                <c:pt idx="4">
                  <c:v>#N/A</c:v>
                </c:pt>
                <c:pt idx="5">
                  <c:v>0.92</c:v>
                </c:pt>
                <c:pt idx="6">
                  <c:v>#N/A</c:v>
                </c:pt>
                <c:pt idx="7">
                  <c:v>0.96</c:v>
                </c:pt>
                <c:pt idx="8">
                  <c:v>#N/A</c:v>
                </c:pt>
                <c:pt idx="9">
                  <c:v>1.07</c:v>
                </c:pt>
              </c:numCache>
            </c:numRef>
          </c:val>
          <c:extLst>
            <c:ext xmlns:c16="http://schemas.microsoft.com/office/drawing/2014/chart" uri="{C3380CC4-5D6E-409C-BE32-E72D297353CC}">
              <c16:uniqueId val="{00000005-E2DE-4492-921A-889FB5E0B674}"/>
            </c:ext>
          </c:extLst>
        </c:ser>
        <c:ser>
          <c:idx val="6"/>
          <c:order val="6"/>
          <c:tx>
            <c:strRef>
              <c:f>データシート!$A$33</c:f>
              <c:strCache>
                <c:ptCount val="1"/>
                <c:pt idx="0">
                  <c:v>つるぎ町介護保険（事業勘定）事業特別会計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2.77</c:v>
                </c:pt>
                <c:pt idx="2">
                  <c:v>#N/A</c:v>
                </c:pt>
                <c:pt idx="3">
                  <c:v>1.75</c:v>
                </c:pt>
                <c:pt idx="4">
                  <c:v>#N/A</c:v>
                </c:pt>
                <c:pt idx="5">
                  <c:v>1.71</c:v>
                </c:pt>
                <c:pt idx="6">
                  <c:v>#N/A</c:v>
                </c:pt>
                <c:pt idx="7">
                  <c:v>2.29</c:v>
                </c:pt>
                <c:pt idx="8">
                  <c:v>#N/A</c:v>
                </c:pt>
                <c:pt idx="9">
                  <c:v>3.23</c:v>
                </c:pt>
              </c:numCache>
            </c:numRef>
          </c:val>
          <c:extLst>
            <c:ext xmlns:c16="http://schemas.microsoft.com/office/drawing/2014/chart" uri="{C3380CC4-5D6E-409C-BE32-E72D297353CC}">
              <c16:uniqueId val="{00000006-E2DE-4492-921A-889FB5E0B67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2.27</c:v>
                </c:pt>
                <c:pt idx="2">
                  <c:v>#N/A</c:v>
                </c:pt>
                <c:pt idx="3">
                  <c:v>2.2200000000000002</c:v>
                </c:pt>
                <c:pt idx="4">
                  <c:v>#N/A</c:v>
                </c:pt>
                <c:pt idx="5">
                  <c:v>2.83</c:v>
                </c:pt>
                <c:pt idx="6">
                  <c:v>#N/A</c:v>
                </c:pt>
                <c:pt idx="7">
                  <c:v>4.3099999999999996</c:v>
                </c:pt>
                <c:pt idx="8">
                  <c:v>#N/A</c:v>
                </c:pt>
                <c:pt idx="9">
                  <c:v>3.25</c:v>
                </c:pt>
              </c:numCache>
            </c:numRef>
          </c:val>
          <c:extLst>
            <c:ext xmlns:c16="http://schemas.microsoft.com/office/drawing/2014/chart" uri="{C3380CC4-5D6E-409C-BE32-E72D297353CC}">
              <c16:uniqueId val="{00000007-E2DE-4492-921A-889FB5E0B674}"/>
            </c:ext>
          </c:extLst>
        </c:ser>
        <c:ser>
          <c:idx val="8"/>
          <c:order val="8"/>
          <c:tx>
            <c:strRef>
              <c:f>データシート!$A$35</c:f>
              <c:strCache>
                <c:ptCount val="1"/>
                <c:pt idx="0">
                  <c:v>つるぎ町水道事業会計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2.0099999999999998</c:v>
                </c:pt>
                <c:pt idx="2">
                  <c:v>#N/A</c:v>
                </c:pt>
                <c:pt idx="3">
                  <c:v>2.61</c:v>
                </c:pt>
                <c:pt idx="4">
                  <c:v>#N/A</c:v>
                </c:pt>
                <c:pt idx="5">
                  <c:v>3.36</c:v>
                </c:pt>
                <c:pt idx="6">
                  <c:v>#N/A</c:v>
                </c:pt>
                <c:pt idx="7">
                  <c:v>3.47</c:v>
                </c:pt>
                <c:pt idx="8">
                  <c:v>#N/A</c:v>
                </c:pt>
                <c:pt idx="9">
                  <c:v>4.54</c:v>
                </c:pt>
              </c:numCache>
            </c:numRef>
          </c:val>
          <c:extLst>
            <c:ext xmlns:c16="http://schemas.microsoft.com/office/drawing/2014/chart" uri="{C3380CC4-5D6E-409C-BE32-E72D297353CC}">
              <c16:uniqueId val="{00000008-E2DE-4492-921A-889FB5E0B674}"/>
            </c:ext>
          </c:extLst>
        </c:ser>
        <c:ser>
          <c:idx val="9"/>
          <c:order val="9"/>
          <c:tx>
            <c:strRef>
              <c:f>データシート!$A$36</c:f>
              <c:strCache>
                <c:ptCount val="1"/>
                <c:pt idx="0">
                  <c:v>つるぎ町病院事業会計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6.84</c:v>
                </c:pt>
                <c:pt idx="2">
                  <c:v>#N/A</c:v>
                </c:pt>
                <c:pt idx="3">
                  <c:v>6.95</c:v>
                </c:pt>
                <c:pt idx="4">
                  <c:v>#N/A</c:v>
                </c:pt>
                <c:pt idx="5">
                  <c:v>8.43</c:v>
                </c:pt>
                <c:pt idx="6">
                  <c:v>#N/A</c:v>
                </c:pt>
                <c:pt idx="7">
                  <c:v>18.36</c:v>
                </c:pt>
                <c:pt idx="8">
                  <c:v>#N/A</c:v>
                </c:pt>
                <c:pt idx="9">
                  <c:v>25.08</c:v>
                </c:pt>
              </c:numCache>
            </c:numRef>
          </c:val>
          <c:extLst>
            <c:ext xmlns:c16="http://schemas.microsoft.com/office/drawing/2014/chart" uri="{C3380CC4-5D6E-409C-BE32-E72D297353CC}">
              <c16:uniqueId val="{00000009-E2DE-4492-921A-889FB5E0B6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1172</c:v>
                </c:pt>
                <c:pt idx="5">
                  <c:v>1272</c:v>
                </c:pt>
                <c:pt idx="8">
                  <c:v>1213</c:v>
                </c:pt>
                <c:pt idx="11">
                  <c:v>1222</c:v>
                </c:pt>
                <c:pt idx="14">
                  <c:v>1205</c:v>
                </c:pt>
              </c:numCache>
            </c:numRef>
          </c:val>
          <c:extLst>
            <c:ext xmlns:c16="http://schemas.microsoft.com/office/drawing/2014/chart" uri="{C3380CC4-5D6E-409C-BE32-E72D297353CC}">
              <c16:uniqueId val="{00000000-412F-4BAA-99CF-604C3EBD54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2F-4BAA-99CF-604C3EBD54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2F-4BAA-99CF-604C3EBD54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31</c:v>
                </c:pt>
                <c:pt idx="9">
                  <c:v>25</c:v>
                </c:pt>
                <c:pt idx="12">
                  <c:v>7</c:v>
                </c:pt>
              </c:numCache>
            </c:numRef>
          </c:val>
          <c:extLst>
            <c:ext xmlns:c16="http://schemas.microsoft.com/office/drawing/2014/chart" uri="{C3380CC4-5D6E-409C-BE32-E72D297353CC}">
              <c16:uniqueId val="{00000003-412F-4BAA-99CF-604C3EBD54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283</c:v>
                </c:pt>
                <c:pt idx="3">
                  <c:v>269</c:v>
                </c:pt>
                <c:pt idx="6">
                  <c:v>284</c:v>
                </c:pt>
                <c:pt idx="9">
                  <c:v>277</c:v>
                </c:pt>
                <c:pt idx="12">
                  <c:v>268</c:v>
                </c:pt>
              </c:numCache>
            </c:numRef>
          </c:val>
          <c:extLst>
            <c:ext xmlns:c16="http://schemas.microsoft.com/office/drawing/2014/chart" uri="{C3380CC4-5D6E-409C-BE32-E72D297353CC}">
              <c16:uniqueId val="{00000004-412F-4BAA-99CF-604C3EBD54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2F-4BAA-99CF-604C3EBD54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2F-4BAA-99CF-604C3EBD54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1231</c:v>
                </c:pt>
                <c:pt idx="3">
                  <c:v>1397</c:v>
                </c:pt>
                <c:pt idx="6">
                  <c:v>1342</c:v>
                </c:pt>
                <c:pt idx="9">
                  <c:v>1384</c:v>
                </c:pt>
                <c:pt idx="12">
                  <c:v>1400</c:v>
                </c:pt>
              </c:numCache>
            </c:numRef>
          </c:val>
          <c:extLst>
            <c:ext xmlns:c16="http://schemas.microsoft.com/office/drawing/2014/chart" uri="{C3380CC4-5D6E-409C-BE32-E72D297353CC}">
              <c16:uniqueId val="{00000007-412F-4BAA-99CF-604C3EBD54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389</c:v>
                </c:pt>
                <c:pt idx="2">
                  <c:v>#N/A</c:v>
                </c:pt>
                <c:pt idx="3">
                  <c:v>#N/A</c:v>
                </c:pt>
                <c:pt idx="4">
                  <c:v>441</c:v>
                </c:pt>
                <c:pt idx="5">
                  <c:v>#N/A</c:v>
                </c:pt>
                <c:pt idx="6">
                  <c:v>#N/A</c:v>
                </c:pt>
                <c:pt idx="7">
                  <c:v>444</c:v>
                </c:pt>
                <c:pt idx="8">
                  <c:v>#N/A</c:v>
                </c:pt>
                <c:pt idx="9">
                  <c:v>#N/A</c:v>
                </c:pt>
                <c:pt idx="10">
                  <c:v>464</c:v>
                </c:pt>
                <c:pt idx="11">
                  <c:v>#N/A</c:v>
                </c:pt>
                <c:pt idx="12">
                  <c:v>#N/A</c:v>
                </c:pt>
                <c:pt idx="13">
                  <c:v>470</c:v>
                </c:pt>
                <c:pt idx="14">
                  <c:v>#N/A</c:v>
                </c:pt>
              </c:numCache>
            </c:numRef>
          </c:val>
          <c:smooth val="0"/>
          <c:extLst>
            <c:ext xmlns:c16="http://schemas.microsoft.com/office/drawing/2014/chart" uri="{C3380CC4-5D6E-409C-BE32-E72D297353CC}">
              <c16:uniqueId val="{00000008-412F-4BAA-99CF-604C3EBD54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10518</c:v>
                </c:pt>
                <c:pt idx="5">
                  <c:v>9835</c:v>
                </c:pt>
                <c:pt idx="8">
                  <c:v>9161</c:v>
                </c:pt>
                <c:pt idx="11">
                  <c:v>8614</c:v>
                </c:pt>
                <c:pt idx="14">
                  <c:v>7878</c:v>
                </c:pt>
              </c:numCache>
            </c:numRef>
          </c:val>
          <c:extLst>
            <c:ext xmlns:c16="http://schemas.microsoft.com/office/drawing/2014/chart" uri="{C3380CC4-5D6E-409C-BE32-E72D297353CC}">
              <c16:uniqueId val="{00000000-5375-47C2-9782-3300A4235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c:v>
                </c:pt>
                <c:pt idx="5">
                  <c:v>24</c:v>
                </c:pt>
                <c:pt idx="8">
                  <c:v>8</c:v>
                </c:pt>
                <c:pt idx="11">
                  <c:v>1</c:v>
                </c:pt>
                <c:pt idx="14">
                  <c:v>0</c:v>
                </c:pt>
              </c:numCache>
            </c:numRef>
          </c:val>
          <c:extLst>
            <c:ext xmlns:c16="http://schemas.microsoft.com/office/drawing/2014/chart" uri="{C3380CC4-5D6E-409C-BE32-E72D297353CC}">
              <c16:uniqueId val="{00000001-5375-47C2-9782-3300A4235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3290</c:v>
                </c:pt>
                <c:pt idx="5">
                  <c:v>3066</c:v>
                </c:pt>
                <c:pt idx="8">
                  <c:v>3049</c:v>
                </c:pt>
                <c:pt idx="11">
                  <c:v>3360</c:v>
                </c:pt>
                <c:pt idx="14">
                  <c:v>3524</c:v>
                </c:pt>
              </c:numCache>
            </c:numRef>
          </c:val>
          <c:extLst>
            <c:ext xmlns:c16="http://schemas.microsoft.com/office/drawing/2014/chart" uri="{C3380CC4-5D6E-409C-BE32-E72D297353CC}">
              <c16:uniqueId val="{00000002-5375-47C2-9782-3300A4235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75-47C2-9782-3300A4235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75-47C2-9782-3300A4235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75-47C2-9782-3300A4235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783</c:v>
                </c:pt>
                <c:pt idx="6">
                  <c:v>683</c:v>
                </c:pt>
                <c:pt idx="9">
                  <c:v>598</c:v>
                </c:pt>
                <c:pt idx="12">
                  <c:v>551</c:v>
                </c:pt>
              </c:numCache>
            </c:numRef>
          </c:val>
          <c:extLst>
            <c:ext xmlns:c16="http://schemas.microsoft.com/office/drawing/2014/chart" uri="{C3380CC4-5D6E-409C-BE32-E72D297353CC}">
              <c16:uniqueId val="{00000006-5375-47C2-9782-3300A4235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117</c:v>
                </c:pt>
                <c:pt idx="3">
                  <c:v>73</c:v>
                </c:pt>
                <c:pt idx="6">
                  <c:v>36</c:v>
                </c:pt>
                <c:pt idx="9">
                  <c:v>7</c:v>
                </c:pt>
                <c:pt idx="12">
                  <c:v>0</c:v>
                </c:pt>
              </c:numCache>
            </c:numRef>
          </c:val>
          <c:extLst>
            <c:ext xmlns:c16="http://schemas.microsoft.com/office/drawing/2014/chart" uri="{C3380CC4-5D6E-409C-BE32-E72D297353CC}">
              <c16:uniqueId val="{00000007-5375-47C2-9782-3300A4235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2489</c:v>
                </c:pt>
                <c:pt idx="3">
                  <c:v>2287</c:v>
                </c:pt>
                <c:pt idx="6">
                  <c:v>2073</c:v>
                </c:pt>
                <c:pt idx="9">
                  <c:v>1891</c:v>
                </c:pt>
                <c:pt idx="12">
                  <c:v>1785</c:v>
                </c:pt>
              </c:numCache>
            </c:numRef>
          </c:val>
          <c:extLst>
            <c:ext xmlns:c16="http://schemas.microsoft.com/office/drawing/2014/chart" uri="{C3380CC4-5D6E-409C-BE32-E72D297353CC}">
              <c16:uniqueId val="{00000008-5375-47C2-9782-3300A4235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75-47C2-9782-3300A4235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11681</c:v>
                </c:pt>
                <c:pt idx="3">
                  <c:v>11004</c:v>
                </c:pt>
                <c:pt idx="6">
                  <c:v>10342</c:v>
                </c:pt>
                <c:pt idx="9">
                  <c:v>9779</c:v>
                </c:pt>
                <c:pt idx="12">
                  <c:v>9113</c:v>
                </c:pt>
              </c:numCache>
            </c:numRef>
          </c:val>
          <c:extLst>
            <c:ext xmlns:c16="http://schemas.microsoft.com/office/drawing/2014/chart" uri="{C3380CC4-5D6E-409C-BE32-E72D297353CC}">
              <c16:uniqueId val="{0000000A-5375-47C2-9782-3300A42358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1192</c:v>
                </c:pt>
                <c:pt idx="2">
                  <c:v>#N/A</c:v>
                </c:pt>
                <c:pt idx="3">
                  <c:v>#N/A</c:v>
                </c:pt>
                <c:pt idx="4">
                  <c:v>1224</c:v>
                </c:pt>
                <c:pt idx="5">
                  <c:v>#N/A</c:v>
                </c:pt>
                <c:pt idx="6">
                  <c:v>#N/A</c:v>
                </c:pt>
                <c:pt idx="7">
                  <c:v>917</c:v>
                </c:pt>
                <c:pt idx="8">
                  <c:v>#N/A</c:v>
                </c:pt>
                <c:pt idx="9">
                  <c:v>#N/A</c:v>
                </c:pt>
                <c:pt idx="10">
                  <c:v>300</c:v>
                </c:pt>
                <c:pt idx="11">
                  <c:v>#N/A</c:v>
                </c:pt>
                <c:pt idx="12">
                  <c:v>#N/A</c:v>
                </c:pt>
                <c:pt idx="13">
                  <c:v>47</c:v>
                </c:pt>
                <c:pt idx="14">
                  <c:v>#N/A</c:v>
                </c:pt>
              </c:numCache>
            </c:numRef>
          </c:val>
          <c:smooth val="0"/>
          <c:extLst>
            <c:ext xmlns:c16="http://schemas.microsoft.com/office/drawing/2014/chart" uri="{C3380CC4-5D6E-409C-BE32-E72D297353CC}">
              <c16:uniqueId val="{0000000B-5375-47C2-9782-3300A42358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753</c:v>
                </c:pt>
                <c:pt idx="1">
                  <c:v>756</c:v>
                </c:pt>
                <c:pt idx="2">
                  <c:v>759</c:v>
                </c:pt>
              </c:numCache>
            </c:numRef>
          </c:val>
          <c:extLst>
            <c:ext xmlns:c16="http://schemas.microsoft.com/office/drawing/2014/chart" uri="{C3380CC4-5D6E-409C-BE32-E72D297353CC}">
              <c16:uniqueId val="{00000000-B383-4233-AF3D-00C85A5361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1593</c:v>
                </c:pt>
                <c:pt idx="1">
                  <c:v>1894</c:v>
                </c:pt>
                <c:pt idx="2">
                  <c:v>2074</c:v>
                </c:pt>
              </c:numCache>
            </c:numRef>
          </c:val>
          <c:extLst>
            <c:ext xmlns:c16="http://schemas.microsoft.com/office/drawing/2014/chart" uri="{C3380CC4-5D6E-409C-BE32-E72D297353CC}">
              <c16:uniqueId val="{00000001-B383-4233-AF3D-00C85A5361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2129</c:v>
                </c:pt>
                <c:pt idx="1">
                  <c:v>2150</c:v>
                </c:pt>
                <c:pt idx="2">
                  <c:v>2174</c:v>
                </c:pt>
              </c:numCache>
            </c:numRef>
          </c:val>
          <c:extLst>
            <c:ext xmlns:c16="http://schemas.microsoft.com/office/drawing/2014/chart" uri="{C3380CC4-5D6E-409C-BE32-E72D297353CC}">
              <c16:uniqueId val="{00000002-B383-4233-AF3D-00C85A5361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営企業会計及び一部事務組合地方債元利償還金については年々減少しているものの、合併特例債の元金償還が開始され、元利償還金が増加しており悪化の要因となっている。普通交付税の動向に大きく左右されるが、令和４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で合併特例債の</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元利償還金返済のピー</a:t>
          </a:r>
          <a:r>
            <a:rPr kumimoji="0" lang="ja-JP" altLang="en-US" sz="1100" b="0" i="0" u="none" strike="noStrike" kern="0" cap="none" spc="0" normalizeH="0" baseline="0" noProof="0">
              <a:ln>
                <a:noFill/>
              </a:ln>
              <a:solidFill>
                <a:prstClr val="black"/>
              </a:solidFill>
              <a:effectLst/>
              <a:uLnTx/>
              <a:uFillTx/>
              <a:latin typeface="+mn-lt"/>
              <a:ea typeface="+mn-ea"/>
              <a:cs typeface="+mn-cs"/>
            </a:rPr>
            <a:t>クが終了するため、令和５年度以降は、改善していく見込みである。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営企業会計及び一部事務組合の地方債現在高については、順調に減少している。また、地方債発行の抑制により一般会計地方債現在高も大きく減少している。平成２９年度より一般財源の確保（交付税の減少等）が厳しくなり、取り崩しに転じていたが、令和２年度</a:t>
          </a:r>
          <a:r>
            <a:rPr kumimoji="0" lang="ja-JP" altLang="en-US" sz="1100" b="0" i="0" u="none" strike="noStrike" kern="0" cap="none" spc="0" normalizeH="0" baseline="0" noProof="0">
              <a:ln>
                <a:noFill/>
              </a:ln>
              <a:solidFill>
                <a:prstClr val="black"/>
              </a:solidFill>
              <a:effectLst/>
              <a:uLnTx/>
              <a:uFillTx/>
              <a:latin typeface="+mn-lt"/>
              <a:ea typeface="+mn-ea"/>
              <a:cs typeface="+mn-cs"/>
            </a:rPr>
            <a:t>以降は取り崩しがないことに加えて</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令和４年度は、減債基金に１８０，０００千円の積み増しを行ったため、</a:t>
          </a:r>
          <a:r>
            <a:rPr kumimoji="0" lang="ja-JP" altLang="ja-JP" sz="1100" b="0" i="0" u="none" strike="noStrike" kern="0" cap="none" spc="0" normalizeH="0" baseline="0" noProof="0">
              <a:ln>
                <a:noFill/>
              </a:ln>
              <a:solidFill>
                <a:prstClr val="black"/>
              </a:solidFill>
              <a:effectLst/>
              <a:uLnTx/>
              <a:uFillTx/>
              <a:latin typeface="+mn-lt"/>
              <a:ea typeface="+mn-ea"/>
              <a:cs typeface="+mn-cs"/>
            </a:rPr>
            <a:t>充当可能基金現在高</a:t>
          </a:r>
          <a:r>
            <a:rPr kumimoji="0" lang="ja-JP" altLang="en-US" sz="1100" b="0" i="0" u="none" strike="noStrike" kern="0" cap="none" spc="0" normalizeH="0" baseline="0" noProof="0">
              <a:ln>
                <a:noFill/>
              </a:ln>
              <a:solidFill>
                <a:prstClr val="black"/>
              </a:solidFill>
              <a:effectLst/>
              <a:uLnTx/>
              <a:uFillTx/>
              <a:latin typeface="+mn-lt"/>
              <a:ea typeface="+mn-ea"/>
              <a:cs typeface="+mn-cs"/>
            </a:rPr>
            <a:t>が増加したことにより、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数値が</a:t>
          </a:r>
          <a:r>
            <a:rPr kumimoji="0" lang="ja-JP" altLang="en-US" sz="1100" b="0" i="0" u="none" strike="noStrike" kern="0" cap="none" spc="0" normalizeH="0" baseline="0" noProof="0">
              <a:ln>
                <a:noFill/>
              </a:ln>
              <a:solidFill>
                <a:prstClr val="black"/>
              </a:solidFill>
              <a:effectLst/>
              <a:uLnTx/>
              <a:uFillTx/>
              <a:latin typeface="+mn-lt"/>
              <a:ea typeface="+mn-ea"/>
              <a:cs typeface="+mn-cs"/>
            </a:rPr>
            <a:t>大きく</a:t>
          </a:r>
          <a:r>
            <a:rPr kumimoji="0" lang="ja-JP" altLang="ja-JP" sz="1100" b="0" i="0" u="none" strike="noStrike" kern="0" cap="none" spc="0" normalizeH="0" baseline="0" noProof="0">
              <a:ln>
                <a:noFill/>
              </a:ln>
              <a:solidFill>
                <a:prstClr val="black"/>
              </a:solidFill>
              <a:effectLst/>
              <a:uLnTx/>
              <a:uFillTx/>
              <a:latin typeface="+mn-lt"/>
              <a:ea typeface="+mn-ea"/>
              <a:cs typeface="+mn-cs"/>
            </a:rPr>
            <a:t>改善している。普通交付税の動向に大きく左右されるが、令和４年度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で合併特例債の</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元利償還金返済のピー</a:t>
          </a:r>
          <a:r>
            <a:rPr kumimoji="0" lang="ja-JP" altLang="en-US" sz="1100" b="0" i="0" u="none" strike="noStrike" kern="0" cap="none" spc="0" normalizeH="0" baseline="0" noProof="0">
              <a:ln>
                <a:noFill/>
              </a:ln>
              <a:solidFill>
                <a:prstClr val="black"/>
              </a:solidFill>
              <a:effectLst/>
              <a:uLnTx/>
              <a:uFillTx/>
              <a:latin typeface="+mn-lt"/>
              <a:ea typeface="+mn-ea"/>
              <a:cs typeface="+mn-cs"/>
            </a:rPr>
            <a:t>クも終了することや、</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地方債発行の抑制</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継続的にできており、</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令和５年度以降も改善していく見込みである。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徳島県つるぎ町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平成２９年度より一般財源の確保（交付税の減少等）が厳しくなり、取り崩しに転じていたが、令和２年度以降は取り崩しが発生していない。令和３年度に引き続き減債基金に１８０，０００千円の積み増しを行ったこと、過疎対策事業債を原資とした過疎地域持続的発展事業基金に３４，３００千円の積み立てを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ことなどにより、基金現在高は、</a:t>
          </a:r>
          <a:r>
            <a:rPr kumimoji="1" lang="ja-JP" altLang="en-US" sz="11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pPr eaLnBrk="1" fontAlgn="auto" latinLnBrk="0" hangingPunct="1"/>
          <a:r>
            <a:rPr kumimoji="0" lang="ja-JP" altLang="ja-JP" sz="1100" b="0" i="0" u="none" strike="noStrike" kern="0" cap="none" spc="0" normalizeH="0" baseline="0" noProof="0">
              <a:ln>
                <a:noFill/>
              </a:ln>
              <a:solidFill>
                <a:prstClr val="black"/>
              </a:solidFill>
              <a:effectLst/>
              <a:uLnTx/>
              <a:uFillTx/>
              <a:latin typeface="+mn-lt"/>
              <a:ea typeface="+mn-ea"/>
              <a:cs typeface="+mn-cs"/>
            </a:rPr>
            <a:t>令和４年度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で合併特例債の</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元利償還金返済のピー</a:t>
          </a:r>
          <a:r>
            <a:rPr kumimoji="0" lang="ja-JP" altLang="en-US" sz="1100" b="0" i="0" u="none" strike="noStrike" kern="0" cap="none" spc="0" normalizeH="0" baseline="0" noProof="0">
              <a:ln>
                <a:noFill/>
              </a:ln>
              <a:solidFill>
                <a:prstClr val="black"/>
              </a:solidFill>
              <a:effectLst/>
              <a:uLnTx/>
              <a:uFillTx/>
              <a:latin typeface="+mn-lt"/>
              <a:ea typeface="+mn-ea"/>
              <a:cs typeface="+mn-cs"/>
            </a:rPr>
            <a:t>クも終了することや、</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地方債発行の抑制</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継続的にできており、</a:t>
          </a:r>
          <a:r>
            <a:rPr lang="ja-JP" altLang="ja-JP" sz="1100" b="0" i="0" baseline="0">
              <a:solidFill>
                <a:schemeClr val="dk1"/>
              </a:solidFill>
              <a:effectLst/>
              <a:latin typeface="+mn-lt"/>
              <a:ea typeface="+mn-ea"/>
              <a:cs typeface="+mn-cs"/>
            </a:rPr>
            <a:t>現状では、大きな基金の取り崩しは発生しない見込みである。</a:t>
          </a:r>
          <a:endParaRPr lang="ja-JP" altLang="ja-JP" sz="1400">
            <a:effectLst/>
          </a:endParaRPr>
        </a:p>
        <a:p>
          <a:r>
            <a:rPr lang="ja-JP" altLang="ja-JP" sz="1100" b="0" i="0" baseline="0">
              <a:solidFill>
                <a:schemeClr val="dk1"/>
              </a:solidFill>
              <a:effectLst/>
              <a:latin typeface="+mn-lt"/>
              <a:ea typeface="+mn-ea"/>
              <a:cs typeface="+mn-cs"/>
            </a:rPr>
            <a:t>しかし、普通交付税の動向に大きく左右される状況に変わりはないため、歳出全体の抑制を図り、予算規模の縮小と財政基盤の強化に努める。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まちづくり事業基金：地域における住民の連帯感の醸成及び個性ある地域づくりの振興を図る。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災害対策基金：地震や風水害など、あらゆる災害により甚大な被害が発生した場合の応急対策及び復興対策を円滑に推進する。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地域振興基金：福祉活動の促進及び快適な生活環境の形成等を図る。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過疎地域持続的発展事業基金：過疎対策事業債を原資とし積み立てを実施したため３４，３００千円増加している。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災害対策</a:t>
          </a:r>
          <a:r>
            <a:rPr kumimoji="1" lang="ja-JP" altLang="ja-JP" sz="1100" b="0" i="0" u="none" strike="noStrike" kern="0" cap="none" spc="0" normalizeH="0" baseline="0" noProof="0">
              <a:ln>
                <a:noFill/>
              </a:ln>
              <a:solidFill>
                <a:prstClr val="black"/>
              </a:solidFill>
              <a:effectLst/>
              <a:uLnTx/>
              <a:uFillTx/>
              <a:latin typeface="+mn-lt"/>
              <a:ea typeface="+mn-ea"/>
              <a:cs typeface="+mn-cs"/>
            </a:rPr>
            <a:t>基金：</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新型コロナウイル感染症対応地方創生臨時交付金事業の一般財源部分に</a:t>
          </a:r>
          <a:r>
            <a:rPr kumimoji="1" lang="ja-JP" altLang="ja-JP" sz="1100" b="0" i="0" u="none" strike="noStrike" kern="0" cap="none" spc="0" normalizeH="0" baseline="0" noProof="0">
              <a:ln>
                <a:noFill/>
              </a:ln>
              <a:solidFill>
                <a:prstClr val="black"/>
              </a:solidFill>
              <a:effectLst/>
              <a:uLnTx/>
              <a:uFillTx/>
              <a:latin typeface="+mn-lt"/>
              <a:ea typeface="+mn-ea"/>
              <a:cs typeface="+mn-cs"/>
            </a:rPr>
            <a:t>取り崩</a:t>
          </a:r>
          <a:r>
            <a:rPr kumimoji="1" lang="ja-JP" altLang="en-US" sz="1100" b="0" i="0" u="none" strike="noStrike" kern="0" cap="none" spc="0" normalizeH="0" baseline="0" noProof="0">
              <a:ln>
                <a:noFill/>
              </a:ln>
              <a:solidFill>
                <a:prstClr val="black"/>
              </a:solidFill>
              <a:effectLst/>
              <a:uLnTx/>
              <a:uFillTx/>
              <a:latin typeface="+mn-lt"/>
              <a:ea typeface="+mn-ea"/>
              <a:cs typeface="+mn-cs"/>
            </a:rPr>
            <a:t>しを実施したため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２９</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８３４</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基金の使途明確化を図り、予算編成の段階で積極的に特定目的基金を取り崩していくことを予定している。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平成２９年度より一般財源の確保（交付税の減少等）が厳しくなり、取り崩しに転じていたが、令和２年度以降は取り崩しが発生していないことと</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基金運用利息</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９０６</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を</a:t>
          </a:r>
          <a:r>
            <a:rPr kumimoji="1" lang="ja-JP" altLang="ja-JP" sz="1100" b="0" i="0" u="none" strike="noStrike" kern="0" cap="none" spc="0" normalizeH="0" baseline="0" noProof="0">
              <a:ln>
                <a:noFill/>
              </a:ln>
              <a:solidFill>
                <a:prstClr val="black"/>
              </a:solidFill>
              <a:effectLst/>
              <a:uLnTx/>
              <a:uFillTx/>
              <a:latin typeface="+mn-lt"/>
              <a:ea typeface="+mn-ea"/>
              <a:cs typeface="+mn-cs"/>
            </a:rPr>
            <a:t>積み立てたため。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令和４年度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で合併特例債の</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元利償還金返済のピー</a:t>
          </a:r>
          <a:r>
            <a:rPr kumimoji="0" lang="ja-JP" altLang="en-US" sz="1100" b="0" i="0" u="none" strike="noStrike" kern="0" cap="none" spc="0" normalizeH="0" baseline="0" noProof="0">
              <a:ln>
                <a:noFill/>
              </a:ln>
              <a:solidFill>
                <a:prstClr val="black"/>
              </a:solidFill>
              <a:effectLst/>
              <a:uLnTx/>
              <a:uFillTx/>
              <a:latin typeface="+mn-lt"/>
              <a:ea typeface="+mn-ea"/>
              <a:cs typeface="+mn-cs"/>
            </a:rPr>
            <a:t>クも終了することや、</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地方債発行の抑制</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継続的にできており、現状では、大きな基金の取り崩しは発生しない見込みである。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しかし、普通交付税の動向に大きく左右される状況に変わりはないため、歳出全体の抑制を図り、予算規模の縮小と財政基盤の強化に努める。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平成２９年度より一般財源の確保（交付税の減少等）が厳しくなり、取り崩しに転じていたが、令和２年度以降は取り崩しが発生していないことと</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令和３年度に引き続き</a:t>
          </a:r>
          <a:r>
            <a:rPr kumimoji="1" lang="ja-JP" altLang="en-US" sz="1100" b="0" i="0" u="none" strike="noStrike" kern="0" cap="none" spc="0" normalizeH="0" baseline="0" noProof="0">
              <a:ln>
                <a:noFill/>
              </a:ln>
              <a:solidFill>
                <a:prstClr val="black"/>
              </a:solidFill>
              <a:effectLst/>
              <a:uLnTx/>
              <a:uFillTx/>
              <a:latin typeface="+mn-lt"/>
              <a:ea typeface="+mn-ea"/>
              <a:cs typeface="+mn-cs"/>
            </a:rPr>
            <a:t>１８０，０００千円の積み増しを行った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令和４年度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で合併特例債の</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元利償還金返済のピー</a:t>
          </a:r>
          <a:r>
            <a:rPr kumimoji="0" lang="ja-JP" altLang="en-US" sz="1100" b="0" i="0" u="none" strike="noStrike" kern="0" cap="none" spc="0" normalizeH="0" baseline="0" noProof="0">
              <a:ln>
                <a:noFill/>
              </a:ln>
              <a:solidFill>
                <a:prstClr val="black"/>
              </a:solidFill>
              <a:effectLst/>
              <a:uLnTx/>
              <a:uFillTx/>
              <a:latin typeface="+mn-lt"/>
              <a:ea typeface="+mn-ea"/>
              <a:cs typeface="+mn-cs"/>
            </a:rPr>
            <a:t>クも終了することや、</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地方債発行の抑制</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継続的にできており、</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現状では、大きな基金の取り崩しは発生しない見込みである。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しかし、普通交付税の動向に大きく左右される状況に変わりはないため、歳出全体の抑制を図り、予算規模の縮小と財政基盤の強化に努める。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1B19FE2-5CF9-43DB-A501-EB63626AC0D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CF5634A-34E5-44D3-924B-66949C67F8D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F3E658A-F8C5-40F5-A342-1B113144312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0EF1C46-0CEC-4300-B6D3-0BD4C9A2F09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1363486-3BB3-4E45-9543-81651EFA94A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6920BDF-3228-445A-BA62-10D731F08F2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6FCD16F-B891-444C-9ADD-AEDD5B1B3F5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78E3BF1-D338-41C6-982F-A6F3ABE662F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4AEC9B-D4F2-4C9F-A3E8-BC81C4A28E8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992EA99-B0F9-4ECB-967B-F295A69999E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7,893
7,860
194.84
8,359,650
8,183,530
169,864
5,206,144
9,112,867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402FF97-BE1F-42BC-AC12-EFF55A43595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43C910A-59E6-4E9B-A439-CCCCF1E6C1D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23D529-19E4-4F22-A12F-1012E42F617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950D43D-B565-401B-B063-8046822CFE2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72C1B8B-8CF1-481B-9540-7FD9E5E25F4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4E5A6A-A6F0-4D78-8EB4-FDE807FEACC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A5E40D4-DD9D-4D0A-9F68-D780BAA0D93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0715F8B-C2BE-4155-86D4-3BD7CC52DE6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27564FF-87DF-4A96-8EA0-B2C3F8D245A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1833DDA-80B6-4BD9-BA5F-ED2B56E6119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2E3F2BC-13C1-4F03-8578-40F584FCF5E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75C02CD-E87E-47B7-9B80-00DE1F5D460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2C8D328-DE02-4A4C-A620-CC27756806D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006D7C6-D075-4AE0-9E55-04B20D71421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C80EC61-879E-4D49-B850-359155213DA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9F4A540-8DDE-4BAD-A919-A09C3332D11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7D4277-C895-449C-9AF9-154BAFD1EDF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A120D15-DBE6-4390-81EC-BFD6050E1B1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99F7722-C4FB-4326-AE3E-D201ADA1716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256DD02-24FC-47C2-8B2A-DBD5E12D523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9A6AA7D-C01F-4306-9AE9-DECB799F2DD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A477F4E-10E8-41EF-9BE4-4F6B75E4AEC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3457830-F4EF-44ED-B080-A2144DBBF78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2E5C46F-4748-481A-860D-C9AA80B9D55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E45C322-0C1C-4ED2-B932-80341D81D2F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7E94196-F195-4AA0-A6DF-2FADBE2B3F8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82EB7A8-43B9-42FC-9B02-16EDD03DDD2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42E1EC7-ED92-403C-90CE-D566D6EEFBD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4C6D7A4-995E-4FDB-999B-12A995E1BCC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4D5B2CF-B295-4F71-9A17-1512BEF6E69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5E22FC2-2F43-4EA3-8FA5-486C9424A95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E3FB10F-2B5F-4082-BA3C-5122F2D8F0F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F7A5F26-35CF-462A-A4B6-5D1F43202A5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B5DE6FC-FA3C-4707-81F5-E6950360E39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3CDE5C4-5DEF-4DFD-AE4C-E366251C329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5B13A3-33BD-4F7C-A79B-E1420047574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401A8A7-9732-4DB3-B6C2-83C77C2B384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本町では過疎化等の影響により全国平均を大幅に上回り高齢化が進んでいる。（全国高齢化比率２９．０％・つるぎ町４７．８％</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令和５年３月末現在</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）町税の徴収率については、令和４年度で９６．</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で長引く不況等の影響により年々減少傾向にある。今後も納税義務者が減少していくと予測され、徴収率の向上は見込めず、増収も考えにくい。よって、歳出全体の抑制が必要であり、定員管理の徹底や地方債の借入を伴う投資的経費の抑制に、より一層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2A0251F-E57C-4BB1-9855-DB42CA20D16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4B643D5-A78B-4350-B4F1-10EB651FBCC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6B0F3241-797B-44A8-ACE6-14CD61CFC34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95E4B2D-82F5-4EEC-BF6B-ED5D9DCB26B1}"/>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200D5681-CCA4-48C6-BF51-979C47CECBA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770E7DA-49D1-40F8-AC84-990D2B7112F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9B32670-CEF0-4DD1-9AE6-5830496DCD0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2D7C7D7C-BAB7-4C76-B45A-CB7BCDC17B0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235113A-A25C-407D-8181-A43572985BB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F8A02F3-B56B-4604-A5E9-B514DD4322D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93E2E614-4135-411E-BC1B-8247815967F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BA593BF-5CFB-4D61-A7DE-C3E3C777A87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BC4E7BBE-7B87-4F5F-8AB0-4E0A9F33A36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B99AD9A-BD6E-4284-991B-4E6B1EFE45C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8260FBE-E039-4108-973E-C43EDDDCBB3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C8B448C-58C7-4BCC-B261-8C2476C4086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9199A30D-55AB-4310-89BC-7F7725032B98}"/>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B0FF21C6-126A-4FC6-9456-A239CA471C1B}"/>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C5D5F9F0-15DC-4065-BD29-0EEA929B0D1C}"/>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E3DEFCD1-D107-4763-9788-19DEB4A86D6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32EB3DD9-0997-43C1-A6C8-DE72769F7132}"/>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AD40F5D1-CB19-4D42-A9B7-0B1773DDC719}"/>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5A913571-F581-46BA-A6DB-ADBD5817E674}"/>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F49CEC6B-0C5B-4756-857E-7781BA98AFB5}"/>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D83ED8A3-2D9F-472F-9ADB-3949281F1233}"/>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53CA6E68-23BD-4A2A-9B3D-EBBB030D5AFB}"/>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BBB00F94-55A5-4D25-B0CC-FA39EF81CD48}"/>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AB271158-B5B1-49E3-B097-5BF77AF6C42B}"/>
            </a:ext>
          </a:extLst>
        </xdr:cNvPr>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42D35902-7FCD-49D2-9AAF-064543CAE46A}"/>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EE225A4-B5DF-4244-8DAC-AEAEFF9CE0DB}"/>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8C85956B-1710-4230-907C-431F847B2384}"/>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852D61F1-DBEC-4279-B234-85A932534F21}"/>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2705CE98-B305-473B-B05A-D1A51D253D07}"/>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DB1A0662-BCF0-4B3D-9DAC-FF5E213295B4}"/>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ED559D99-F1A1-4B4B-9D17-CB801AC202A2}"/>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D199380-23B0-477B-8DD7-38C5E590B9C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A74CF1F-F99B-4B23-A470-659CA5A9499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A4915E1-9C7C-4074-A497-5DC5E85741F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E9B7BBC-8ABD-4360-9200-2CBF4BDF7D9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DA4F357-1197-42B0-BF75-DCE8CB41201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EE638DB6-993B-4103-8638-129E85AF35D8}"/>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9E9C8876-70D9-4784-B1CE-80E9B0FA53BA}"/>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387C25E-CE26-47C5-9E17-98D563CF4A5F}"/>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A007893E-DA16-4C32-A3EF-4E40846AF5B1}"/>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869C1872-4E40-418C-B93A-D684E20D8FBA}"/>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1C23EFCC-A8C2-4B77-AC2F-8F801BD96889}"/>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21E3B999-FDD0-454F-BE44-FC56C23F3DA8}"/>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5BDCE543-F52D-4639-9587-44F69A656A0A}"/>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4B279D5D-1821-4310-A8FB-8BBCE3B2155C}"/>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DECB3442-695F-4929-9315-7E3322AEB686}"/>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1D5ED98-4702-4975-BC7A-3563C8EBA66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6B5CD7FD-A7C1-43CE-B946-5A6FBAF9E06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4404463-25AB-4C69-A8A3-899CA71A1F8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6B1CA0DA-CC8C-4EEA-95AC-E55980DB72B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67A52F4-92A5-4F6B-95CA-2DEDC8215DB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5A604B6-44C3-4D9E-9B71-4A4C88C1C5E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8BBF65D-4CD9-4799-A5CB-C761884B750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6ECEDEF4-C8D6-47C6-863A-4322C742B88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E8D9FFA-7D9B-4A61-97C8-F9BDA52AB63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82A02A0-86C1-4804-924C-0F88657314D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6E95573-645F-4085-949C-7AE4C678A67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78F2FD4-7C77-4EB3-9D54-6837326B6AB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3860152-DBE0-4F80-A4ED-6DE5A7A699C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町村合併時（平成１７年度１０４，３％）と比較すると改善しているが、依然として類似団体を上回る状況である。人件費カット（平成１８年～平成２１年度）や交付税の増額で平成２２年度は８６．４％まで改善したが、それ以降は、年々悪化傾向であった。</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令和３年度には、国の補正予算第１号による普通交付税の追加交付が実施されたが、</a:t>
          </a:r>
          <a:r>
            <a:rPr kumimoji="0" lang="ja-JP" altLang="ja-JP" sz="1100" b="0" i="0" u="none" strike="noStrike" kern="0" cap="none" spc="0" normalizeH="0" baseline="0" noProof="0">
              <a:ln>
                <a:noFill/>
              </a:ln>
              <a:solidFill>
                <a:prstClr val="black"/>
              </a:solidFill>
              <a:effectLst/>
              <a:uLnTx/>
              <a:uFillTx/>
              <a:latin typeface="+mn-lt"/>
              <a:ea typeface="+mn-ea"/>
              <a:cs typeface="+mn-cs"/>
            </a:rPr>
            <a:t>令和</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100" b="0" i="0" u="none" strike="noStrike" kern="0" cap="none" spc="0" normalizeH="0" baseline="0" noProof="0">
              <a:ln>
                <a:noFill/>
              </a:ln>
              <a:solidFill>
                <a:prstClr val="black"/>
              </a:solidFill>
              <a:effectLst/>
              <a:uLnTx/>
              <a:uFillTx/>
              <a:latin typeface="+mn-lt"/>
              <a:ea typeface="+mn-ea"/>
              <a:cs typeface="+mn-cs"/>
            </a:rPr>
            <a:t>、平常時に戻ったため９７</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となり、</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ja-JP" altLang="en-US" sz="1100" b="0" i="0" u="none" strike="noStrike" kern="0" cap="none" spc="0" normalizeH="0" baseline="0" noProof="0">
              <a:ln>
                <a:noFill/>
              </a:ln>
              <a:solidFill>
                <a:prstClr val="black"/>
              </a:solidFill>
              <a:effectLst/>
              <a:uLnTx/>
              <a:uFillTx/>
              <a:latin typeface="+mn-lt"/>
              <a:ea typeface="+mn-ea"/>
              <a:cs typeface="+mn-cs"/>
            </a:rPr>
            <a:t>ぶりに</a:t>
          </a:r>
          <a:r>
            <a:rPr kumimoji="0" lang="ja-JP" altLang="ja-JP" sz="1100" b="0" i="0" u="none" strike="noStrike" kern="0" cap="none" spc="0" normalizeH="0" baseline="0" noProof="0">
              <a:ln>
                <a:noFill/>
              </a:ln>
              <a:solidFill>
                <a:prstClr val="black"/>
              </a:solidFill>
              <a:effectLst/>
              <a:uLnTx/>
              <a:uFillTx/>
              <a:latin typeface="+mn-lt"/>
              <a:ea typeface="+mn-ea"/>
              <a:cs typeface="+mn-cs"/>
            </a:rPr>
            <a:t>数値</a:t>
          </a:r>
          <a:r>
            <a:rPr kumimoji="0" lang="ja-JP" altLang="en-US" sz="1100" b="0" i="0" u="none" strike="noStrike" kern="0" cap="none" spc="0" normalizeH="0" baseline="0" noProof="0">
              <a:ln>
                <a:noFill/>
              </a:ln>
              <a:solidFill>
                <a:prstClr val="black"/>
              </a:solidFill>
              <a:effectLst/>
              <a:uLnTx/>
              <a:uFillTx/>
              <a:latin typeface="+mn-lt"/>
              <a:ea typeface="+mn-ea"/>
              <a:cs typeface="+mn-cs"/>
            </a:rPr>
            <a:t>が悪化</a:t>
          </a:r>
          <a:r>
            <a:rPr kumimoji="0" lang="ja-JP" altLang="ja-JP" sz="1100" b="0" i="0" u="none" strike="noStrike" kern="0" cap="none" spc="0" normalizeH="0" baseline="0" noProof="0">
              <a:ln>
                <a:noFill/>
              </a:ln>
              <a:solidFill>
                <a:prstClr val="black"/>
              </a:solidFill>
              <a:effectLst/>
              <a:uLnTx/>
              <a:uFillTx/>
              <a:latin typeface="+mn-lt"/>
              <a:ea typeface="+mn-ea"/>
              <a:cs typeface="+mn-cs"/>
            </a:rPr>
            <a:t>し</a:t>
          </a:r>
          <a:r>
            <a:rPr kumimoji="0" lang="ja-JP" altLang="en-US" sz="1100" b="0" i="0" u="none" strike="noStrike" kern="0" cap="none" spc="0" normalizeH="0" baseline="0" noProof="0">
              <a:ln>
                <a:noFill/>
              </a:ln>
              <a:solidFill>
                <a:prstClr val="black"/>
              </a:solidFill>
              <a:effectLst/>
              <a:uLnTx/>
              <a:uFillTx/>
              <a:latin typeface="+mn-lt"/>
              <a:ea typeface="+mn-ea"/>
              <a:cs typeface="+mn-cs"/>
            </a:rPr>
            <a:t>たが、経常的経費は削減できている。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しかし、依然として高い水準</a:t>
          </a:r>
          <a:r>
            <a:rPr kumimoji="0" lang="ja-JP" altLang="en-US" sz="1100" b="0" i="0" u="none" strike="noStrike" kern="0" cap="none" spc="0" normalizeH="0" baseline="0" noProof="0">
              <a:ln>
                <a:noFill/>
              </a:ln>
              <a:solidFill>
                <a:prstClr val="black"/>
              </a:solidFill>
              <a:effectLst/>
              <a:uLnTx/>
              <a:uFillTx/>
              <a:latin typeface="+mn-lt"/>
              <a:ea typeface="+mn-ea"/>
              <a:cs typeface="+mn-cs"/>
            </a:rPr>
            <a:t>であり</a:t>
          </a:r>
          <a:r>
            <a:rPr kumimoji="0" lang="ja-JP" altLang="ja-JP" sz="1100" b="0" i="0" u="none" strike="noStrike" kern="0" cap="none" spc="0" normalizeH="0" baseline="0" noProof="0">
              <a:ln>
                <a:noFill/>
              </a:ln>
              <a:solidFill>
                <a:prstClr val="black"/>
              </a:solidFill>
              <a:effectLst/>
              <a:uLnTx/>
              <a:uFillTx/>
              <a:latin typeface="+mn-lt"/>
              <a:ea typeface="+mn-ea"/>
              <a:cs typeface="+mn-cs"/>
            </a:rPr>
            <a:t>、引き続き経常的経費の抑制に努めなければならない。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D186262-F811-4945-813F-0F673A852BD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7D69A636-CEDB-4C2D-ABD9-4DC81907318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640F051-199F-4FC1-8437-8B91B6EEA15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C8357B61-589E-456A-B436-F45459B1BAD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D57444A3-BA62-4DD9-8718-8D7757BBC90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C7C07ADB-31D5-4B17-9332-0ED56FB217F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3CC9A77A-3AF8-49F3-A4FB-E7C998382E0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579E258-C9FE-4C2A-98EA-1A7C20F58B9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E3A3451B-8DA2-4F66-894A-1D4EC12E929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F17DB8BB-A8F9-44BF-8AA8-75FF938FFC7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A209C4C9-C96A-4F76-85EC-F008D2ABCCBC}"/>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DCC938E9-E02E-4952-8FC7-49A55AFDF5D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AB5C492-FC7B-4B0B-A793-2B2CD77C620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66CD66B-0BF6-4889-AE1C-06AB192C0AA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65149A86-6867-472D-A761-31FB57FC283F}"/>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51A81BA2-9728-412B-9E94-9E0054B29FA1}"/>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FDFDAA5-926A-405C-A351-FDF57299EAF3}"/>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9ABA50B3-19EC-4769-A4B6-C7435A25442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66A4869F-1BF0-41F2-85A6-D0CC710A447A}"/>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77724</xdr:rowOff>
    </xdr:to>
    <xdr:cxnSp macro="">
      <xdr:nvCxnSpPr>
        <xdr:cNvPr id="131" name="直線コネクタ 130">
          <a:extLst>
            <a:ext uri="{FF2B5EF4-FFF2-40B4-BE49-F238E27FC236}">
              <a16:creationId xmlns:a16="http://schemas.microsoft.com/office/drawing/2014/main" id="{E825912B-5DA9-4ADD-B48A-7B3F858A9B8A}"/>
            </a:ext>
          </a:extLst>
        </xdr:cNvPr>
        <xdr:cNvCxnSpPr/>
      </xdr:nvCxnSpPr>
      <xdr:spPr>
        <a:xfrm>
          <a:off x="4114800" y="1121003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2B01EA05-80DC-47E5-A863-0444C7F964AB}"/>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F53439E8-877F-4354-83D8-BC3EED5B55FA}"/>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164592</xdr:rowOff>
    </xdr:to>
    <xdr:cxnSp macro="">
      <xdr:nvCxnSpPr>
        <xdr:cNvPr id="134" name="直線コネクタ 133">
          <a:extLst>
            <a:ext uri="{FF2B5EF4-FFF2-40B4-BE49-F238E27FC236}">
              <a16:creationId xmlns:a16="http://schemas.microsoft.com/office/drawing/2014/main" id="{0EF2C7F4-A3EA-4F3B-BE47-AFA485C7DA91}"/>
            </a:ext>
          </a:extLst>
        </xdr:cNvPr>
        <xdr:cNvCxnSpPr/>
      </xdr:nvCxnSpPr>
      <xdr:spPr>
        <a:xfrm flipV="1">
          <a:off x="3225800" y="1121003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2DBA7174-39BC-4AB8-95F3-2164584F5DF7}"/>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3B8D233D-54C8-4F3E-A1F9-CA67BA976EEA}"/>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164592</xdr:rowOff>
    </xdr:from>
    <xdr:to>
      <xdr:col>15</xdr:col>
      <xdr:colOff>82550</xdr:colOff>
      <xdr:row>67</xdr:row>
      <xdr:rowOff>94488</xdr:rowOff>
    </xdr:to>
    <xdr:cxnSp macro="">
      <xdr:nvCxnSpPr>
        <xdr:cNvPr id="137" name="直線コネクタ 136">
          <a:extLst>
            <a:ext uri="{FF2B5EF4-FFF2-40B4-BE49-F238E27FC236}">
              <a16:creationId xmlns:a16="http://schemas.microsoft.com/office/drawing/2014/main" id="{27A8B40B-DF4F-424F-B477-6C8BE9349967}"/>
            </a:ext>
          </a:extLst>
        </xdr:cNvPr>
        <xdr:cNvCxnSpPr/>
      </xdr:nvCxnSpPr>
      <xdr:spPr>
        <a:xfrm flipV="1">
          <a:off x="2336800" y="114802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D5EC81E8-6672-4D2C-A771-ADE31C53AC6E}"/>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5FEEBACA-4BF6-42A1-9EDA-CA0145E63236}"/>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94488</xdr:rowOff>
    </xdr:from>
    <xdr:to>
      <xdr:col>11</xdr:col>
      <xdr:colOff>31750</xdr:colOff>
      <xdr:row>67</xdr:row>
      <xdr:rowOff>113792</xdr:rowOff>
    </xdr:to>
    <xdr:cxnSp macro="">
      <xdr:nvCxnSpPr>
        <xdr:cNvPr id="140" name="直線コネクタ 139">
          <a:extLst>
            <a:ext uri="{FF2B5EF4-FFF2-40B4-BE49-F238E27FC236}">
              <a16:creationId xmlns:a16="http://schemas.microsoft.com/office/drawing/2014/main" id="{680FC87E-C70E-44AC-BF83-A9D44DDD69DA}"/>
            </a:ext>
          </a:extLst>
        </xdr:cNvPr>
        <xdr:cNvCxnSpPr/>
      </xdr:nvCxnSpPr>
      <xdr:spPr>
        <a:xfrm flipV="1">
          <a:off x="1447800" y="115816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779EA896-B5CE-46E0-8706-14C5D11EC74B}"/>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4FDC629F-5D71-45DB-8BE4-3FC1B4943A14}"/>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2B126329-3BCE-47A2-930B-4532D109A9D2}"/>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99BC442-D8DB-4AC4-8E24-68A2301D750A}"/>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ED2FF70-D93D-42B4-8BA8-16B5450AB67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FB50B0C-6B5C-4A71-AC04-305C35DD7B5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3259A1E-25F6-4522-934C-533CF01253A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C04E89C-3013-4FAF-8C55-DDCBC14F60A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949454D-35EA-4032-BC83-06E919FE45B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50" name="楕円 149">
          <a:extLst>
            <a:ext uri="{FF2B5EF4-FFF2-40B4-BE49-F238E27FC236}">
              <a16:creationId xmlns:a16="http://schemas.microsoft.com/office/drawing/2014/main" id="{428C8E6C-7B33-42F1-9A8F-AFEA22178BD5}"/>
            </a:ext>
          </a:extLst>
        </xdr:cNvPr>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94251</xdr:rowOff>
    </xdr:from>
    <xdr:ext cx="762000" cy="259045"/>
    <xdr:sp macro="" textlink="">
      <xdr:nvSpPr>
        <xdr:cNvPr id="151" name="財政構造の弾力性該当値テキスト">
          <a:extLst>
            <a:ext uri="{FF2B5EF4-FFF2-40B4-BE49-F238E27FC236}">
              <a16:creationId xmlns:a16="http://schemas.microsoft.com/office/drawing/2014/main" id="{01755C67-79DD-4295-8504-7D95C675E41E}"/>
            </a:ext>
          </a:extLst>
        </xdr:cNvPr>
        <xdr:cNvSpPr txBox="1"/>
      </xdr:nvSpPr>
      <xdr:spPr>
        <a:xfrm>
          <a:off x="5041900" y="1123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2" name="楕円 151">
          <a:extLst>
            <a:ext uri="{FF2B5EF4-FFF2-40B4-BE49-F238E27FC236}">
              <a16:creationId xmlns:a16="http://schemas.microsoft.com/office/drawing/2014/main" id="{4E1E654B-2411-483D-92C7-1A9DE73D5794}"/>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3" name="テキスト ボックス 152">
          <a:extLst>
            <a:ext uri="{FF2B5EF4-FFF2-40B4-BE49-F238E27FC236}">
              <a16:creationId xmlns:a16="http://schemas.microsoft.com/office/drawing/2014/main" id="{6AB3A1C2-85D7-4EB4-8AEA-34DB57EA7FF8}"/>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54" name="楕円 153">
          <a:extLst>
            <a:ext uri="{FF2B5EF4-FFF2-40B4-BE49-F238E27FC236}">
              <a16:creationId xmlns:a16="http://schemas.microsoft.com/office/drawing/2014/main" id="{F04DAE3F-CC26-4A3D-8022-CC5154EE19F7}"/>
            </a:ext>
          </a:extLst>
        </xdr:cNvPr>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55" name="テキスト ボックス 154">
          <a:extLst>
            <a:ext uri="{FF2B5EF4-FFF2-40B4-BE49-F238E27FC236}">
              <a16:creationId xmlns:a16="http://schemas.microsoft.com/office/drawing/2014/main" id="{1A274C0A-FCF3-429A-B117-200A6240D8CA}"/>
            </a:ext>
          </a:extLst>
        </xdr:cNvPr>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43688</xdr:rowOff>
    </xdr:from>
    <xdr:to>
      <xdr:col>11</xdr:col>
      <xdr:colOff>82550</xdr:colOff>
      <xdr:row>67</xdr:row>
      <xdr:rowOff>145288</xdr:rowOff>
    </xdr:to>
    <xdr:sp macro="" textlink="">
      <xdr:nvSpPr>
        <xdr:cNvPr id="156" name="楕円 155">
          <a:extLst>
            <a:ext uri="{FF2B5EF4-FFF2-40B4-BE49-F238E27FC236}">
              <a16:creationId xmlns:a16="http://schemas.microsoft.com/office/drawing/2014/main" id="{9ECA0258-8081-4523-A28C-BF2097CDC10D}"/>
            </a:ext>
          </a:extLst>
        </xdr:cNvPr>
        <xdr:cNvSpPr/>
      </xdr:nvSpPr>
      <xdr:spPr>
        <a:xfrm>
          <a:off x="2286000" y="115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130065</xdr:rowOff>
    </xdr:from>
    <xdr:ext cx="762000" cy="259045"/>
    <xdr:sp macro="" textlink="">
      <xdr:nvSpPr>
        <xdr:cNvPr id="157" name="テキスト ボックス 156">
          <a:extLst>
            <a:ext uri="{FF2B5EF4-FFF2-40B4-BE49-F238E27FC236}">
              <a16:creationId xmlns:a16="http://schemas.microsoft.com/office/drawing/2014/main" id="{D3659043-185F-44DB-8567-6F0EDFCF12E2}"/>
            </a:ext>
          </a:extLst>
        </xdr:cNvPr>
        <xdr:cNvSpPr txBox="1"/>
      </xdr:nvSpPr>
      <xdr:spPr>
        <a:xfrm>
          <a:off x="1955800" y="116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62992</xdr:rowOff>
    </xdr:from>
    <xdr:to>
      <xdr:col>7</xdr:col>
      <xdr:colOff>31750</xdr:colOff>
      <xdr:row>67</xdr:row>
      <xdr:rowOff>164592</xdr:rowOff>
    </xdr:to>
    <xdr:sp macro="" textlink="">
      <xdr:nvSpPr>
        <xdr:cNvPr id="158" name="楕円 157">
          <a:extLst>
            <a:ext uri="{FF2B5EF4-FFF2-40B4-BE49-F238E27FC236}">
              <a16:creationId xmlns:a16="http://schemas.microsoft.com/office/drawing/2014/main" id="{9C2ADB47-4C88-4899-B4A3-E5F568E97AF7}"/>
            </a:ext>
          </a:extLst>
        </xdr:cNvPr>
        <xdr:cNvSpPr/>
      </xdr:nvSpPr>
      <xdr:spPr>
        <a:xfrm>
          <a:off x="1397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149369</xdr:rowOff>
    </xdr:from>
    <xdr:ext cx="762000" cy="259045"/>
    <xdr:sp macro="" textlink="">
      <xdr:nvSpPr>
        <xdr:cNvPr id="159" name="テキスト ボックス 158">
          <a:extLst>
            <a:ext uri="{FF2B5EF4-FFF2-40B4-BE49-F238E27FC236}">
              <a16:creationId xmlns:a16="http://schemas.microsoft.com/office/drawing/2014/main" id="{3F521953-3664-4DD7-B694-B28F546967F8}"/>
            </a:ext>
          </a:extLst>
        </xdr:cNvPr>
        <xdr:cNvSpPr txBox="1"/>
      </xdr:nvSpPr>
      <xdr:spPr>
        <a:xfrm>
          <a:off x="1066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30C29BCA-A82B-4ED5-A886-E015B021927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3AD6F8B-7712-4F4B-B3AC-F98D39D54CF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BA04FDC-E6B4-46B2-AEC1-847E83C533A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726B39D7-B256-43D7-B503-DFEF2258A1F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17FBC0A-0F32-461F-8132-7F23548B432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7C2007B-1DD5-425C-B33C-3AC8B14C1E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AA0586B-8A51-4E51-99D8-BDFA1238246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E3D56BDD-0737-42F4-8E85-D4CCF33F546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AAA533C-4B6B-4345-9342-4FD3C47D105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750B72-4BEE-4F3E-9EB7-CED4B8FC466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153FCFCC-C773-4AAC-AE47-1B7E9524165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144C19F-3060-4799-A4DF-A9A7E60AB6A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F0DDAAD-CE43-40E2-A932-772AEBCA21C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件費、物件費等の合計額の人口１人あたりの金額が類似団体平均を上回っているのは、人件費が主な要因となっている。定員管理の状況からみても職員数が類似団体を大きく上回っているため、令和２年度策定の「第４次つるぎ町集中改革プラン」に沿った定員管理の適正化を進め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ED8D4130-F109-48B3-BD8A-E1517BCB6F9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94A60A9-B081-415A-AB1D-C12573E574F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9CDA2F2-CFAF-4A45-98A1-320C4F08B66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622FE3A8-05FF-4F04-954E-B29C0CE9337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1C7069F2-9AAB-4379-9131-AB0B789F4D7F}"/>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F870A1F7-D499-4A19-895B-41E34644491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B8E377E7-28CF-4EFC-BE63-8E30E004E82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1A0AAFC-1231-4AC2-A905-BE17EBC626F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52EACBD7-774C-4AA3-AA67-F21F9FABDB7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04E006A-4780-4821-891B-05B1D4270DF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1E521C51-6066-4AFD-832A-CA12F4F3FC1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C46A97C9-3ACB-43EF-A3FB-F081FE64098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D6D38145-D7BC-42C2-9497-47506116565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EE1E4E99-E92D-4CCC-8793-0EB9FAC232F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D1561AB6-5890-417A-821B-A87F05199A4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AD486C91-5022-4A42-A989-5286BC976F6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CF2937BA-D93E-44A4-AC58-402B93D2F415}"/>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A086C575-F735-4067-9B12-04D35A13B1EA}"/>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1DFDCB9A-DDB6-4A95-B967-E6586038B509}"/>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7F6B8788-97BA-4ADF-B56D-AFAEA4389116}"/>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305CF4A-2CA6-4871-9C25-11C00708569E}"/>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86331</xdr:rowOff>
    </xdr:from>
    <xdr:to>
      <xdr:col>23</xdr:col>
      <xdr:colOff>133350</xdr:colOff>
      <xdr:row>81</xdr:row>
      <xdr:rowOff>121845</xdr:rowOff>
    </xdr:to>
    <xdr:cxnSp macro="">
      <xdr:nvCxnSpPr>
        <xdr:cNvPr id="194" name="直線コネクタ 193">
          <a:extLst>
            <a:ext uri="{FF2B5EF4-FFF2-40B4-BE49-F238E27FC236}">
              <a16:creationId xmlns:a16="http://schemas.microsoft.com/office/drawing/2014/main" id="{75C02551-CF9A-44DC-B944-9A5D1F5FADFA}"/>
            </a:ext>
          </a:extLst>
        </xdr:cNvPr>
        <xdr:cNvCxnSpPr/>
      </xdr:nvCxnSpPr>
      <xdr:spPr>
        <a:xfrm>
          <a:off x="4114800" y="13973781"/>
          <a:ext cx="8382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5DA2BD50-6AFD-485F-8D56-6E0A6230801E}"/>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36CFC77D-106F-4BD1-9A46-682991ADE5F3}"/>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80625</xdr:rowOff>
    </xdr:from>
    <xdr:to>
      <xdr:col>19</xdr:col>
      <xdr:colOff>133350</xdr:colOff>
      <xdr:row>81</xdr:row>
      <xdr:rowOff>86331</xdr:rowOff>
    </xdr:to>
    <xdr:cxnSp macro="">
      <xdr:nvCxnSpPr>
        <xdr:cNvPr id="197" name="直線コネクタ 196">
          <a:extLst>
            <a:ext uri="{FF2B5EF4-FFF2-40B4-BE49-F238E27FC236}">
              <a16:creationId xmlns:a16="http://schemas.microsoft.com/office/drawing/2014/main" id="{18143D89-AC14-4C96-90D6-65662778B7D6}"/>
            </a:ext>
          </a:extLst>
        </xdr:cNvPr>
        <xdr:cNvCxnSpPr/>
      </xdr:nvCxnSpPr>
      <xdr:spPr>
        <a:xfrm>
          <a:off x="3225800" y="13968075"/>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1288F8B0-2D4C-4297-BDAD-5901A4A82DD4}"/>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A983C066-869B-4D51-BD40-1A866EF90997}"/>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80625</xdr:rowOff>
    </xdr:from>
    <xdr:to>
      <xdr:col>15</xdr:col>
      <xdr:colOff>82550</xdr:colOff>
      <xdr:row>81</xdr:row>
      <xdr:rowOff>90528</xdr:rowOff>
    </xdr:to>
    <xdr:cxnSp macro="">
      <xdr:nvCxnSpPr>
        <xdr:cNvPr id="200" name="直線コネクタ 199">
          <a:extLst>
            <a:ext uri="{FF2B5EF4-FFF2-40B4-BE49-F238E27FC236}">
              <a16:creationId xmlns:a16="http://schemas.microsoft.com/office/drawing/2014/main" id="{97914153-49F4-48B9-B988-0ACD14A08DC6}"/>
            </a:ext>
          </a:extLst>
        </xdr:cNvPr>
        <xdr:cNvCxnSpPr/>
      </xdr:nvCxnSpPr>
      <xdr:spPr>
        <a:xfrm flipV="1">
          <a:off x="2336800" y="13968075"/>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B833FAA6-FE16-4B2F-9BBA-55E54B9F20C1}"/>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51E21592-4D3E-4468-B8ED-ADAF0244F5ED}"/>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33460</xdr:rowOff>
    </xdr:from>
    <xdr:to>
      <xdr:col>11</xdr:col>
      <xdr:colOff>31750</xdr:colOff>
      <xdr:row>81</xdr:row>
      <xdr:rowOff>90528</xdr:rowOff>
    </xdr:to>
    <xdr:cxnSp macro="">
      <xdr:nvCxnSpPr>
        <xdr:cNvPr id="203" name="直線コネクタ 202">
          <a:extLst>
            <a:ext uri="{FF2B5EF4-FFF2-40B4-BE49-F238E27FC236}">
              <a16:creationId xmlns:a16="http://schemas.microsoft.com/office/drawing/2014/main" id="{1A4B668B-80DD-429C-903E-15B94925F2CB}"/>
            </a:ext>
          </a:extLst>
        </xdr:cNvPr>
        <xdr:cNvCxnSpPr/>
      </xdr:nvCxnSpPr>
      <xdr:spPr>
        <a:xfrm>
          <a:off x="1447800" y="13920910"/>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E7F16E65-6E99-4732-BC6B-94307B09DE79}"/>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AE9E2E05-D85D-4D83-BE0E-A2AFCA59C378}"/>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A8A86B16-8D68-407B-9D1A-94983CB15476}"/>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A5E13FA5-3BBD-451F-9C23-8915AFF5AEB7}"/>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C4B3A3A-C92B-4DB2-9CA0-06167A1756D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93C995B-35E9-4A94-8FE9-CC80151C8C1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C69E968-5488-449C-B7AC-134071676EA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866CB44-5D39-4EBD-A42F-9E5F573551D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93BAC86-E747-408D-9758-990701BFE8F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71045</xdr:rowOff>
    </xdr:from>
    <xdr:to>
      <xdr:col>23</xdr:col>
      <xdr:colOff>184150</xdr:colOff>
      <xdr:row>82</xdr:row>
      <xdr:rowOff>1195</xdr:rowOff>
    </xdr:to>
    <xdr:sp macro="" textlink="">
      <xdr:nvSpPr>
        <xdr:cNvPr id="213" name="楕円 212">
          <a:extLst>
            <a:ext uri="{FF2B5EF4-FFF2-40B4-BE49-F238E27FC236}">
              <a16:creationId xmlns:a16="http://schemas.microsoft.com/office/drawing/2014/main" id="{16951976-3A1A-47A9-99E6-DE4958658A05}"/>
            </a:ext>
          </a:extLst>
        </xdr:cNvPr>
        <xdr:cNvSpPr/>
      </xdr:nvSpPr>
      <xdr:spPr>
        <a:xfrm>
          <a:off x="4902200" y="139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43122</xdr:rowOff>
    </xdr:from>
    <xdr:ext cx="762000" cy="259045"/>
    <xdr:sp macro="" textlink="">
      <xdr:nvSpPr>
        <xdr:cNvPr id="214" name="人件費・物件費等の状況該当値テキスト">
          <a:extLst>
            <a:ext uri="{FF2B5EF4-FFF2-40B4-BE49-F238E27FC236}">
              <a16:creationId xmlns:a16="http://schemas.microsoft.com/office/drawing/2014/main" id="{65D8C6EA-8CDE-4EC9-83EC-D933FC29596E}"/>
            </a:ext>
          </a:extLst>
        </xdr:cNvPr>
        <xdr:cNvSpPr txBox="1"/>
      </xdr:nvSpPr>
      <xdr:spPr>
        <a:xfrm>
          <a:off x="5041900" y="139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35531</xdr:rowOff>
    </xdr:from>
    <xdr:to>
      <xdr:col>19</xdr:col>
      <xdr:colOff>184150</xdr:colOff>
      <xdr:row>81</xdr:row>
      <xdr:rowOff>137131</xdr:rowOff>
    </xdr:to>
    <xdr:sp macro="" textlink="">
      <xdr:nvSpPr>
        <xdr:cNvPr id="215" name="楕円 214">
          <a:extLst>
            <a:ext uri="{FF2B5EF4-FFF2-40B4-BE49-F238E27FC236}">
              <a16:creationId xmlns:a16="http://schemas.microsoft.com/office/drawing/2014/main" id="{905DE584-9C5E-40FC-B23F-CB971C1E3475}"/>
            </a:ext>
          </a:extLst>
        </xdr:cNvPr>
        <xdr:cNvSpPr/>
      </xdr:nvSpPr>
      <xdr:spPr>
        <a:xfrm>
          <a:off x="4064000" y="139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121908</xdr:rowOff>
    </xdr:from>
    <xdr:ext cx="736600" cy="259045"/>
    <xdr:sp macro="" textlink="">
      <xdr:nvSpPr>
        <xdr:cNvPr id="216" name="テキスト ボックス 215">
          <a:extLst>
            <a:ext uri="{FF2B5EF4-FFF2-40B4-BE49-F238E27FC236}">
              <a16:creationId xmlns:a16="http://schemas.microsoft.com/office/drawing/2014/main" id="{588E0CA8-6B9F-42B5-886A-4666F2961FE2}"/>
            </a:ext>
          </a:extLst>
        </xdr:cNvPr>
        <xdr:cNvSpPr txBox="1"/>
      </xdr:nvSpPr>
      <xdr:spPr>
        <a:xfrm>
          <a:off x="3733800" y="1400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29825</xdr:rowOff>
    </xdr:from>
    <xdr:to>
      <xdr:col>15</xdr:col>
      <xdr:colOff>133350</xdr:colOff>
      <xdr:row>81</xdr:row>
      <xdr:rowOff>131425</xdr:rowOff>
    </xdr:to>
    <xdr:sp macro="" textlink="">
      <xdr:nvSpPr>
        <xdr:cNvPr id="217" name="楕円 216">
          <a:extLst>
            <a:ext uri="{FF2B5EF4-FFF2-40B4-BE49-F238E27FC236}">
              <a16:creationId xmlns:a16="http://schemas.microsoft.com/office/drawing/2014/main" id="{90121951-C2B7-44E6-9805-177C8EB702E8}"/>
            </a:ext>
          </a:extLst>
        </xdr:cNvPr>
        <xdr:cNvSpPr/>
      </xdr:nvSpPr>
      <xdr:spPr>
        <a:xfrm>
          <a:off x="3175000" y="1391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116202</xdr:rowOff>
    </xdr:from>
    <xdr:ext cx="762000" cy="259045"/>
    <xdr:sp macro="" textlink="">
      <xdr:nvSpPr>
        <xdr:cNvPr id="218" name="テキスト ボックス 217">
          <a:extLst>
            <a:ext uri="{FF2B5EF4-FFF2-40B4-BE49-F238E27FC236}">
              <a16:creationId xmlns:a16="http://schemas.microsoft.com/office/drawing/2014/main" id="{1A5CEEA8-B792-4721-A6A2-4040FAEE5A61}"/>
            </a:ext>
          </a:extLst>
        </xdr:cNvPr>
        <xdr:cNvSpPr txBox="1"/>
      </xdr:nvSpPr>
      <xdr:spPr>
        <a:xfrm>
          <a:off x="2844800" y="1400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39728</xdr:rowOff>
    </xdr:from>
    <xdr:to>
      <xdr:col>11</xdr:col>
      <xdr:colOff>82550</xdr:colOff>
      <xdr:row>81</xdr:row>
      <xdr:rowOff>141328</xdr:rowOff>
    </xdr:to>
    <xdr:sp macro="" textlink="">
      <xdr:nvSpPr>
        <xdr:cNvPr id="219" name="楕円 218">
          <a:extLst>
            <a:ext uri="{FF2B5EF4-FFF2-40B4-BE49-F238E27FC236}">
              <a16:creationId xmlns:a16="http://schemas.microsoft.com/office/drawing/2014/main" id="{203C8876-899A-4B01-A1E0-309AEC21A863}"/>
            </a:ext>
          </a:extLst>
        </xdr:cNvPr>
        <xdr:cNvSpPr/>
      </xdr:nvSpPr>
      <xdr:spPr>
        <a:xfrm>
          <a:off x="2286000" y="139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126105</xdr:rowOff>
    </xdr:from>
    <xdr:ext cx="762000" cy="259045"/>
    <xdr:sp macro="" textlink="">
      <xdr:nvSpPr>
        <xdr:cNvPr id="220" name="テキスト ボックス 219">
          <a:extLst>
            <a:ext uri="{FF2B5EF4-FFF2-40B4-BE49-F238E27FC236}">
              <a16:creationId xmlns:a16="http://schemas.microsoft.com/office/drawing/2014/main" id="{10732C75-CB53-41E0-A5B7-7EBEBA08AA89}"/>
            </a:ext>
          </a:extLst>
        </xdr:cNvPr>
        <xdr:cNvSpPr txBox="1"/>
      </xdr:nvSpPr>
      <xdr:spPr>
        <a:xfrm>
          <a:off x="1955800" y="140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154110</xdr:rowOff>
    </xdr:from>
    <xdr:to>
      <xdr:col>7</xdr:col>
      <xdr:colOff>31750</xdr:colOff>
      <xdr:row>81</xdr:row>
      <xdr:rowOff>84260</xdr:rowOff>
    </xdr:to>
    <xdr:sp macro="" textlink="">
      <xdr:nvSpPr>
        <xdr:cNvPr id="221" name="楕円 220">
          <a:extLst>
            <a:ext uri="{FF2B5EF4-FFF2-40B4-BE49-F238E27FC236}">
              <a16:creationId xmlns:a16="http://schemas.microsoft.com/office/drawing/2014/main" id="{68CE1244-BCBB-4552-BD6D-C4DB1330C69B}"/>
            </a:ext>
          </a:extLst>
        </xdr:cNvPr>
        <xdr:cNvSpPr/>
      </xdr:nvSpPr>
      <xdr:spPr>
        <a:xfrm>
          <a:off x="1397000" y="138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69037</xdr:rowOff>
    </xdr:from>
    <xdr:ext cx="762000" cy="259045"/>
    <xdr:sp macro="" textlink="">
      <xdr:nvSpPr>
        <xdr:cNvPr id="222" name="テキスト ボックス 221">
          <a:extLst>
            <a:ext uri="{FF2B5EF4-FFF2-40B4-BE49-F238E27FC236}">
              <a16:creationId xmlns:a16="http://schemas.microsoft.com/office/drawing/2014/main" id="{D787E024-21EA-4C68-99E1-7676EB502B78}"/>
            </a:ext>
          </a:extLst>
        </xdr:cNvPr>
        <xdr:cNvSpPr txBox="1"/>
      </xdr:nvSpPr>
      <xdr:spPr>
        <a:xfrm>
          <a:off x="1066800" y="1395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60D79D69-D5E5-476F-A7D7-BE3C0F886A1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FADA99F7-DE7E-4164-83D1-DB8DB8928CA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8746E60C-6977-4A17-8593-76FA27E468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4E8B94B0-0B99-4210-A9D4-D43630FED95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C39A2A2F-0F93-45B5-846A-ACF9A571AC2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DB8C3CBC-AE24-46C5-B561-9404A664936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181125C1-542A-470C-8E28-6B4DF6C64BD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584A438-3681-43E9-8581-8FDE16098E1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40EA4512-66EA-48A5-BBB3-42F12AC0982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CFF8283-D3BC-4BB2-86B4-A900DC25E86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C1BB3779-678B-4CDA-8E0C-051538541E8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E54AB939-0EB5-4AF6-92A8-ECD4C6C172B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E27529F6-5FA3-48D5-83FF-D9DD10FEB2E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４次つるぎ町集中改革プラン」において給与の適正化に関する方針を定め、数値が悪化しないよう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9BDB72AB-34A5-437E-B34B-EC6F90224B4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69D7BF36-6110-4059-8237-6DAC90BC4DF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E48F96B7-C748-4119-B895-1590AB67E73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F9657B72-0663-4A26-80EC-EE387CC8E3A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D669A56F-7FF4-4C4D-9BA2-A880168F232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72B53E30-69D1-4522-9C8F-BB7A1273760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E7CE9B30-B641-4967-B1BB-82BCAE9E2EC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DEC3DFFB-5DD3-494B-A73A-BC2948F4EB3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893E1273-FF32-497D-B3F2-BF10E9D64C3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E2CB31EC-DEA8-478C-BDE4-D15C0D6039B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B92DCF76-A763-4C7D-B1A5-A71B55FB82F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48960671-95C0-482B-9BC6-E5DA815914A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FFEFD018-4E6F-4141-9230-0ED7B5B48A7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85EF00D1-E06F-49AC-A0D2-37FE0E51BC1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79B063B7-036C-4B57-AF3A-94A85C888DD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E769C23-BE76-42C4-A951-4AEE469535B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1C5D693-83B5-4E21-93FB-C833E99BF47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8D32EC2F-AA37-454E-8656-63CEDEE5E7F7}"/>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48D30BE4-88D6-4777-97CA-BAFACD729D3F}"/>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8BCE2D66-7B17-423F-9463-1C25D8D4AA7F}"/>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8D38E94E-C7E7-4494-AB75-460E17753191}"/>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F9937979-30ED-4ED4-9930-356A22FD6C22}"/>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65314</xdr:rowOff>
    </xdr:to>
    <xdr:cxnSp macro="">
      <xdr:nvCxnSpPr>
        <xdr:cNvPr id="258" name="直線コネクタ 257">
          <a:extLst>
            <a:ext uri="{FF2B5EF4-FFF2-40B4-BE49-F238E27FC236}">
              <a16:creationId xmlns:a16="http://schemas.microsoft.com/office/drawing/2014/main" id="{A02CF928-902B-4076-BC1D-360404726762}"/>
            </a:ext>
          </a:extLst>
        </xdr:cNvPr>
        <xdr:cNvCxnSpPr/>
      </xdr:nvCxnSpPr>
      <xdr:spPr>
        <a:xfrm flipV="1">
          <a:off x="16179800" y="144441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F2ABE5DD-BBA9-453C-AF4A-F385A0CFB366}"/>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9A52A5A0-6E94-4172-9C68-FA6694595CF6}"/>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76805</xdr:rowOff>
    </xdr:to>
    <xdr:cxnSp macro="">
      <xdr:nvCxnSpPr>
        <xdr:cNvPr id="261" name="直線コネクタ 260">
          <a:extLst>
            <a:ext uri="{FF2B5EF4-FFF2-40B4-BE49-F238E27FC236}">
              <a16:creationId xmlns:a16="http://schemas.microsoft.com/office/drawing/2014/main" id="{537D2861-0E03-4C0E-87A0-F3A5F3CBC39B}"/>
            </a:ext>
          </a:extLst>
        </xdr:cNvPr>
        <xdr:cNvCxnSpPr/>
      </xdr:nvCxnSpPr>
      <xdr:spPr>
        <a:xfrm flipV="1">
          <a:off x="15290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2DCE82D3-5873-4CC9-98DD-3ABCBDF02478}"/>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86B68AFE-EC33-459E-947D-4F3A5B0B83B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76805</xdr:rowOff>
    </xdr:to>
    <xdr:cxnSp macro="">
      <xdr:nvCxnSpPr>
        <xdr:cNvPr id="264" name="直線コネクタ 263">
          <a:extLst>
            <a:ext uri="{FF2B5EF4-FFF2-40B4-BE49-F238E27FC236}">
              <a16:creationId xmlns:a16="http://schemas.microsoft.com/office/drawing/2014/main" id="{5B443131-8688-49C8-A6DA-E3417DDDEFC6}"/>
            </a:ext>
          </a:extLst>
        </xdr:cNvPr>
        <xdr:cNvCxnSpPr/>
      </xdr:nvCxnSpPr>
      <xdr:spPr>
        <a:xfrm>
          <a:off x="14401800" y="1443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B31846F4-CAC8-41EC-858F-700A81C6990A}"/>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4E3687CC-318E-4567-99F9-9B87C8E60F87}"/>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30843</xdr:rowOff>
    </xdr:to>
    <xdr:cxnSp macro="">
      <xdr:nvCxnSpPr>
        <xdr:cNvPr id="267" name="直線コネクタ 266">
          <a:extLst>
            <a:ext uri="{FF2B5EF4-FFF2-40B4-BE49-F238E27FC236}">
              <a16:creationId xmlns:a16="http://schemas.microsoft.com/office/drawing/2014/main" id="{0A816941-28B4-4C11-A2E2-CC4C2166D74E}"/>
            </a:ext>
          </a:extLst>
        </xdr:cNvPr>
        <xdr:cNvCxnSpPr/>
      </xdr:nvCxnSpPr>
      <xdr:spPr>
        <a:xfrm>
          <a:off x="13512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B8A563AD-835F-4361-B3DD-FC9937C1DA1D}"/>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3BBFC5F3-1A94-40B9-B157-7CC9BBF9FC3A}"/>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76AC176F-E373-4AFC-8B47-DDFD2D8776DF}"/>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1EE8B96A-8A18-4864-8208-37D98C06B655}"/>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5F39219-DE0F-41C7-8537-F557F38D172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9A9D507-0629-40BA-827C-B7C5CA786AF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9960659-943D-4F33-A850-6F903506BF2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3FB1878-A8B8-4D7A-A415-8AF8D3D38AE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8B5978A-1612-4474-89E2-80F1D994347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a:extLst>
            <a:ext uri="{FF2B5EF4-FFF2-40B4-BE49-F238E27FC236}">
              <a16:creationId xmlns:a16="http://schemas.microsoft.com/office/drawing/2014/main" id="{EC26AC6D-4A6F-4733-8FCD-15554590BA6B}"/>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a:extLst>
            <a:ext uri="{FF2B5EF4-FFF2-40B4-BE49-F238E27FC236}">
              <a16:creationId xmlns:a16="http://schemas.microsoft.com/office/drawing/2014/main" id="{AFCFF818-BFAA-4B82-9C81-9C0E013E6D16}"/>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a:extLst>
            <a:ext uri="{FF2B5EF4-FFF2-40B4-BE49-F238E27FC236}">
              <a16:creationId xmlns:a16="http://schemas.microsoft.com/office/drawing/2014/main" id="{268917BF-1675-4CCC-B6A5-8995F9A9374D}"/>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0" name="テキスト ボックス 279">
          <a:extLst>
            <a:ext uri="{FF2B5EF4-FFF2-40B4-BE49-F238E27FC236}">
              <a16:creationId xmlns:a16="http://schemas.microsoft.com/office/drawing/2014/main" id="{61CB99A3-D6B3-4D93-9B91-96493F71BAAE}"/>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a:extLst>
            <a:ext uri="{FF2B5EF4-FFF2-40B4-BE49-F238E27FC236}">
              <a16:creationId xmlns:a16="http://schemas.microsoft.com/office/drawing/2014/main" id="{E42BC564-0E73-4103-BF74-A20C4B0E7A7B}"/>
            </a:ext>
          </a:extLst>
        </xdr:cNvPr>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a:extLst>
            <a:ext uri="{FF2B5EF4-FFF2-40B4-BE49-F238E27FC236}">
              <a16:creationId xmlns:a16="http://schemas.microsoft.com/office/drawing/2014/main" id="{96A70D9B-B1DD-4279-96D0-2E2D09944FA5}"/>
            </a:ext>
          </a:extLst>
        </xdr:cNvPr>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3" name="楕円 282">
          <a:extLst>
            <a:ext uri="{FF2B5EF4-FFF2-40B4-BE49-F238E27FC236}">
              <a16:creationId xmlns:a16="http://schemas.microsoft.com/office/drawing/2014/main" id="{714A8A00-DA23-466A-A221-B88D9885713D}"/>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4" name="テキスト ボックス 283">
          <a:extLst>
            <a:ext uri="{FF2B5EF4-FFF2-40B4-BE49-F238E27FC236}">
              <a16:creationId xmlns:a16="http://schemas.microsoft.com/office/drawing/2014/main" id="{05E41A7B-49C6-480E-A55C-C4789582E242}"/>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5" name="楕円 284">
          <a:extLst>
            <a:ext uri="{FF2B5EF4-FFF2-40B4-BE49-F238E27FC236}">
              <a16:creationId xmlns:a16="http://schemas.microsoft.com/office/drawing/2014/main" id="{20B31A5F-E8C5-477B-B682-BF05071A415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6" name="テキスト ボックス 285">
          <a:extLst>
            <a:ext uri="{FF2B5EF4-FFF2-40B4-BE49-F238E27FC236}">
              <a16:creationId xmlns:a16="http://schemas.microsoft.com/office/drawing/2014/main" id="{001FD7BA-2EC1-44BB-BAAE-07D461E3DFBF}"/>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37BF208-4319-40B1-BCCC-BA671067551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D40EF5C-16A6-4CB1-83B6-70E7EFC0B34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0A42C2F-AE0E-4274-B634-3FEDA599492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6479E59C-039F-4010-A96A-F7FE84CAD8B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37C10228-FA53-43A9-B754-CCB48197092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461FE93-F7CD-47A1-A260-73957D223A7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3EAE9A9-E9FB-4579-BB82-E48FDB1E716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5697E2E3-1F28-4296-A2F0-E0330BAA00D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D4507FA1-0393-44A8-8109-14FDBBBD128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296C65F-631B-465F-A2DC-48999560926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1714EB0F-8EDC-435B-8EDE-8CF747D8D0B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A8DE6DB-7446-4990-98A3-05AF7E66268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F469AC4-CAC6-4249-8E9F-7F6AB620A90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町村合併等の影響もあり人口千人あたりの職員数が類似団体平均を大きく上回る状況となっている。そのため「第３次つるぎ町集中改革プラン」において職員の新規採用の抑制に努めてきたが、地理的問題もあり実行出来ていないのが現状である。令和２年度策定の「第４次つるぎ町集中改革プラン」に沿った定員管理の適正化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476CE15-AD13-4791-A8CD-23461EADA1D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4F750E04-E354-4894-BF59-D04299B0F45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346DEAC-3868-427E-9D08-E6296415ECE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4FDD159F-4EDC-418B-A9EB-4690463A274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C022016C-F0E5-4CAC-8106-B4F0B44C24A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F4E660CD-4A1F-4334-8758-67FF7FCFA61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C9F221D2-6D4D-444F-8057-CB6840BAF33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1C1B16DE-147A-46BC-826B-0BC9B1B9341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6FCCBE99-7278-4464-AF50-7D45512EB31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5841E77B-56B9-4660-8211-1ADDEA8D99A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51C7D3E8-A995-4229-877F-F6FDE9F3DFD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59A0706E-1277-4B29-BCB4-5F87DDB85EC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64654B9F-845B-4B31-8512-5D7F41FCB58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814AC272-D86C-4DA6-95E2-1CBB9ADC7E9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5B3A79A7-9BD4-4D57-80E8-0015E8C973F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D33BF7A5-F705-4EFB-B5D6-F3F2615EAFF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1FA2FC39-2B2D-4323-BD82-ADFC17C94CC6}"/>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F207CE38-807C-460E-976E-955EE7799278}"/>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CE5B7268-EA9A-41E5-B6D4-C5CBF9F01126}"/>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9053FD23-83D7-4610-8389-5D013968F54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31E06091-397D-4EBD-BC27-F6110778FF79}"/>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86571</xdr:rowOff>
    </xdr:from>
    <xdr:to>
      <xdr:col>81</xdr:col>
      <xdr:colOff>44450</xdr:colOff>
      <xdr:row>66</xdr:row>
      <xdr:rowOff>96224</xdr:rowOff>
    </xdr:to>
    <xdr:cxnSp macro="">
      <xdr:nvCxnSpPr>
        <xdr:cNvPr id="321" name="直線コネクタ 320">
          <a:extLst>
            <a:ext uri="{FF2B5EF4-FFF2-40B4-BE49-F238E27FC236}">
              <a16:creationId xmlns:a16="http://schemas.microsoft.com/office/drawing/2014/main" id="{7C45644C-0636-43E0-9EDA-ECD96A22928F}"/>
            </a:ext>
          </a:extLst>
        </xdr:cNvPr>
        <xdr:cNvCxnSpPr/>
      </xdr:nvCxnSpPr>
      <xdr:spPr>
        <a:xfrm flipV="1">
          <a:off x="16179800" y="11402271"/>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957C7132-06BC-441D-B589-C777B7072632}"/>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C177E41-5C2E-41E2-BFE7-263AFAFD35E6}"/>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31877</xdr:rowOff>
    </xdr:from>
    <xdr:to>
      <xdr:col>77</xdr:col>
      <xdr:colOff>44450</xdr:colOff>
      <xdr:row>66</xdr:row>
      <xdr:rowOff>96224</xdr:rowOff>
    </xdr:to>
    <xdr:cxnSp macro="">
      <xdr:nvCxnSpPr>
        <xdr:cNvPr id="324" name="直線コネクタ 323">
          <a:extLst>
            <a:ext uri="{FF2B5EF4-FFF2-40B4-BE49-F238E27FC236}">
              <a16:creationId xmlns:a16="http://schemas.microsoft.com/office/drawing/2014/main" id="{6041D692-13B4-4B35-AC19-EA1C26833DE8}"/>
            </a:ext>
          </a:extLst>
        </xdr:cNvPr>
        <xdr:cNvCxnSpPr/>
      </xdr:nvCxnSpPr>
      <xdr:spPr>
        <a:xfrm>
          <a:off x="15290800" y="1134757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EC117859-32D5-4186-AE55-8F692B370579}"/>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B4A3F206-1E64-4863-8DF3-4457B9BE0D5D}"/>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31877</xdr:rowOff>
    </xdr:from>
    <xdr:to>
      <xdr:col>72</xdr:col>
      <xdr:colOff>203200</xdr:colOff>
      <xdr:row>66</xdr:row>
      <xdr:rowOff>76116</xdr:rowOff>
    </xdr:to>
    <xdr:cxnSp macro="">
      <xdr:nvCxnSpPr>
        <xdr:cNvPr id="327" name="直線コネクタ 326">
          <a:extLst>
            <a:ext uri="{FF2B5EF4-FFF2-40B4-BE49-F238E27FC236}">
              <a16:creationId xmlns:a16="http://schemas.microsoft.com/office/drawing/2014/main" id="{3E654C33-ADC2-4153-99AC-49D0CD578C32}"/>
            </a:ext>
          </a:extLst>
        </xdr:cNvPr>
        <xdr:cNvCxnSpPr/>
      </xdr:nvCxnSpPr>
      <xdr:spPr>
        <a:xfrm flipV="1">
          <a:off x="14401800" y="1134757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8756C339-0627-4D54-A1D2-6A4CB35DC345}"/>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C8233A0A-2113-4451-830D-91A0CEEA1D3D}"/>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76116</xdr:rowOff>
    </xdr:from>
    <xdr:to>
      <xdr:col>68</xdr:col>
      <xdr:colOff>152400</xdr:colOff>
      <xdr:row>66</xdr:row>
      <xdr:rowOff>131614</xdr:rowOff>
    </xdr:to>
    <xdr:cxnSp macro="">
      <xdr:nvCxnSpPr>
        <xdr:cNvPr id="330" name="直線コネクタ 329">
          <a:extLst>
            <a:ext uri="{FF2B5EF4-FFF2-40B4-BE49-F238E27FC236}">
              <a16:creationId xmlns:a16="http://schemas.microsoft.com/office/drawing/2014/main" id="{63F6FFC7-62C3-4007-BE85-1FAE79A02B2C}"/>
            </a:ext>
          </a:extLst>
        </xdr:cNvPr>
        <xdr:cNvCxnSpPr/>
      </xdr:nvCxnSpPr>
      <xdr:spPr>
        <a:xfrm flipV="1">
          <a:off x="13512800" y="11391816"/>
          <a:ext cx="8890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2AA953BD-E274-48AE-A556-B3359A033F32}"/>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6ECE89D6-D509-48BD-B300-4EC195DBA6A1}"/>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D99B88EB-B6CD-4DF7-8D13-F4DF165D305F}"/>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6B0DBB8B-912A-430E-850D-D40034AA8DEA}"/>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9E17F95-664B-4E39-9A86-EAD793C850F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AA4DB1F-3093-42CB-B1AA-207173DCD52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0502321-D1EF-4CBF-BB9B-2F604FB05F0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613D103-D037-43EB-A596-81822D5EBF9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6E7F32E-9293-4F9E-9F0A-86195F6C74E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35771</xdr:rowOff>
    </xdr:from>
    <xdr:to>
      <xdr:col>81</xdr:col>
      <xdr:colOff>95250</xdr:colOff>
      <xdr:row>66</xdr:row>
      <xdr:rowOff>137371</xdr:rowOff>
    </xdr:to>
    <xdr:sp macro="" textlink="">
      <xdr:nvSpPr>
        <xdr:cNvPr id="340" name="楕円 339">
          <a:extLst>
            <a:ext uri="{FF2B5EF4-FFF2-40B4-BE49-F238E27FC236}">
              <a16:creationId xmlns:a16="http://schemas.microsoft.com/office/drawing/2014/main" id="{082ECFC1-7B6C-4297-B8CB-F327F2CE185C}"/>
            </a:ext>
          </a:extLst>
        </xdr:cNvPr>
        <xdr:cNvSpPr/>
      </xdr:nvSpPr>
      <xdr:spPr>
        <a:xfrm>
          <a:off x="169672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7848</xdr:rowOff>
    </xdr:from>
    <xdr:ext cx="762000" cy="259045"/>
    <xdr:sp macro="" textlink="">
      <xdr:nvSpPr>
        <xdr:cNvPr id="341" name="定員管理の状況該当値テキスト">
          <a:extLst>
            <a:ext uri="{FF2B5EF4-FFF2-40B4-BE49-F238E27FC236}">
              <a16:creationId xmlns:a16="http://schemas.microsoft.com/office/drawing/2014/main" id="{F293F346-B458-463E-87C2-F0F863E2B2EA}"/>
            </a:ext>
          </a:extLst>
        </xdr:cNvPr>
        <xdr:cNvSpPr txBox="1"/>
      </xdr:nvSpPr>
      <xdr:spPr>
        <a:xfrm>
          <a:off x="17106900" y="1132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45424</xdr:rowOff>
    </xdr:from>
    <xdr:to>
      <xdr:col>77</xdr:col>
      <xdr:colOff>95250</xdr:colOff>
      <xdr:row>66</xdr:row>
      <xdr:rowOff>147024</xdr:rowOff>
    </xdr:to>
    <xdr:sp macro="" textlink="">
      <xdr:nvSpPr>
        <xdr:cNvPr id="342" name="楕円 341">
          <a:extLst>
            <a:ext uri="{FF2B5EF4-FFF2-40B4-BE49-F238E27FC236}">
              <a16:creationId xmlns:a16="http://schemas.microsoft.com/office/drawing/2014/main" id="{08DFB5AB-8E83-43CC-A7DD-550358ED2B85}"/>
            </a:ext>
          </a:extLst>
        </xdr:cNvPr>
        <xdr:cNvSpPr/>
      </xdr:nvSpPr>
      <xdr:spPr>
        <a:xfrm>
          <a:off x="16129000" y="113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131801</xdr:rowOff>
    </xdr:from>
    <xdr:ext cx="736600" cy="259045"/>
    <xdr:sp macro="" textlink="">
      <xdr:nvSpPr>
        <xdr:cNvPr id="343" name="テキスト ボックス 342">
          <a:extLst>
            <a:ext uri="{FF2B5EF4-FFF2-40B4-BE49-F238E27FC236}">
              <a16:creationId xmlns:a16="http://schemas.microsoft.com/office/drawing/2014/main" id="{42497F17-B74F-4F8A-A877-C3E5F011D096}"/>
            </a:ext>
          </a:extLst>
        </xdr:cNvPr>
        <xdr:cNvSpPr txBox="1"/>
      </xdr:nvSpPr>
      <xdr:spPr>
        <a:xfrm>
          <a:off x="15798800" y="11447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152527</xdr:rowOff>
    </xdr:from>
    <xdr:to>
      <xdr:col>73</xdr:col>
      <xdr:colOff>44450</xdr:colOff>
      <xdr:row>66</xdr:row>
      <xdr:rowOff>82677</xdr:rowOff>
    </xdr:to>
    <xdr:sp macro="" textlink="">
      <xdr:nvSpPr>
        <xdr:cNvPr id="344" name="楕円 343">
          <a:extLst>
            <a:ext uri="{FF2B5EF4-FFF2-40B4-BE49-F238E27FC236}">
              <a16:creationId xmlns:a16="http://schemas.microsoft.com/office/drawing/2014/main" id="{90245C9B-B648-4BDB-A490-3A138B1720B9}"/>
            </a:ext>
          </a:extLst>
        </xdr:cNvPr>
        <xdr:cNvSpPr/>
      </xdr:nvSpPr>
      <xdr:spPr>
        <a:xfrm>
          <a:off x="15240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67454</xdr:rowOff>
    </xdr:from>
    <xdr:ext cx="762000" cy="259045"/>
    <xdr:sp macro="" textlink="">
      <xdr:nvSpPr>
        <xdr:cNvPr id="345" name="テキスト ボックス 344">
          <a:extLst>
            <a:ext uri="{FF2B5EF4-FFF2-40B4-BE49-F238E27FC236}">
              <a16:creationId xmlns:a16="http://schemas.microsoft.com/office/drawing/2014/main" id="{6E0A49AE-B60F-4421-B6D8-05DFCE033ACB}"/>
            </a:ext>
          </a:extLst>
        </xdr:cNvPr>
        <xdr:cNvSpPr txBox="1"/>
      </xdr:nvSpPr>
      <xdr:spPr>
        <a:xfrm>
          <a:off x="14909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25316</xdr:rowOff>
    </xdr:from>
    <xdr:to>
      <xdr:col>68</xdr:col>
      <xdr:colOff>203200</xdr:colOff>
      <xdr:row>66</xdr:row>
      <xdr:rowOff>126916</xdr:rowOff>
    </xdr:to>
    <xdr:sp macro="" textlink="">
      <xdr:nvSpPr>
        <xdr:cNvPr id="346" name="楕円 345">
          <a:extLst>
            <a:ext uri="{FF2B5EF4-FFF2-40B4-BE49-F238E27FC236}">
              <a16:creationId xmlns:a16="http://schemas.microsoft.com/office/drawing/2014/main" id="{C9D06318-925D-43AC-8C4D-6DD14ABA216B}"/>
            </a:ext>
          </a:extLst>
        </xdr:cNvPr>
        <xdr:cNvSpPr/>
      </xdr:nvSpPr>
      <xdr:spPr>
        <a:xfrm>
          <a:off x="14351000" y="113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111693</xdr:rowOff>
    </xdr:from>
    <xdr:ext cx="762000" cy="259045"/>
    <xdr:sp macro="" textlink="">
      <xdr:nvSpPr>
        <xdr:cNvPr id="347" name="テキスト ボックス 346">
          <a:extLst>
            <a:ext uri="{FF2B5EF4-FFF2-40B4-BE49-F238E27FC236}">
              <a16:creationId xmlns:a16="http://schemas.microsoft.com/office/drawing/2014/main" id="{F421FC14-3B8C-402B-8E1E-03156CD05A42}"/>
            </a:ext>
          </a:extLst>
        </xdr:cNvPr>
        <xdr:cNvSpPr txBox="1"/>
      </xdr:nvSpPr>
      <xdr:spPr>
        <a:xfrm>
          <a:off x="14020800" y="114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80814</xdr:rowOff>
    </xdr:from>
    <xdr:to>
      <xdr:col>64</xdr:col>
      <xdr:colOff>152400</xdr:colOff>
      <xdr:row>67</xdr:row>
      <xdr:rowOff>10964</xdr:rowOff>
    </xdr:to>
    <xdr:sp macro="" textlink="">
      <xdr:nvSpPr>
        <xdr:cNvPr id="348" name="楕円 347">
          <a:extLst>
            <a:ext uri="{FF2B5EF4-FFF2-40B4-BE49-F238E27FC236}">
              <a16:creationId xmlns:a16="http://schemas.microsoft.com/office/drawing/2014/main" id="{BCF9E38D-4F77-453C-A875-6D60DB82062B}"/>
            </a:ext>
          </a:extLst>
        </xdr:cNvPr>
        <xdr:cNvSpPr/>
      </xdr:nvSpPr>
      <xdr:spPr>
        <a:xfrm>
          <a:off x="13462000" y="113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167191</xdr:rowOff>
    </xdr:from>
    <xdr:ext cx="762000" cy="259045"/>
    <xdr:sp macro="" textlink="">
      <xdr:nvSpPr>
        <xdr:cNvPr id="349" name="テキスト ボックス 348">
          <a:extLst>
            <a:ext uri="{FF2B5EF4-FFF2-40B4-BE49-F238E27FC236}">
              <a16:creationId xmlns:a16="http://schemas.microsoft.com/office/drawing/2014/main" id="{00FE0771-0F4E-4E30-A90F-B94DC7A9A661}"/>
            </a:ext>
          </a:extLst>
        </xdr:cNvPr>
        <xdr:cNvSpPr txBox="1"/>
      </xdr:nvSpPr>
      <xdr:spPr>
        <a:xfrm>
          <a:off x="13131800" y="1148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F8E64E79-A44A-4C57-8B1F-FB9EFD72B4E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EFF17E22-A9BC-4D6B-B356-4B7856C5852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E913F422-2E1C-400D-9111-FF4169AA839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BB6BB69E-046C-43D9-A94D-D0DB6C13672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D6692E2E-71C8-4030-9893-F90B60BFF27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CE18C137-D797-4F3D-A97C-97A4C01AEFD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E72D3CCE-90E9-49DF-A37D-332F234F7E6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58CF1F5A-7AE1-44AB-B492-AC52511FB0B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549A93E3-E3DD-45A4-86DF-15B7840F88E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AE76081E-DB1F-4A2D-BE8A-CFF0AB6F7BC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5D9670C4-6428-4039-A9D6-D2F8504A25C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122923C4-9A50-4455-B6DC-69A1A460D82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A099755E-AA92-43FF-86D1-C935ACE82C7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実質公債費比率については、類似団体平均を上回る結果となっている。令和</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年度においては、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合併特例債の元金償還金が</a:t>
          </a:r>
          <a:r>
            <a:rPr kumimoji="0" lang="ja-JP" altLang="ja-JP" sz="1100" b="0" i="0" u="none" strike="noStrike" kern="0" cap="none" spc="0" normalizeH="0" baseline="0" noProof="0">
              <a:ln>
                <a:noFill/>
              </a:ln>
              <a:solidFill>
                <a:prstClr val="black"/>
              </a:solidFill>
              <a:effectLst/>
              <a:uLnTx/>
              <a:uFillTx/>
              <a:latin typeface="+mn-lt"/>
              <a:ea typeface="+mn-ea"/>
              <a:cs typeface="+mn-cs"/>
            </a:rPr>
            <a:t>増加</a:t>
          </a:r>
          <a:r>
            <a:rPr kumimoji="0" lang="ja-JP" altLang="en-US" sz="1100" b="0" i="0" u="none" strike="noStrike" kern="0" cap="none" spc="0" normalizeH="0" baseline="0" noProof="0">
              <a:ln>
                <a:noFill/>
              </a:ln>
              <a:solidFill>
                <a:prstClr val="black"/>
              </a:solidFill>
              <a:effectLst/>
              <a:uLnTx/>
              <a:uFillTx/>
              <a:latin typeface="+mn-lt"/>
              <a:ea typeface="+mn-ea"/>
              <a:cs typeface="+mn-cs"/>
            </a:rPr>
            <a:t>したため悪化</a:t>
          </a:r>
          <a:r>
            <a:rPr kumimoji="0" lang="ja-JP" altLang="ja-JP" sz="1100" b="0" i="0" u="none" strike="noStrike" kern="0" cap="none" spc="0" normalizeH="0" baseline="0" noProof="0">
              <a:ln>
                <a:noFill/>
              </a:ln>
              <a:solidFill>
                <a:prstClr val="black"/>
              </a:solidFill>
              <a:effectLst/>
              <a:uLnTx/>
              <a:uFillTx/>
              <a:latin typeface="+mn-lt"/>
              <a:ea typeface="+mn-ea"/>
              <a:cs typeface="+mn-cs"/>
            </a:rPr>
            <a:t>して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令和４年度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で合併特例債の</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元利償還金返済のピー</a:t>
          </a:r>
          <a:r>
            <a:rPr kumimoji="0" lang="ja-JP" altLang="en-US" sz="1100" b="0" i="0" u="none" strike="noStrike" kern="0" cap="none" spc="0" normalizeH="0" baseline="0" noProof="0">
              <a:ln>
                <a:noFill/>
              </a:ln>
              <a:solidFill>
                <a:prstClr val="black"/>
              </a:solidFill>
              <a:effectLst/>
              <a:uLnTx/>
              <a:uFillTx/>
              <a:latin typeface="+mn-lt"/>
              <a:ea typeface="+mn-ea"/>
              <a:cs typeface="+mn-cs"/>
            </a:rPr>
            <a:t>クが終了するため、令和５年度以降は、改善していく見込みである。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54221500-DBA1-41CC-A947-078F0D12A00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BD546CA4-EF4D-4CCC-8FF2-38C5AD6A772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E393E621-1EEC-4D80-AFFC-C1DB5396622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62D81BD7-9A0D-45BF-9F93-5307A4401E1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E1AB83EA-B444-46D5-A12C-E83C04278E7D}"/>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48A92182-C964-4936-B3F7-D71E12086E1C}"/>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8F718F5E-0928-4893-8AAF-1C435290041F}"/>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BA51ED48-B37D-4BDF-AE05-3AC57EDCD96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312CF55E-77C2-4464-8071-31CFFCDFCC37}"/>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92CB6F4-48A3-44A9-A442-4012240BC6C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8A91B749-759C-43D7-A6E9-987D122948D2}"/>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21C566C-5912-489A-848A-DB16657C238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82BE1A6-29DE-4AAD-8BFD-3FCACD5CE72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735EC9AF-DF7E-41B4-9686-5F81524D71FF}"/>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F6BF701-2FCA-491F-8F30-81BD5908C7D6}"/>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B3806F1C-1CBB-44E2-A692-986B6E41850A}"/>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B5A352E6-37DF-42F6-B8F8-21D7567809F2}"/>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C8BA23B9-8673-48B3-907A-58EC32CC9969}"/>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141224</xdr:rowOff>
    </xdr:to>
    <xdr:cxnSp macro="">
      <xdr:nvCxnSpPr>
        <xdr:cNvPr id="381" name="直線コネクタ 380">
          <a:extLst>
            <a:ext uri="{FF2B5EF4-FFF2-40B4-BE49-F238E27FC236}">
              <a16:creationId xmlns:a16="http://schemas.microsoft.com/office/drawing/2014/main" id="{DBDEBB39-B04D-4DB7-9BA9-BD12CB7F8C81}"/>
            </a:ext>
          </a:extLst>
        </xdr:cNvPr>
        <xdr:cNvCxnSpPr/>
      </xdr:nvCxnSpPr>
      <xdr:spPr>
        <a:xfrm>
          <a:off x="16179800" y="73228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12050933-AD33-48D5-BF15-004401601E32}"/>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B229F195-2C94-4E1B-8DB5-0C8E28F8F852}"/>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121920</xdr:rowOff>
    </xdr:to>
    <xdr:cxnSp macro="">
      <xdr:nvCxnSpPr>
        <xdr:cNvPr id="384" name="直線コネクタ 383">
          <a:extLst>
            <a:ext uri="{FF2B5EF4-FFF2-40B4-BE49-F238E27FC236}">
              <a16:creationId xmlns:a16="http://schemas.microsoft.com/office/drawing/2014/main" id="{969E82D1-F8AC-4138-9606-3DBF0DF08C7D}"/>
            </a:ext>
          </a:extLst>
        </xdr:cNvPr>
        <xdr:cNvCxnSpPr/>
      </xdr:nvCxnSpPr>
      <xdr:spPr>
        <a:xfrm>
          <a:off x="15290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14ABCC32-F3FE-49FB-B7F4-263BBEA5D6C5}"/>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67515B92-618C-4518-B979-5069A3E0B556}"/>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92964</xdr:rowOff>
    </xdr:to>
    <xdr:cxnSp macro="">
      <xdr:nvCxnSpPr>
        <xdr:cNvPr id="387" name="直線コネクタ 386">
          <a:extLst>
            <a:ext uri="{FF2B5EF4-FFF2-40B4-BE49-F238E27FC236}">
              <a16:creationId xmlns:a16="http://schemas.microsoft.com/office/drawing/2014/main" id="{AB4A0AB2-0266-4ED2-9D9D-9F333FFD090A}"/>
            </a:ext>
          </a:extLst>
        </xdr:cNvPr>
        <xdr:cNvCxnSpPr/>
      </xdr:nvCxnSpPr>
      <xdr:spPr>
        <a:xfrm>
          <a:off x="14401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579D1C01-D463-4EAA-A43C-383AD07F1C03}"/>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8061D788-F476-472F-AC9C-964076890736}"/>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54356</xdr:rowOff>
    </xdr:to>
    <xdr:cxnSp macro="">
      <xdr:nvCxnSpPr>
        <xdr:cNvPr id="390" name="直線コネクタ 389">
          <a:extLst>
            <a:ext uri="{FF2B5EF4-FFF2-40B4-BE49-F238E27FC236}">
              <a16:creationId xmlns:a16="http://schemas.microsoft.com/office/drawing/2014/main" id="{F267A292-22FA-4ECA-8E7A-91BD4CA31181}"/>
            </a:ext>
          </a:extLst>
        </xdr:cNvPr>
        <xdr:cNvCxnSpPr/>
      </xdr:nvCxnSpPr>
      <xdr:spPr>
        <a:xfrm>
          <a:off x="13512800" y="71587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A7A53C14-8986-467C-9ACD-75D17678ED38}"/>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5121DC49-6E20-4657-8E1E-DDF545DAD438}"/>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C29B1D43-26A2-4E8A-8D41-16D30639C073}"/>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9CF0C58B-DFA4-4931-B6DA-A48F75B93BD5}"/>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8BDC602-8CB4-4BE8-8ACE-4777988A535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F07243A-CC41-4846-AB87-5833D0FE449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2B1353C-9114-4591-AD12-D3310B5B09D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087D160-696D-47CD-9E2F-A9B4FA0528E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666DB48-4BA7-4BA6-9FB2-56592A3391B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400" name="楕円 399">
          <a:extLst>
            <a:ext uri="{FF2B5EF4-FFF2-40B4-BE49-F238E27FC236}">
              <a16:creationId xmlns:a16="http://schemas.microsoft.com/office/drawing/2014/main" id="{A278FED6-7786-4E4E-A70A-F2E9B30A0632}"/>
            </a:ext>
          </a:extLst>
        </xdr:cNvPr>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401" name="公債費負担の状況該当値テキスト">
          <a:extLst>
            <a:ext uri="{FF2B5EF4-FFF2-40B4-BE49-F238E27FC236}">
              <a16:creationId xmlns:a16="http://schemas.microsoft.com/office/drawing/2014/main" id="{A6B6E238-510B-48AD-A251-C7DB51EE797F}"/>
            </a:ext>
          </a:extLst>
        </xdr:cNvPr>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a:extLst>
            <a:ext uri="{FF2B5EF4-FFF2-40B4-BE49-F238E27FC236}">
              <a16:creationId xmlns:a16="http://schemas.microsoft.com/office/drawing/2014/main" id="{431E3749-9795-4164-9F6A-BA007E53271D}"/>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a:extLst>
            <a:ext uri="{FF2B5EF4-FFF2-40B4-BE49-F238E27FC236}">
              <a16:creationId xmlns:a16="http://schemas.microsoft.com/office/drawing/2014/main" id="{2B4E61A8-2187-403E-A37A-137AFDD652A7}"/>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4" name="楕円 403">
          <a:extLst>
            <a:ext uri="{FF2B5EF4-FFF2-40B4-BE49-F238E27FC236}">
              <a16:creationId xmlns:a16="http://schemas.microsoft.com/office/drawing/2014/main" id="{ABF14EC2-C7D1-4686-A516-7E6432B0E0EE}"/>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5" name="テキスト ボックス 404">
          <a:extLst>
            <a:ext uri="{FF2B5EF4-FFF2-40B4-BE49-F238E27FC236}">
              <a16:creationId xmlns:a16="http://schemas.microsoft.com/office/drawing/2014/main" id="{330755A3-C01C-407A-AF92-996DC68C4F76}"/>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6" name="楕円 405">
          <a:extLst>
            <a:ext uri="{FF2B5EF4-FFF2-40B4-BE49-F238E27FC236}">
              <a16:creationId xmlns:a16="http://schemas.microsoft.com/office/drawing/2014/main" id="{697131CE-E6DC-4238-B51E-8E5AEBCB9748}"/>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7" name="テキスト ボックス 406">
          <a:extLst>
            <a:ext uri="{FF2B5EF4-FFF2-40B4-BE49-F238E27FC236}">
              <a16:creationId xmlns:a16="http://schemas.microsoft.com/office/drawing/2014/main" id="{21414F91-28AC-411B-90E2-69DD0395B82E}"/>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8" name="楕円 407">
          <a:extLst>
            <a:ext uri="{FF2B5EF4-FFF2-40B4-BE49-F238E27FC236}">
              <a16:creationId xmlns:a16="http://schemas.microsoft.com/office/drawing/2014/main" id="{47A5B2E8-A8AA-425F-8EE7-0732BB5BABCC}"/>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9" name="テキスト ボックス 408">
          <a:extLst>
            <a:ext uri="{FF2B5EF4-FFF2-40B4-BE49-F238E27FC236}">
              <a16:creationId xmlns:a16="http://schemas.microsoft.com/office/drawing/2014/main" id="{D8197D40-121D-4F71-9BF0-C05432971ED7}"/>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C22430B-3515-4319-B428-AD3ED8677F3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36297858-3256-4091-AE5B-DBA51E32194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AF239BC4-0963-4580-B851-0B31A15BB13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26C0832-0F74-4E8C-B5F9-B3912ACC717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4A93003-398F-4684-91C0-13B3967905F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9EDEDFB-F43F-412F-96E5-FCA09678373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AADA851A-A992-4065-B754-F0AF8BC7144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E0399C5-0342-4CFC-B7A6-9B823AE84B8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5E31E99-80CA-46C3-B0F0-BCDD32253E3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E0DA6F1-4B90-4DAF-84E2-1F3E845AA1A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1470D10-0E56-426E-A1AE-D6585C427F6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F15526F5-C6F4-4002-B712-4A1772F8FCD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D9D1835-3194-4B85-BB98-8BACC70851E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健全化法が施行された平成１９年度【１０１．５％】と比較すると大幅に改善されているが、類似団体を上回る結果になっている。令和</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年度においては、公営企業及び一部事務組合の地方債現在高の減少、地方債発行の抑制による一般会計地方債現在高の減少</a:t>
          </a:r>
          <a:r>
            <a:rPr kumimoji="0" lang="ja-JP" altLang="en-US" sz="1100" b="0" i="0" u="none" strike="noStrike" kern="0" cap="none" spc="0" normalizeH="0" baseline="0" noProof="0">
              <a:ln>
                <a:noFill/>
              </a:ln>
              <a:solidFill>
                <a:prstClr val="black"/>
              </a:solidFill>
              <a:effectLst/>
              <a:uLnTx/>
              <a:uFillTx/>
              <a:latin typeface="+mn-lt"/>
              <a:ea typeface="+mn-ea"/>
              <a:cs typeface="+mn-cs"/>
            </a:rPr>
            <a:t>、減債基金への積立による充当可能基金の増加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大きく</a:t>
          </a:r>
          <a:r>
            <a:rPr kumimoji="0" lang="ja-JP" altLang="ja-JP" sz="1100" b="0" i="0" u="none" strike="noStrike" kern="0" cap="none" spc="0" normalizeH="0" baseline="0" noProof="0">
              <a:ln>
                <a:noFill/>
              </a:ln>
              <a:solidFill>
                <a:prstClr val="black"/>
              </a:solidFill>
              <a:effectLst/>
              <a:uLnTx/>
              <a:uFillTx/>
              <a:latin typeface="+mn-lt"/>
              <a:ea typeface="+mn-ea"/>
              <a:cs typeface="+mn-cs"/>
            </a:rPr>
            <a:t>改善している。平成３０年度で大型公共事業は終了しているが、歳入においては、今後も厳しい状況は変わらず、新規事業については、慎重に精査していく必要がある。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69B84DD-712B-4CF8-BA6D-0CCBB50D6D3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BF84570-1012-48FB-BC08-0A188E185C1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89BEAE6-A4AD-406F-8AAB-3F23A58DF33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A3D292A9-AB70-4D20-A053-8BF4D0642ED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6634E9A1-4607-49F4-A90F-F84BEFB3C84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9980CAE0-0AEB-447A-8281-6EBBD0A7E9F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24A8180B-3443-488D-8669-81B7A52DE1C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4821C152-2AA6-4F70-92F9-4F226F962F7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4077BC8-37EC-46D8-AF1A-5BC78778675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2AA77D9C-3C1D-4247-87C8-F9052040005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3664B463-9CBA-4085-A138-6D5A6F24164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5145B251-52C4-4776-B983-9D26FFED87A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410C67DD-8D68-43E7-B5DC-F26C01EADA9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F11D4735-1D9C-4049-AFBA-39D5292BF8F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E9C56BB-A510-48A6-84E5-4B3AA6AF653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2C43088B-E7A0-401B-BDA9-BC5A8D161596}"/>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C059451A-6052-46AF-88CA-BA9977C36E23}"/>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375586F-1EDF-4674-93C1-8DE9B0CE6DE5}"/>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C699FB87-4668-46C6-98D2-C5462FC27AC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8D032E0B-4C75-42A5-AF69-624FAEEB451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156563</xdr:rowOff>
    </xdr:from>
    <xdr:to>
      <xdr:col>81</xdr:col>
      <xdr:colOff>44450</xdr:colOff>
      <xdr:row>14</xdr:row>
      <xdr:rowOff>64206</xdr:rowOff>
    </xdr:to>
    <xdr:cxnSp macro="">
      <xdr:nvCxnSpPr>
        <xdr:cNvPr id="443" name="直線コネクタ 442">
          <a:extLst>
            <a:ext uri="{FF2B5EF4-FFF2-40B4-BE49-F238E27FC236}">
              <a16:creationId xmlns:a16="http://schemas.microsoft.com/office/drawing/2014/main" id="{95BA1FE6-66BC-446A-AE73-036B51A80B29}"/>
            </a:ext>
          </a:extLst>
        </xdr:cNvPr>
        <xdr:cNvCxnSpPr/>
      </xdr:nvCxnSpPr>
      <xdr:spPr>
        <a:xfrm flipV="1">
          <a:off x="16179800" y="2385413"/>
          <a:ext cx="8382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7300E3B-95E9-4898-B5D1-CD77CE245F98}"/>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F55D924-CC84-4B74-88A1-C9DDAFD0AD7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64206</xdr:rowOff>
    </xdr:from>
    <xdr:to>
      <xdr:col>77</xdr:col>
      <xdr:colOff>44450</xdr:colOff>
      <xdr:row>15</xdr:row>
      <xdr:rowOff>105904</xdr:rowOff>
    </xdr:to>
    <xdr:cxnSp macro="">
      <xdr:nvCxnSpPr>
        <xdr:cNvPr id="446" name="直線コネクタ 445">
          <a:extLst>
            <a:ext uri="{FF2B5EF4-FFF2-40B4-BE49-F238E27FC236}">
              <a16:creationId xmlns:a16="http://schemas.microsoft.com/office/drawing/2014/main" id="{1F8F7AB6-7072-4581-89BB-254E53050B0D}"/>
            </a:ext>
          </a:extLst>
        </xdr:cNvPr>
        <xdr:cNvCxnSpPr/>
      </xdr:nvCxnSpPr>
      <xdr:spPr>
        <a:xfrm flipV="1">
          <a:off x="15290800" y="2464506"/>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BC5855CB-7922-439D-A192-DC6DB915B85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85A59885-1FEA-4F1E-91D4-8E1D2F249A8D}"/>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105904</xdr:rowOff>
    </xdr:from>
    <xdr:to>
      <xdr:col>72</xdr:col>
      <xdr:colOff>203200</xdr:colOff>
      <xdr:row>16</xdr:row>
      <xdr:rowOff>44379</xdr:rowOff>
    </xdr:to>
    <xdr:cxnSp macro="">
      <xdr:nvCxnSpPr>
        <xdr:cNvPr id="449" name="直線コネクタ 448">
          <a:extLst>
            <a:ext uri="{FF2B5EF4-FFF2-40B4-BE49-F238E27FC236}">
              <a16:creationId xmlns:a16="http://schemas.microsoft.com/office/drawing/2014/main" id="{EB9F224D-5D0D-4B79-AF86-D5DF8FCB3BD3}"/>
            </a:ext>
          </a:extLst>
        </xdr:cNvPr>
        <xdr:cNvCxnSpPr/>
      </xdr:nvCxnSpPr>
      <xdr:spPr>
        <a:xfrm flipV="1">
          <a:off x="14401800" y="2677654"/>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DA741542-DA9C-4237-9F84-952C94E2D0BA}"/>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DE97C4E5-594B-4762-86FA-1DF0F475FB2C}"/>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41698</xdr:rowOff>
    </xdr:from>
    <xdr:to>
      <xdr:col>68</xdr:col>
      <xdr:colOff>152400</xdr:colOff>
      <xdr:row>16</xdr:row>
      <xdr:rowOff>44379</xdr:rowOff>
    </xdr:to>
    <xdr:cxnSp macro="">
      <xdr:nvCxnSpPr>
        <xdr:cNvPr id="452" name="直線コネクタ 451">
          <a:extLst>
            <a:ext uri="{FF2B5EF4-FFF2-40B4-BE49-F238E27FC236}">
              <a16:creationId xmlns:a16="http://schemas.microsoft.com/office/drawing/2014/main" id="{3FDE7316-740C-4384-B2F9-FFA9B3CDA379}"/>
            </a:ext>
          </a:extLst>
        </xdr:cNvPr>
        <xdr:cNvCxnSpPr/>
      </xdr:nvCxnSpPr>
      <xdr:spPr>
        <a:xfrm>
          <a:off x="13512800" y="278489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76E7914A-53FB-496E-A726-99832C388BC1}"/>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687BC51A-3E8D-4322-9478-90E661030EF1}"/>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575EB4AF-4FFB-469D-AADD-652994DA9B45}"/>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EE6878-7D23-40C4-85D0-2C1D22488F0C}"/>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33625F8-D58A-4C59-B2AB-FA8E18017B3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50DCBAA-9EAE-4824-9B1F-E017D8B2683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6658AAE-E24D-4DE4-80EC-41FCE232D2A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AA97A7B-6FBB-4C82-838E-7E0BDABF1CF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98929EF-D0B2-47A1-91DC-04E1DBFE67F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105763</xdr:rowOff>
    </xdr:from>
    <xdr:to>
      <xdr:col>81</xdr:col>
      <xdr:colOff>95250</xdr:colOff>
      <xdr:row>14</xdr:row>
      <xdr:rowOff>35913</xdr:rowOff>
    </xdr:to>
    <xdr:sp macro="" textlink="">
      <xdr:nvSpPr>
        <xdr:cNvPr id="462" name="楕円 461">
          <a:extLst>
            <a:ext uri="{FF2B5EF4-FFF2-40B4-BE49-F238E27FC236}">
              <a16:creationId xmlns:a16="http://schemas.microsoft.com/office/drawing/2014/main" id="{9EB5F123-E6C3-4EBE-B17C-E2DB4F512F05}"/>
            </a:ext>
          </a:extLst>
        </xdr:cNvPr>
        <xdr:cNvSpPr/>
      </xdr:nvSpPr>
      <xdr:spPr>
        <a:xfrm>
          <a:off x="169672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77840</xdr:rowOff>
    </xdr:from>
    <xdr:ext cx="762000" cy="259045"/>
    <xdr:sp macro="" textlink="">
      <xdr:nvSpPr>
        <xdr:cNvPr id="463" name="将来負担の状況該当値テキスト">
          <a:extLst>
            <a:ext uri="{FF2B5EF4-FFF2-40B4-BE49-F238E27FC236}">
              <a16:creationId xmlns:a16="http://schemas.microsoft.com/office/drawing/2014/main" id="{38B2D03B-4316-4C08-B985-27597082094B}"/>
            </a:ext>
          </a:extLst>
        </xdr:cNvPr>
        <xdr:cNvSpPr txBox="1"/>
      </xdr:nvSpPr>
      <xdr:spPr>
        <a:xfrm>
          <a:off x="17106900" y="23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13406</xdr:rowOff>
    </xdr:from>
    <xdr:to>
      <xdr:col>77</xdr:col>
      <xdr:colOff>95250</xdr:colOff>
      <xdr:row>14</xdr:row>
      <xdr:rowOff>115006</xdr:rowOff>
    </xdr:to>
    <xdr:sp macro="" textlink="">
      <xdr:nvSpPr>
        <xdr:cNvPr id="464" name="楕円 463">
          <a:extLst>
            <a:ext uri="{FF2B5EF4-FFF2-40B4-BE49-F238E27FC236}">
              <a16:creationId xmlns:a16="http://schemas.microsoft.com/office/drawing/2014/main" id="{B1CBB056-6C4D-4107-B72B-7BE630D6FB00}"/>
            </a:ext>
          </a:extLst>
        </xdr:cNvPr>
        <xdr:cNvSpPr/>
      </xdr:nvSpPr>
      <xdr:spPr>
        <a:xfrm>
          <a:off x="16129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99783</xdr:rowOff>
    </xdr:from>
    <xdr:ext cx="736600" cy="259045"/>
    <xdr:sp macro="" textlink="">
      <xdr:nvSpPr>
        <xdr:cNvPr id="465" name="テキスト ボックス 464">
          <a:extLst>
            <a:ext uri="{FF2B5EF4-FFF2-40B4-BE49-F238E27FC236}">
              <a16:creationId xmlns:a16="http://schemas.microsoft.com/office/drawing/2014/main" id="{75CB7DE8-2C60-409C-89A2-566FF8371E02}"/>
            </a:ext>
          </a:extLst>
        </xdr:cNvPr>
        <xdr:cNvSpPr txBox="1"/>
      </xdr:nvSpPr>
      <xdr:spPr>
        <a:xfrm>
          <a:off x="15798800" y="250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55104</xdr:rowOff>
    </xdr:from>
    <xdr:to>
      <xdr:col>73</xdr:col>
      <xdr:colOff>44450</xdr:colOff>
      <xdr:row>15</xdr:row>
      <xdr:rowOff>156704</xdr:rowOff>
    </xdr:to>
    <xdr:sp macro="" textlink="">
      <xdr:nvSpPr>
        <xdr:cNvPr id="466" name="楕円 465">
          <a:extLst>
            <a:ext uri="{FF2B5EF4-FFF2-40B4-BE49-F238E27FC236}">
              <a16:creationId xmlns:a16="http://schemas.microsoft.com/office/drawing/2014/main" id="{BA3A3B16-A1A3-411B-AD3F-89682D5CD173}"/>
            </a:ext>
          </a:extLst>
        </xdr:cNvPr>
        <xdr:cNvSpPr/>
      </xdr:nvSpPr>
      <xdr:spPr>
        <a:xfrm>
          <a:off x="15240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141481</xdr:rowOff>
    </xdr:from>
    <xdr:ext cx="762000" cy="259045"/>
    <xdr:sp macro="" textlink="">
      <xdr:nvSpPr>
        <xdr:cNvPr id="467" name="テキスト ボックス 466">
          <a:extLst>
            <a:ext uri="{FF2B5EF4-FFF2-40B4-BE49-F238E27FC236}">
              <a16:creationId xmlns:a16="http://schemas.microsoft.com/office/drawing/2014/main" id="{263B1CB4-87BF-4D81-AC76-80EA8827B423}"/>
            </a:ext>
          </a:extLst>
        </xdr:cNvPr>
        <xdr:cNvSpPr txBox="1"/>
      </xdr:nvSpPr>
      <xdr:spPr>
        <a:xfrm>
          <a:off x="14909800" y="2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165029</xdr:rowOff>
    </xdr:from>
    <xdr:to>
      <xdr:col>68</xdr:col>
      <xdr:colOff>203200</xdr:colOff>
      <xdr:row>16</xdr:row>
      <xdr:rowOff>95179</xdr:rowOff>
    </xdr:to>
    <xdr:sp macro="" textlink="">
      <xdr:nvSpPr>
        <xdr:cNvPr id="468" name="楕円 467">
          <a:extLst>
            <a:ext uri="{FF2B5EF4-FFF2-40B4-BE49-F238E27FC236}">
              <a16:creationId xmlns:a16="http://schemas.microsoft.com/office/drawing/2014/main" id="{89A6732B-159E-4DA0-983A-3ADF580EA299}"/>
            </a:ext>
          </a:extLst>
        </xdr:cNvPr>
        <xdr:cNvSpPr/>
      </xdr:nvSpPr>
      <xdr:spPr>
        <a:xfrm>
          <a:off x="14351000" y="27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79956</xdr:rowOff>
    </xdr:from>
    <xdr:ext cx="762000" cy="259045"/>
    <xdr:sp macro="" textlink="">
      <xdr:nvSpPr>
        <xdr:cNvPr id="469" name="テキスト ボックス 468">
          <a:extLst>
            <a:ext uri="{FF2B5EF4-FFF2-40B4-BE49-F238E27FC236}">
              <a16:creationId xmlns:a16="http://schemas.microsoft.com/office/drawing/2014/main" id="{37085AD5-1D1B-4EF2-AD10-C6F3B2A58E50}"/>
            </a:ext>
          </a:extLst>
        </xdr:cNvPr>
        <xdr:cNvSpPr txBox="1"/>
      </xdr:nvSpPr>
      <xdr:spPr>
        <a:xfrm>
          <a:off x="14020800" y="282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162348</xdr:rowOff>
    </xdr:from>
    <xdr:to>
      <xdr:col>64</xdr:col>
      <xdr:colOff>152400</xdr:colOff>
      <xdr:row>16</xdr:row>
      <xdr:rowOff>92498</xdr:rowOff>
    </xdr:to>
    <xdr:sp macro="" textlink="">
      <xdr:nvSpPr>
        <xdr:cNvPr id="470" name="楕円 469">
          <a:extLst>
            <a:ext uri="{FF2B5EF4-FFF2-40B4-BE49-F238E27FC236}">
              <a16:creationId xmlns:a16="http://schemas.microsoft.com/office/drawing/2014/main" id="{6B029908-9112-4E5D-B923-BEE21FF2E2F8}"/>
            </a:ext>
          </a:extLst>
        </xdr:cNvPr>
        <xdr:cNvSpPr/>
      </xdr:nvSpPr>
      <xdr:spPr>
        <a:xfrm>
          <a:off x="13462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77275</xdr:rowOff>
    </xdr:from>
    <xdr:ext cx="762000" cy="259045"/>
    <xdr:sp macro="" textlink="">
      <xdr:nvSpPr>
        <xdr:cNvPr id="471" name="テキスト ボックス 470">
          <a:extLst>
            <a:ext uri="{FF2B5EF4-FFF2-40B4-BE49-F238E27FC236}">
              <a16:creationId xmlns:a16="http://schemas.microsoft.com/office/drawing/2014/main" id="{BDB515C2-0ACC-46C0-838A-F65E3D124566}"/>
            </a:ext>
          </a:extLst>
        </xdr:cNvPr>
        <xdr:cNvSpPr txBox="1"/>
      </xdr:nvSpPr>
      <xdr:spPr>
        <a:xfrm>
          <a:off x="13131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7,893
7,860
194.84
8,359,650
8,183,530
169,864
5,206,144
9,112,867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と比較して職員数が多いため経常収支比率の人件費分の割合が高くなっており、改善する必要がある。「第４次集中改革プラン」に基づいた新規採用職員の抑制や諸手当の見直し等について具体的な方針を定め、人件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42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140716</xdr:rowOff>
    </xdr:from>
    <xdr:to>
      <xdr:col>82</xdr:col>
      <xdr:colOff>107950</xdr:colOff>
      <xdr:row>15</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5410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140716</xdr:rowOff>
    </xdr:from>
    <xdr:to>
      <xdr:col>78</xdr:col>
      <xdr:colOff>69850</xdr:colOff>
      <xdr:row>14</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541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65278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5501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135636</xdr:rowOff>
    </xdr:from>
    <xdr:to>
      <xdr:col>82</xdr:col>
      <xdr:colOff>158750</xdr:colOff>
      <xdr:row>15</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44213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89916</xdr:rowOff>
    </xdr:from>
    <xdr:to>
      <xdr:col>78</xdr:col>
      <xdr:colOff>120650</xdr:colOff>
      <xdr:row>15</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30243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25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その他に係る経常収支比率については、以前から類似団体と大きな差はなく、公営企業会計等への繰出金の抑制に努めている結果が表れている。今後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prstClr val="black"/>
              </a:solidFill>
              <a:effectLst/>
              <a:uLnTx/>
              <a:uFillTx/>
              <a:latin typeface="+mn-lt"/>
              <a:ea typeface="+mn-ea"/>
              <a:cs typeface="+mn-cs"/>
            </a:rPr>
            <a:t>、公営企業等の財政状況の悪化に伴う赤字補填的な繰出金が多額にならないよう、健全な財政運営を図っていく。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5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1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補助費等については経常収支比率が類似団体を上回っており、町立半田病院への繰出金と一部事務組合への負担金が大きい</a:t>
          </a:r>
          <a:r>
            <a:rPr kumimoji="0" lang="ja-JP" altLang="en-US" sz="1100" b="0" i="0" u="none" strike="noStrike" kern="0" cap="none" spc="0" normalizeH="0" baseline="0" noProof="0">
              <a:ln>
                <a:noFill/>
              </a:ln>
              <a:solidFill>
                <a:prstClr val="black"/>
              </a:solidFill>
              <a:effectLst/>
              <a:uLnTx/>
              <a:uFillTx/>
              <a:latin typeface="+mn-lt"/>
              <a:ea typeface="+mn-ea"/>
              <a:cs typeface="+mn-cs"/>
            </a:rPr>
            <a:t>ことが</a:t>
          </a:r>
          <a:r>
            <a:rPr kumimoji="0" lang="ja-JP" altLang="ja-JP" sz="1100" b="0" i="0" u="none" strike="noStrike" kern="0" cap="none" spc="0" normalizeH="0" baseline="0" noProof="0">
              <a:ln>
                <a:noFill/>
              </a:ln>
              <a:solidFill>
                <a:prstClr val="black"/>
              </a:solidFill>
              <a:effectLst/>
              <a:uLnTx/>
              <a:uFillTx/>
              <a:latin typeface="+mn-lt"/>
              <a:ea typeface="+mn-ea"/>
              <a:cs typeface="+mn-cs"/>
            </a:rPr>
            <a:t>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05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38</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69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832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令和元年度から令和４年度まで</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元利償還金返済のピーク</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となっており</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、類似団体平均を大きく上回る結果となっている。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今後も</a:t>
          </a:r>
          <a:r>
            <a:rPr kumimoji="0" lang="ja-JP" altLang="ja-JP" sz="1100" b="0" i="0" u="none" strike="noStrike" kern="0" cap="none" spc="0" normalizeH="0" baseline="0" noProof="0">
              <a:ln>
                <a:noFill/>
              </a:ln>
              <a:solidFill>
                <a:prstClr val="black"/>
              </a:solidFill>
              <a:effectLst/>
              <a:uLnTx/>
              <a:uFillTx/>
              <a:latin typeface="+mn-lt"/>
              <a:ea typeface="+mn-ea"/>
              <a:cs typeface="+mn-cs"/>
            </a:rPr>
            <a:t>厳しい財政運営が予測されるので、公債費が大きな負担とならないよう、新規発行の抑制に努める。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696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69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477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142239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110489</xdr:rowOff>
    </xdr:from>
    <xdr:to>
      <xdr:col>24</xdr:col>
      <xdr:colOff>76200</xdr:colOff>
      <xdr:row>79</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82566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以外の経常収支比率については、以前から類似団体と大きな差はない。経常収支比率全体でみると、人件費と公債費に占める割合が大きいと思われるので、その部分を計画的に抑制することが、経常収支比率全体の改善につながってい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105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78</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05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85089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16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20320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58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146066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26972</xdr:rowOff>
    </xdr:from>
    <xdr:to>
      <xdr:col>29</xdr:col>
      <xdr:colOff>127000</xdr:colOff>
      <xdr:row>11</xdr:row>
      <xdr:rowOff>64432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1960547"/>
          <a:ext cx="647700" cy="3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26972</xdr:rowOff>
    </xdr:from>
    <xdr:to>
      <xdr:col>26</xdr:col>
      <xdr:colOff>50800</xdr:colOff>
      <xdr:row>11</xdr:row>
      <xdr:rowOff>67526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1960547"/>
          <a:ext cx="698500" cy="4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58588</xdr:rowOff>
    </xdr:from>
    <xdr:to>
      <xdr:col>22</xdr:col>
      <xdr:colOff>114300</xdr:colOff>
      <xdr:row>11</xdr:row>
      <xdr:rowOff>67526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1992163"/>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58588</xdr:rowOff>
    </xdr:from>
    <xdr:to>
      <xdr:col>18</xdr:col>
      <xdr:colOff>177800</xdr:colOff>
      <xdr:row>11</xdr:row>
      <xdr:rowOff>120637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1992163"/>
          <a:ext cx="698500" cy="62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13632</xdr:rowOff>
    </xdr:from>
    <xdr:to>
      <xdr:col>29</xdr:col>
      <xdr:colOff>177800</xdr:colOff>
      <xdr:row>11</xdr:row>
      <xdr:rowOff>115232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4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131759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9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147622</xdr:rowOff>
    </xdr:from>
    <xdr:to>
      <xdr:col>26</xdr:col>
      <xdr:colOff>101600</xdr:colOff>
      <xdr:row>11</xdr:row>
      <xdr:rowOff>77772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190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87949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67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16726</xdr:rowOff>
    </xdr:from>
    <xdr:to>
      <xdr:col>22</xdr:col>
      <xdr:colOff>165100</xdr:colOff>
      <xdr:row>11</xdr:row>
      <xdr:rowOff>118326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195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128503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71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7788</xdr:rowOff>
    </xdr:from>
    <xdr:to>
      <xdr:col>19</xdr:col>
      <xdr:colOff>38100</xdr:colOff>
      <xdr:row>11</xdr:row>
      <xdr:rowOff>109388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194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119565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7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69837</xdr:rowOff>
    </xdr:from>
    <xdr:to>
      <xdr:col>15</xdr:col>
      <xdr:colOff>101600</xdr:colOff>
      <xdr:row>11</xdr:row>
      <xdr:rowOff>171437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00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10164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77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30041</xdr:rowOff>
    </xdr:from>
    <xdr:to>
      <xdr:col>29</xdr:col>
      <xdr:colOff>127000</xdr:colOff>
      <xdr:row>35</xdr:row>
      <xdr:rowOff>73753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40391"/>
          <a:ext cx="647700" cy="43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73753</xdr:rowOff>
    </xdr:from>
    <xdr:to>
      <xdr:col>26</xdr:col>
      <xdr:colOff>50800</xdr:colOff>
      <xdr:row>35</xdr:row>
      <xdr:rowOff>143573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84103"/>
          <a:ext cx="698500" cy="6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143573</xdr:rowOff>
    </xdr:from>
    <xdr:to>
      <xdr:col>22</xdr:col>
      <xdr:colOff>114300</xdr:colOff>
      <xdr:row>35</xdr:row>
      <xdr:rowOff>172524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53923"/>
          <a:ext cx="698500" cy="2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172524</xdr:rowOff>
    </xdr:from>
    <xdr:to>
      <xdr:col>18</xdr:col>
      <xdr:colOff>177800</xdr:colOff>
      <xdr:row>35</xdr:row>
      <xdr:rowOff>292637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82874"/>
          <a:ext cx="698500" cy="12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322141</xdr:rowOff>
    </xdr:from>
    <xdr:to>
      <xdr:col>29</xdr:col>
      <xdr:colOff>177800</xdr:colOff>
      <xdr:row>35</xdr:row>
      <xdr:rowOff>80841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58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167218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22953</xdr:rowOff>
    </xdr:from>
    <xdr:to>
      <xdr:col>26</xdr:col>
      <xdr:colOff>101600</xdr:colOff>
      <xdr:row>35</xdr:row>
      <xdr:rowOff>124553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3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134729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92773</xdr:rowOff>
    </xdr:from>
    <xdr:to>
      <xdr:col>22</xdr:col>
      <xdr:colOff>165100</xdr:colOff>
      <xdr:row>35</xdr:row>
      <xdr:rowOff>194373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0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204550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7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121724</xdr:rowOff>
    </xdr:from>
    <xdr:to>
      <xdr:col>19</xdr:col>
      <xdr:colOff>38100</xdr:colOff>
      <xdr:row>35</xdr:row>
      <xdr:rowOff>223324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3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233501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0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241837</xdr:rowOff>
    </xdr:from>
    <xdr:to>
      <xdr:col>15</xdr:col>
      <xdr:colOff>101600</xdr:colOff>
      <xdr:row>36</xdr:row>
      <xdr:rowOff>537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5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10714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2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7,893
7,860
194.84
8,359,650
8,183,530
169,864
5,206,144
9,112,867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65961</xdr:rowOff>
    </xdr:from>
    <xdr:to>
      <xdr:col>24</xdr:col>
      <xdr:colOff>63500</xdr:colOff>
      <xdr:row>32</xdr:row>
      <xdr:rowOff>70937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52361"/>
          <a:ext cx="8382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65961</xdr:rowOff>
    </xdr:from>
    <xdr:to>
      <xdr:col>19</xdr:col>
      <xdr:colOff>177800</xdr:colOff>
      <xdr:row>32</xdr:row>
      <xdr:rowOff>96815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52361"/>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96815</xdr:rowOff>
    </xdr:from>
    <xdr:to>
      <xdr:col>15</xdr:col>
      <xdr:colOff>50800</xdr:colOff>
      <xdr:row>32</xdr:row>
      <xdr:rowOff>149103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83215"/>
          <a:ext cx="889000" cy="5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149103</xdr:rowOff>
    </xdr:from>
    <xdr:to>
      <xdr:col>10</xdr:col>
      <xdr:colOff>114300</xdr:colOff>
      <xdr:row>33</xdr:row>
      <xdr:rowOff>63790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35503"/>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20137</xdr:rowOff>
    </xdr:from>
    <xdr:to>
      <xdr:col>24</xdr:col>
      <xdr:colOff>114300</xdr:colOff>
      <xdr:row>32</xdr:row>
      <xdr:rowOff>121737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43014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15161</xdr:rowOff>
    </xdr:from>
    <xdr:to>
      <xdr:col>20</xdr:col>
      <xdr:colOff>38100</xdr:colOff>
      <xdr:row>32</xdr:row>
      <xdr:rowOff>116761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133288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7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46015</xdr:rowOff>
    </xdr:from>
    <xdr:to>
      <xdr:col>15</xdr:col>
      <xdr:colOff>101600</xdr:colOff>
      <xdr:row>32</xdr:row>
      <xdr:rowOff>147615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164142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98303</xdr:rowOff>
    </xdr:from>
    <xdr:to>
      <xdr:col>10</xdr:col>
      <xdr:colOff>165100</xdr:colOff>
      <xdr:row>33</xdr:row>
      <xdr:rowOff>28453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44980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5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12990</xdr:rowOff>
    </xdr:from>
    <xdr:to>
      <xdr:col>6</xdr:col>
      <xdr:colOff>38100</xdr:colOff>
      <xdr:row>33</xdr:row>
      <xdr:rowOff>114590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131117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7785</xdr:rowOff>
    </xdr:from>
    <xdr:to>
      <xdr:col>24</xdr:col>
      <xdr:colOff>63500</xdr:colOff>
      <xdr:row>58</xdr:row>
      <xdr:rowOff>41000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1885"/>
          <a:ext cx="8382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37463</xdr:rowOff>
    </xdr:from>
    <xdr:to>
      <xdr:col>19</xdr:col>
      <xdr:colOff>177800</xdr:colOff>
      <xdr:row>58</xdr:row>
      <xdr:rowOff>41000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81563"/>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5293</xdr:rowOff>
    </xdr:from>
    <xdr:to>
      <xdr:col>15</xdr:col>
      <xdr:colOff>50800</xdr:colOff>
      <xdr:row>58</xdr:row>
      <xdr:rowOff>37463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49393"/>
          <a:ext cx="8890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5293</xdr:rowOff>
    </xdr:from>
    <xdr:to>
      <xdr:col>10</xdr:col>
      <xdr:colOff>114300</xdr:colOff>
      <xdr:row>58</xdr:row>
      <xdr:rowOff>41772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9393"/>
          <a:ext cx="889000" cy="3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128435</xdr:rowOff>
    </xdr:from>
    <xdr:to>
      <xdr:col>24</xdr:col>
      <xdr:colOff>114300</xdr:colOff>
      <xdr:row>58</xdr:row>
      <xdr:rowOff>58585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43362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161650</xdr:rowOff>
    </xdr:from>
    <xdr:to>
      <xdr:col>20</xdr:col>
      <xdr:colOff>38100</xdr:colOff>
      <xdr:row>58</xdr:row>
      <xdr:rowOff>91800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82927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158113</xdr:rowOff>
    </xdr:from>
    <xdr:to>
      <xdr:col>15</xdr:col>
      <xdr:colOff>101600</xdr:colOff>
      <xdr:row>58</xdr:row>
      <xdr:rowOff>88263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79390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125943</xdr:rowOff>
    </xdr:from>
    <xdr:to>
      <xdr:col>10</xdr:col>
      <xdr:colOff>165100</xdr:colOff>
      <xdr:row>58</xdr:row>
      <xdr:rowOff>56093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47220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9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162422</xdr:rowOff>
    </xdr:from>
    <xdr:to>
      <xdr:col>6</xdr:col>
      <xdr:colOff>38100</xdr:colOff>
      <xdr:row>58</xdr:row>
      <xdr:rowOff>92572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83699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70834</xdr:rowOff>
    </xdr:from>
    <xdr:to>
      <xdr:col>24</xdr:col>
      <xdr:colOff>63500</xdr:colOff>
      <xdr:row>78</xdr:row>
      <xdr:rowOff>85389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3934"/>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82911</xdr:rowOff>
    </xdr:from>
    <xdr:to>
      <xdr:col>19</xdr:col>
      <xdr:colOff>177800</xdr:colOff>
      <xdr:row>78</xdr:row>
      <xdr:rowOff>85389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56011"/>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82911</xdr:rowOff>
    </xdr:from>
    <xdr:to>
      <xdr:col>15</xdr:col>
      <xdr:colOff>50800</xdr:colOff>
      <xdr:row>78</xdr:row>
      <xdr:rowOff>113678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6011"/>
          <a:ext cx="889000" cy="3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113678</xdr:rowOff>
    </xdr:from>
    <xdr:to>
      <xdr:col>10</xdr:col>
      <xdr:colOff>114300</xdr:colOff>
      <xdr:row>78</xdr:row>
      <xdr:rowOff>124098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6778"/>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20034</xdr:rowOff>
    </xdr:from>
    <xdr:to>
      <xdr:col>24</xdr:col>
      <xdr:colOff>114300</xdr:colOff>
      <xdr:row>78</xdr:row>
      <xdr:rowOff>121634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106411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34589</xdr:rowOff>
    </xdr:from>
    <xdr:to>
      <xdr:col>20</xdr:col>
      <xdr:colOff>38100</xdr:colOff>
      <xdr:row>78</xdr:row>
      <xdr:rowOff>136189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127316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32111</xdr:rowOff>
    </xdr:from>
    <xdr:to>
      <xdr:col>15</xdr:col>
      <xdr:colOff>101600</xdr:colOff>
      <xdr:row>78</xdr:row>
      <xdr:rowOff>133711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124838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62878</xdr:rowOff>
    </xdr:from>
    <xdr:to>
      <xdr:col>10</xdr:col>
      <xdr:colOff>165100</xdr:colOff>
      <xdr:row>78</xdr:row>
      <xdr:rowOff>164478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155605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73298</xdr:rowOff>
    </xdr:from>
    <xdr:to>
      <xdr:col>6</xdr:col>
      <xdr:colOff>38100</xdr:colOff>
      <xdr:row>79</xdr:row>
      <xdr:rowOff>3448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166025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21775</xdr:rowOff>
    </xdr:from>
    <xdr:to>
      <xdr:col>24</xdr:col>
      <xdr:colOff>63500</xdr:colOff>
      <xdr:row>95</xdr:row>
      <xdr:rowOff>170844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09525"/>
          <a:ext cx="838200" cy="14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21775</xdr:rowOff>
    </xdr:from>
    <xdr:to>
      <xdr:col>19</xdr:col>
      <xdr:colOff>177800</xdr:colOff>
      <xdr:row>96</xdr:row>
      <xdr:rowOff>136021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09525"/>
          <a:ext cx="889000" cy="28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136021</xdr:rowOff>
    </xdr:from>
    <xdr:to>
      <xdr:col>15</xdr:col>
      <xdr:colOff>50800</xdr:colOff>
      <xdr:row>97</xdr:row>
      <xdr:rowOff>4532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95221"/>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4532</xdr:rowOff>
    </xdr:from>
    <xdr:to>
      <xdr:col>10</xdr:col>
      <xdr:colOff>114300</xdr:colOff>
      <xdr:row>97</xdr:row>
      <xdr:rowOff>35044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35182"/>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120044</xdr:rowOff>
    </xdr:from>
    <xdr:to>
      <xdr:col>24</xdr:col>
      <xdr:colOff>114300</xdr:colOff>
      <xdr:row>96</xdr:row>
      <xdr:rowOff>50194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142921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142425</xdr:rowOff>
    </xdr:from>
    <xdr:to>
      <xdr:col>20</xdr:col>
      <xdr:colOff>38100</xdr:colOff>
      <xdr:row>95</xdr:row>
      <xdr:rowOff>72575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89102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85221</xdr:rowOff>
    </xdr:from>
    <xdr:to>
      <xdr:col>15</xdr:col>
      <xdr:colOff>101600</xdr:colOff>
      <xdr:row>97</xdr:row>
      <xdr:rowOff>15371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31898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1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125182</xdr:rowOff>
    </xdr:from>
    <xdr:to>
      <xdr:col>10</xdr:col>
      <xdr:colOff>165100</xdr:colOff>
      <xdr:row>97</xdr:row>
      <xdr:rowOff>55332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46459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155694</xdr:rowOff>
    </xdr:from>
    <xdr:to>
      <xdr:col>6</xdr:col>
      <xdr:colOff>38100</xdr:colOff>
      <xdr:row>97</xdr:row>
      <xdr:rowOff>85844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76971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0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129299</xdr:rowOff>
    </xdr:from>
    <xdr:to>
      <xdr:col>55</xdr:col>
      <xdr:colOff>0</xdr:colOff>
      <xdr:row>36</xdr:row>
      <xdr:rowOff>22206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30049"/>
          <a:ext cx="838200" cy="6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16540</xdr:rowOff>
    </xdr:from>
    <xdr:to>
      <xdr:col>50</xdr:col>
      <xdr:colOff>114300</xdr:colOff>
      <xdr:row>36</xdr:row>
      <xdr:rowOff>22206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845840"/>
          <a:ext cx="889000" cy="34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16540</xdr:rowOff>
    </xdr:from>
    <xdr:to>
      <xdr:col>45</xdr:col>
      <xdr:colOff>177800</xdr:colOff>
      <xdr:row>36</xdr:row>
      <xdr:rowOff>95009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845840"/>
          <a:ext cx="889000" cy="4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95009</xdr:rowOff>
    </xdr:from>
    <xdr:to>
      <xdr:col>41</xdr:col>
      <xdr:colOff>50800</xdr:colOff>
      <xdr:row>36</xdr:row>
      <xdr:rowOff>116791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67209"/>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78499</xdr:rowOff>
    </xdr:from>
    <xdr:to>
      <xdr:col>55</xdr:col>
      <xdr:colOff>50800</xdr:colOff>
      <xdr:row>36</xdr:row>
      <xdr:rowOff>8649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101376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3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142856</xdr:rowOff>
    </xdr:from>
    <xdr:to>
      <xdr:col>50</xdr:col>
      <xdr:colOff>165100</xdr:colOff>
      <xdr:row>36</xdr:row>
      <xdr:rowOff>73006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89533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1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137190</xdr:rowOff>
    </xdr:from>
    <xdr:to>
      <xdr:col>46</xdr:col>
      <xdr:colOff>38100</xdr:colOff>
      <xdr:row>34</xdr:row>
      <xdr:rowOff>67340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83867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44209</xdr:rowOff>
    </xdr:from>
    <xdr:to>
      <xdr:col>41</xdr:col>
      <xdr:colOff>101600</xdr:colOff>
      <xdr:row>36</xdr:row>
      <xdr:rowOff>145809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162336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99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65991</xdr:rowOff>
    </xdr:from>
    <xdr:to>
      <xdr:col>36</xdr:col>
      <xdr:colOff>165100</xdr:colOff>
      <xdr:row>36</xdr:row>
      <xdr:rowOff>167591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12668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91315</xdr:rowOff>
    </xdr:from>
    <xdr:to>
      <xdr:col>55</xdr:col>
      <xdr:colOff>0</xdr:colOff>
      <xdr:row>58</xdr:row>
      <xdr:rowOff>96883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35415"/>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96883</xdr:rowOff>
    </xdr:from>
    <xdr:to>
      <xdr:col>50</xdr:col>
      <xdr:colOff>114300</xdr:colOff>
      <xdr:row>58</xdr:row>
      <xdr:rowOff>123465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40983"/>
          <a:ext cx="8890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122074</xdr:rowOff>
    </xdr:from>
    <xdr:to>
      <xdr:col>45</xdr:col>
      <xdr:colOff>177800</xdr:colOff>
      <xdr:row>58</xdr:row>
      <xdr:rowOff>123465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66174"/>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170791</xdr:rowOff>
    </xdr:from>
    <xdr:to>
      <xdr:col>41</xdr:col>
      <xdr:colOff>50800</xdr:colOff>
      <xdr:row>58</xdr:row>
      <xdr:rowOff>122074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43441"/>
          <a:ext cx="889000" cy="1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40515</xdr:rowOff>
    </xdr:from>
    <xdr:to>
      <xdr:col>55</xdr:col>
      <xdr:colOff>50800</xdr:colOff>
      <xdr:row>58</xdr:row>
      <xdr:rowOff>142115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46083</xdr:rowOff>
    </xdr:from>
    <xdr:to>
      <xdr:col>50</xdr:col>
      <xdr:colOff>165100</xdr:colOff>
      <xdr:row>58</xdr:row>
      <xdr:rowOff>147683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138810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72665</xdr:rowOff>
    </xdr:from>
    <xdr:to>
      <xdr:col>46</xdr:col>
      <xdr:colOff>38100</xdr:colOff>
      <xdr:row>59</xdr:row>
      <xdr:rowOff>2815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165392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71274</xdr:rowOff>
    </xdr:from>
    <xdr:to>
      <xdr:col>41</xdr:col>
      <xdr:colOff>101600</xdr:colOff>
      <xdr:row>59</xdr:row>
      <xdr:rowOff>1424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164001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119991</xdr:rowOff>
    </xdr:from>
    <xdr:to>
      <xdr:col>36</xdr:col>
      <xdr:colOff>165100</xdr:colOff>
      <xdr:row>58</xdr:row>
      <xdr:rowOff>50141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66668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6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41819</xdr:rowOff>
    </xdr:from>
    <xdr:to>
      <xdr:col>55</xdr:col>
      <xdr:colOff>0</xdr:colOff>
      <xdr:row>79</xdr:row>
      <xdr:rowOff>43879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6369"/>
          <a:ext cx="8382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32903</xdr:rowOff>
    </xdr:from>
    <xdr:to>
      <xdr:col>50</xdr:col>
      <xdr:colOff>114300</xdr:colOff>
      <xdr:row>79</xdr:row>
      <xdr:rowOff>41819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745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18740</xdr:rowOff>
    </xdr:from>
    <xdr:to>
      <xdr:col>45</xdr:col>
      <xdr:colOff>177800</xdr:colOff>
      <xdr:row>79</xdr:row>
      <xdr:rowOff>32903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3290"/>
          <a:ext cx="889000" cy="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88920</xdr:rowOff>
    </xdr:from>
    <xdr:to>
      <xdr:col>41</xdr:col>
      <xdr:colOff>50800</xdr:colOff>
      <xdr:row>79</xdr:row>
      <xdr:rowOff>18740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202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164529</xdr:rowOff>
    </xdr:from>
    <xdr:to>
      <xdr:col>55</xdr:col>
      <xdr:colOff>50800</xdr:colOff>
      <xdr:row>79</xdr:row>
      <xdr:rowOff>94679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79456</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162469</xdr:rowOff>
    </xdr:from>
    <xdr:to>
      <xdr:col>50</xdr:col>
      <xdr:colOff>165100</xdr:colOff>
      <xdr:row>79</xdr:row>
      <xdr:rowOff>92619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83746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153553</xdr:rowOff>
    </xdr:from>
    <xdr:to>
      <xdr:col>46</xdr:col>
      <xdr:colOff>38100</xdr:colOff>
      <xdr:row>79</xdr:row>
      <xdr:rowOff>83703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74830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139390</xdr:rowOff>
    </xdr:from>
    <xdr:to>
      <xdr:col>41</xdr:col>
      <xdr:colOff>101600</xdr:colOff>
      <xdr:row>79</xdr:row>
      <xdr:rowOff>69540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60667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38120</xdr:rowOff>
    </xdr:from>
    <xdr:to>
      <xdr:col>36</xdr:col>
      <xdr:colOff>165100</xdr:colOff>
      <xdr:row>78</xdr:row>
      <xdr:rowOff>139720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156247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38864</xdr:rowOff>
    </xdr:from>
    <xdr:to>
      <xdr:col>55</xdr:col>
      <xdr:colOff>0</xdr:colOff>
      <xdr:row>97</xdr:row>
      <xdr:rowOff>55538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69514"/>
          <a:ext cx="8382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55538</xdr:rowOff>
    </xdr:from>
    <xdr:to>
      <xdr:col>50</xdr:col>
      <xdr:colOff>114300</xdr:colOff>
      <xdr:row>98</xdr:row>
      <xdr:rowOff>4186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86188"/>
          <a:ext cx="889000" cy="1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4186</xdr:rowOff>
    </xdr:from>
    <xdr:to>
      <xdr:col>45</xdr:col>
      <xdr:colOff>177800</xdr:colOff>
      <xdr:row>98</xdr:row>
      <xdr:rowOff>23160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06286"/>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133249</xdr:rowOff>
    </xdr:from>
    <xdr:to>
      <xdr:col>41</xdr:col>
      <xdr:colOff>50800</xdr:colOff>
      <xdr:row>98</xdr:row>
      <xdr:rowOff>23160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63899"/>
          <a:ext cx="889000" cy="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159514</xdr:rowOff>
    </xdr:from>
    <xdr:to>
      <xdr:col>55</xdr:col>
      <xdr:colOff>50800</xdr:colOff>
      <xdr:row>97</xdr:row>
      <xdr:rowOff>89664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10941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7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4738</xdr:rowOff>
    </xdr:from>
    <xdr:to>
      <xdr:col>50</xdr:col>
      <xdr:colOff>165100</xdr:colOff>
      <xdr:row>97</xdr:row>
      <xdr:rowOff>106338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122865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124836</xdr:rowOff>
    </xdr:from>
    <xdr:to>
      <xdr:col>46</xdr:col>
      <xdr:colOff>38100</xdr:colOff>
      <xdr:row>98</xdr:row>
      <xdr:rowOff>54986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143810</xdr:rowOff>
    </xdr:from>
    <xdr:to>
      <xdr:col>41</xdr:col>
      <xdr:colOff>101600</xdr:colOff>
      <xdr:row>98</xdr:row>
      <xdr:rowOff>73960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65087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82449</xdr:rowOff>
    </xdr:from>
    <xdr:to>
      <xdr:col>36</xdr:col>
      <xdr:colOff>165100</xdr:colOff>
      <xdr:row>98</xdr:row>
      <xdr:rowOff>12599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29126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153477</xdr:rowOff>
    </xdr:from>
    <xdr:to>
      <xdr:col>85</xdr:col>
      <xdr:colOff>127000</xdr:colOff>
      <xdr:row>39</xdr:row>
      <xdr:rowOff>12522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68577"/>
          <a:ext cx="8382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12522</xdr:rowOff>
    </xdr:from>
    <xdr:to>
      <xdr:col>81</xdr:col>
      <xdr:colOff>50800</xdr:colOff>
      <xdr:row>39</xdr:row>
      <xdr:rowOff>36419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99072"/>
          <a:ext cx="889000" cy="2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7554</xdr:rowOff>
    </xdr:from>
    <xdr:to>
      <xdr:col>76</xdr:col>
      <xdr:colOff>114300</xdr:colOff>
      <xdr:row>39</xdr:row>
      <xdr:rowOff>36419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4104"/>
          <a:ext cx="889000" cy="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54828</xdr:rowOff>
    </xdr:from>
    <xdr:to>
      <xdr:col>71</xdr:col>
      <xdr:colOff>177800</xdr:colOff>
      <xdr:row>39</xdr:row>
      <xdr:rowOff>7554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69928"/>
          <a:ext cx="889000" cy="1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102677</xdr:rowOff>
    </xdr:from>
    <xdr:to>
      <xdr:col>85</xdr:col>
      <xdr:colOff>177800</xdr:colOff>
      <xdr:row>39</xdr:row>
      <xdr:rowOff>32827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133172</xdr:rowOff>
    </xdr:from>
    <xdr:to>
      <xdr:col>81</xdr:col>
      <xdr:colOff>101600</xdr:colOff>
      <xdr:row>39</xdr:row>
      <xdr:rowOff>63322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54449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157069</xdr:rowOff>
    </xdr:from>
    <xdr:to>
      <xdr:col>76</xdr:col>
      <xdr:colOff>165100</xdr:colOff>
      <xdr:row>39</xdr:row>
      <xdr:rowOff>87219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78346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6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128204</xdr:rowOff>
    </xdr:from>
    <xdr:to>
      <xdr:col>72</xdr:col>
      <xdr:colOff>38100</xdr:colOff>
      <xdr:row>39</xdr:row>
      <xdr:rowOff>58354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49481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4028</xdr:rowOff>
    </xdr:from>
    <xdr:to>
      <xdr:col>67</xdr:col>
      <xdr:colOff>101600</xdr:colOff>
      <xdr:row>38</xdr:row>
      <xdr:rowOff>105628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122155</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54246</xdr:rowOff>
    </xdr:from>
    <xdr:to>
      <xdr:col>85</xdr:col>
      <xdr:colOff>127000</xdr:colOff>
      <xdr:row>75</xdr:row>
      <xdr:rowOff>84062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12996"/>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84062</xdr:rowOff>
    </xdr:from>
    <xdr:to>
      <xdr:col>81</xdr:col>
      <xdr:colOff>50800</xdr:colOff>
      <xdr:row>75</xdr:row>
      <xdr:rowOff>125740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2812"/>
          <a:ext cx="8890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118193</xdr:rowOff>
    </xdr:from>
    <xdr:to>
      <xdr:col>76</xdr:col>
      <xdr:colOff>114300</xdr:colOff>
      <xdr:row>75</xdr:row>
      <xdr:rowOff>125740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76943"/>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118193</xdr:rowOff>
    </xdr:from>
    <xdr:to>
      <xdr:col>71</xdr:col>
      <xdr:colOff>177800</xdr:colOff>
      <xdr:row>76</xdr:row>
      <xdr:rowOff>35199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76943"/>
          <a:ext cx="889000" cy="8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3446</xdr:rowOff>
    </xdr:from>
    <xdr:to>
      <xdr:col>85</xdr:col>
      <xdr:colOff>177800</xdr:colOff>
      <xdr:row>75</xdr:row>
      <xdr:rowOff>105046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26323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1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33262</xdr:rowOff>
    </xdr:from>
    <xdr:to>
      <xdr:col>81</xdr:col>
      <xdr:colOff>101600</xdr:colOff>
      <xdr:row>75</xdr:row>
      <xdr:rowOff>134862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151389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6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74940</xdr:rowOff>
    </xdr:from>
    <xdr:to>
      <xdr:col>76</xdr:col>
      <xdr:colOff>165100</xdr:colOff>
      <xdr:row>76</xdr:row>
      <xdr:rowOff>5091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336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21617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0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67393</xdr:rowOff>
    </xdr:from>
    <xdr:to>
      <xdr:col>72</xdr:col>
      <xdr:colOff>38100</xdr:colOff>
      <xdr:row>75</xdr:row>
      <xdr:rowOff>168993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14070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0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155849</xdr:rowOff>
    </xdr:from>
    <xdr:to>
      <xdr:col>67</xdr:col>
      <xdr:colOff>101600</xdr:colOff>
      <xdr:row>76</xdr:row>
      <xdr:rowOff>85999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102526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8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138578</xdr:rowOff>
    </xdr:from>
    <xdr:to>
      <xdr:col>85</xdr:col>
      <xdr:colOff>127000</xdr:colOff>
      <xdr:row>98</xdr:row>
      <xdr:rowOff>157826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40678"/>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138578</xdr:rowOff>
    </xdr:from>
    <xdr:to>
      <xdr:col>81</xdr:col>
      <xdr:colOff>50800</xdr:colOff>
      <xdr:row>99</xdr:row>
      <xdr:rowOff>36190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0678"/>
          <a:ext cx="889000" cy="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36190</xdr:rowOff>
    </xdr:from>
    <xdr:to>
      <xdr:col>76</xdr:col>
      <xdr:colOff>114300</xdr:colOff>
      <xdr:row>99</xdr:row>
      <xdr:rowOff>39346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9740"/>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39346</xdr:rowOff>
    </xdr:from>
    <xdr:to>
      <xdr:col>71</xdr:col>
      <xdr:colOff>177800</xdr:colOff>
      <xdr:row>99</xdr:row>
      <xdr:rowOff>41008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12896"/>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107026</xdr:rowOff>
    </xdr:from>
    <xdr:to>
      <xdr:col>85</xdr:col>
      <xdr:colOff>177800</xdr:colOff>
      <xdr:row>99</xdr:row>
      <xdr:rowOff>37176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21953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87778</xdr:rowOff>
    </xdr:from>
    <xdr:to>
      <xdr:col>81</xdr:col>
      <xdr:colOff>101600</xdr:colOff>
      <xdr:row>99</xdr:row>
      <xdr:rowOff>17928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156840</xdr:rowOff>
    </xdr:from>
    <xdr:to>
      <xdr:col>76</xdr:col>
      <xdr:colOff>165100</xdr:colOff>
      <xdr:row>99</xdr:row>
      <xdr:rowOff>86990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78117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159996</xdr:rowOff>
    </xdr:from>
    <xdr:to>
      <xdr:col>72</xdr:col>
      <xdr:colOff>38100</xdr:colOff>
      <xdr:row>99</xdr:row>
      <xdr:rowOff>90146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81273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161658</xdr:rowOff>
    </xdr:from>
    <xdr:to>
      <xdr:col>67</xdr:col>
      <xdr:colOff>101600</xdr:colOff>
      <xdr:row>99</xdr:row>
      <xdr:rowOff>91808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82935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39027</xdr:rowOff>
    </xdr:from>
    <xdr:to>
      <xdr:col>116</xdr:col>
      <xdr:colOff>63500</xdr:colOff>
      <xdr:row>70</xdr:row>
      <xdr:rowOff>131508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040527"/>
          <a:ext cx="838200" cy="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26568</xdr:rowOff>
    </xdr:from>
    <xdr:to>
      <xdr:col>111</xdr:col>
      <xdr:colOff>177800</xdr:colOff>
      <xdr:row>70</xdr:row>
      <xdr:rowOff>39027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028068"/>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26568</xdr:rowOff>
    </xdr:from>
    <xdr:to>
      <xdr:col>107</xdr:col>
      <xdr:colOff>50800</xdr:colOff>
      <xdr:row>70</xdr:row>
      <xdr:rowOff>76365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028068"/>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76365</xdr:rowOff>
    </xdr:from>
    <xdr:to>
      <xdr:col>102</xdr:col>
      <xdr:colOff>114300</xdr:colOff>
      <xdr:row>71</xdr:row>
      <xdr:rowOff>30238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077865"/>
          <a:ext cx="889000" cy="1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80708</xdr:rowOff>
    </xdr:from>
    <xdr:to>
      <xdr:col>116</xdr:col>
      <xdr:colOff>114300</xdr:colOff>
      <xdr:row>71</xdr:row>
      <xdr:rowOff>10858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0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167085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9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159677</xdr:rowOff>
    </xdr:from>
    <xdr:to>
      <xdr:col>112</xdr:col>
      <xdr:colOff>38100</xdr:colOff>
      <xdr:row>70</xdr:row>
      <xdr:rowOff>89827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19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106354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76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147218</xdr:rowOff>
    </xdr:from>
    <xdr:to>
      <xdr:col>107</xdr:col>
      <xdr:colOff>101600</xdr:colOff>
      <xdr:row>70</xdr:row>
      <xdr:rowOff>77368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19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93895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7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25565</xdr:rowOff>
    </xdr:from>
    <xdr:to>
      <xdr:col>102</xdr:col>
      <xdr:colOff>165100</xdr:colOff>
      <xdr:row>70</xdr:row>
      <xdr:rowOff>127165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0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143692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80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150888</xdr:rowOff>
    </xdr:from>
    <xdr:to>
      <xdr:col>98</xdr:col>
      <xdr:colOff>38100</xdr:colOff>
      <xdr:row>71</xdr:row>
      <xdr:rowOff>81038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97565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92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人件費、扶助費、補助費等、</a:t>
          </a:r>
          <a:r>
            <a:rPr kumimoji="1" lang="ja-JP" altLang="en-US" sz="1100" b="0" i="0" u="none" strike="noStrike" kern="0" cap="none" spc="0" normalizeH="0" baseline="0" noProof="0">
              <a:ln>
                <a:noFill/>
              </a:ln>
              <a:solidFill>
                <a:prstClr val="black"/>
              </a:solidFill>
              <a:effectLst/>
              <a:uLnTx/>
              <a:uFillTx/>
              <a:latin typeface="+mn-lt"/>
              <a:ea typeface="+mn-ea"/>
              <a:cs typeface="+mn-cs"/>
            </a:rPr>
            <a:t>普通建設事業費（うち更新整備）、</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a:t>
          </a:r>
          <a:r>
            <a:rPr kumimoji="1" lang="ja-JP" altLang="en-US" sz="1100" b="0" i="0" u="none" strike="noStrike" kern="0" cap="none" spc="0" normalizeH="0" baseline="0" noProof="0">
              <a:ln>
                <a:noFill/>
              </a:ln>
              <a:solidFill>
                <a:prstClr val="black"/>
              </a:solidFill>
              <a:effectLst/>
              <a:uLnTx/>
              <a:uFillTx/>
              <a:latin typeface="+mn-lt"/>
              <a:ea typeface="+mn-ea"/>
              <a:cs typeface="+mn-cs"/>
            </a:rPr>
            <a:t>繰出金</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について、住民一人あたりの割合が、類似団体と比べ非常に高い水準にある。人件費については、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類似団体と比較して職員数が多いため住民一人あたりの人件費の割合が高くなっている。扶助費については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、住民税非課税世帯等に対する臨時特別給付事業等の減少により、全国的に減少しているが、それ以外では、自立支援（更正）医療費と重度心身障がい者等医療費の</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増加により類似団体を上回っている。補助費等については、町立半田病院への繰出金と一部事務組合への負担金が大きいことが主な要因である。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普通建設事業費（うち更新整備）</a:t>
          </a:r>
          <a:r>
            <a:rPr kumimoji="0" lang="ja-JP" altLang="ja-JP" sz="1100" b="0" i="0" u="none" strike="noStrike" kern="0" cap="none" spc="0" normalizeH="0" baseline="0" noProof="0">
              <a:ln>
                <a:noFill/>
              </a:ln>
              <a:solidFill>
                <a:prstClr val="black"/>
              </a:solidFill>
              <a:effectLst/>
              <a:uLnTx/>
              <a:uFillTx/>
              <a:latin typeface="+mn-lt"/>
              <a:ea typeface="+mn-ea"/>
              <a:cs typeface="+mn-cs"/>
            </a:rPr>
            <a:t>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半田小学校プール建設事業を実施したことが主な</a:t>
          </a:r>
          <a:r>
            <a:rPr kumimoji="0" lang="ja-JP" altLang="ja-JP" sz="1100" b="0" i="0" u="none" strike="noStrike" kern="0" cap="none" spc="0" normalizeH="0" baseline="0" noProof="0">
              <a:ln>
                <a:noFill/>
              </a:ln>
              <a:solidFill>
                <a:prstClr val="black"/>
              </a:solidFill>
              <a:effectLst/>
              <a:uLnTx/>
              <a:uFillTx/>
              <a:latin typeface="+mn-lt"/>
              <a:ea typeface="+mn-ea"/>
              <a:cs typeface="+mn-cs"/>
            </a:rPr>
            <a:t>要因である。公債費については、合併特例債の借入により元利償還金が増加していることが主な要因である。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繰出金については、介護保険（事業勘定）事業特別会計や介護サービス事業特別会計など社会保障施策への繰出金が大きいことが主な要因である。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その他の項目については、類似団体と同程度若しくは低い水準となっており、今後も、住民サービスの低下を招かない範囲内で水準を確保していくことが重要である。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7,893
7,860
194.84
8,359,650
8,183,530
169,864
5,206,144
9,112,867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107315</xdr:rowOff>
    </xdr:from>
    <xdr:to>
      <xdr:col>24</xdr:col>
      <xdr:colOff>63500</xdr:colOff>
      <xdr:row>36</xdr:row>
      <xdr:rowOff>13398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8065"/>
          <a:ext cx="8382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107315</xdr:rowOff>
    </xdr:from>
    <xdr:to>
      <xdr:col>19</xdr:col>
      <xdr:colOff>177800</xdr:colOff>
      <xdr:row>36</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8065"/>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3302</xdr:rowOff>
    </xdr:from>
    <xdr:to>
      <xdr:col>15</xdr:col>
      <xdr:colOff>50800</xdr:colOff>
      <xdr:row>36</xdr:row>
      <xdr:rowOff>20447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550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59880</xdr:rowOff>
    </xdr:from>
    <xdr:to>
      <xdr:col>10</xdr:col>
      <xdr:colOff>114300</xdr:colOff>
      <xdr:row>36</xdr:row>
      <xdr:rowOff>20447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0630"/>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134048</xdr:rowOff>
    </xdr:from>
    <xdr:to>
      <xdr:col>24</xdr:col>
      <xdr:colOff>114300</xdr:colOff>
      <xdr:row>36</xdr:row>
      <xdr:rowOff>64198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112475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56515</xdr:rowOff>
    </xdr:from>
    <xdr:to>
      <xdr:col>20</xdr:col>
      <xdr:colOff>38100</xdr:colOff>
      <xdr:row>35</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149242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123952</xdr:rowOff>
    </xdr:from>
    <xdr:to>
      <xdr:col>15</xdr:col>
      <xdr:colOff>101600</xdr:colOff>
      <xdr:row>36</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45229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141097</xdr:rowOff>
    </xdr:from>
    <xdr:to>
      <xdr:col>10</xdr:col>
      <xdr:colOff>165100</xdr:colOff>
      <xdr:row>36</xdr:row>
      <xdr:rowOff>71247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62374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9080</xdr:rowOff>
    </xdr:from>
    <xdr:to>
      <xdr:col>6</xdr:col>
      <xdr:colOff>38100</xdr:colOff>
      <xdr:row>35</xdr:row>
      <xdr:rowOff>110680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101807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63818</xdr:rowOff>
    </xdr:from>
    <xdr:to>
      <xdr:col>24</xdr:col>
      <xdr:colOff>63500</xdr:colOff>
      <xdr:row>58</xdr:row>
      <xdr:rowOff>96853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7918"/>
          <a:ext cx="838200" cy="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17918</xdr:rowOff>
    </xdr:from>
    <xdr:to>
      <xdr:col>19</xdr:col>
      <xdr:colOff>177800</xdr:colOff>
      <xdr:row>58</xdr:row>
      <xdr:rowOff>63818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2018"/>
          <a:ext cx="889000" cy="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17918</xdr:rowOff>
    </xdr:from>
    <xdr:to>
      <xdr:col>15</xdr:col>
      <xdr:colOff>50800</xdr:colOff>
      <xdr:row>58</xdr:row>
      <xdr:rowOff>111626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2018"/>
          <a:ext cx="8890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111626</xdr:rowOff>
    </xdr:from>
    <xdr:to>
      <xdr:col>10</xdr:col>
      <xdr:colOff>114300</xdr:colOff>
      <xdr:row>58</xdr:row>
      <xdr:rowOff>125432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5726"/>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46053</xdr:rowOff>
    </xdr:from>
    <xdr:to>
      <xdr:col>24</xdr:col>
      <xdr:colOff>114300</xdr:colOff>
      <xdr:row>58</xdr:row>
      <xdr:rowOff>147653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132430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13018</xdr:rowOff>
    </xdr:from>
    <xdr:to>
      <xdr:col>20</xdr:col>
      <xdr:colOff>38100</xdr:colOff>
      <xdr:row>58</xdr:row>
      <xdr:rowOff>114618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105745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138568</xdr:rowOff>
    </xdr:from>
    <xdr:to>
      <xdr:col>15</xdr:col>
      <xdr:colOff>101600</xdr:colOff>
      <xdr:row>58</xdr:row>
      <xdr:rowOff>68718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59845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60826</xdr:rowOff>
    </xdr:from>
    <xdr:to>
      <xdr:col>10</xdr:col>
      <xdr:colOff>165100</xdr:colOff>
      <xdr:row>58</xdr:row>
      <xdr:rowOff>162426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153553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74632</xdr:rowOff>
    </xdr:from>
    <xdr:to>
      <xdr:col>6</xdr:col>
      <xdr:colOff>38100</xdr:colOff>
      <xdr:row>59</xdr:row>
      <xdr:rowOff>4782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167359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160496</xdr:rowOff>
    </xdr:from>
    <xdr:to>
      <xdr:col>24</xdr:col>
      <xdr:colOff>63500</xdr:colOff>
      <xdr:row>73</xdr:row>
      <xdr:rowOff>90812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04896"/>
          <a:ext cx="8382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160496</xdr:rowOff>
    </xdr:from>
    <xdr:to>
      <xdr:col>19</xdr:col>
      <xdr:colOff>177800</xdr:colOff>
      <xdr:row>74</xdr:row>
      <xdr:rowOff>28653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04896"/>
          <a:ext cx="889000" cy="2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26817</xdr:rowOff>
    </xdr:from>
    <xdr:to>
      <xdr:col>15</xdr:col>
      <xdr:colOff>50800</xdr:colOff>
      <xdr:row>74</xdr:row>
      <xdr:rowOff>28653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14117"/>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26817</xdr:rowOff>
    </xdr:from>
    <xdr:to>
      <xdr:col>10</xdr:col>
      <xdr:colOff>114300</xdr:colOff>
      <xdr:row>74</xdr:row>
      <xdr:rowOff>119126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14117"/>
          <a:ext cx="8890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40012</xdr:rowOff>
    </xdr:from>
    <xdr:to>
      <xdr:col>24</xdr:col>
      <xdr:colOff>114300</xdr:colOff>
      <xdr:row>73</xdr:row>
      <xdr:rowOff>141612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62889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0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109696</xdr:rowOff>
    </xdr:from>
    <xdr:to>
      <xdr:col>20</xdr:col>
      <xdr:colOff>38100</xdr:colOff>
      <xdr:row>73</xdr:row>
      <xdr:rowOff>39846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56373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149303</xdr:rowOff>
    </xdr:from>
    <xdr:to>
      <xdr:col>15</xdr:col>
      <xdr:colOff>101600</xdr:colOff>
      <xdr:row>74</xdr:row>
      <xdr:rowOff>79453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95980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147467</xdr:rowOff>
    </xdr:from>
    <xdr:to>
      <xdr:col>10</xdr:col>
      <xdr:colOff>165100</xdr:colOff>
      <xdr:row>74</xdr:row>
      <xdr:rowOff>77617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94144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3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68326</xdr:rowOff>
    </xdr:from>
    <xdr:to>
      <xdr:col>6</xdr:col>
      <xdr:colOff>38100</xdr:colOff>
      <xdr:row>74</xdr:row>
      <xdr:rowOff>169926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76708</xdr:rowOff>
    </xdr:from>
    <xdr:to>
      <xdr:col>24</xdr:col>
      <xdr:colOff>63500</xdr:colOff>
      <xdr:row>98</xdr:row>
      <xdr:rowOff>90013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8808"/>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90013</xdr:rowOff>
    </xdr:from>
    <xdr:to>
      <xdr:col>19</xdr:col>
      <xdr:colOff>177800</xdr:colOff>
      <xdr:row>98</xdr:row>
      <xdr:rowOff>95225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211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95225</xdr:rowOff>
    </xdr:from>
    <xdr:to>
      <xdr:col>15</xdr:col>
      <xdr:colOff>50800</xdr:colOff>
      <xdr:row>98</xdr:row>
      <xdr:rowOff>99498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7325"/>
          <a:ext cx="8890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99498</xdr:rowOff>
    </xdr:from>
    <xdr:to>
      <xdr:col>10</xdr:col>
      <xdr:colOff>114300</xdr:colOff>
      <xdr:row>98</xdr:row>
      <xdr:rowOff>118197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01598"/>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25908</xdr:rowOff>
    </xdr:from>
    <xdr:to>
      <xdr:col>24</xdr:col>
      <xdr:colOff>114300</xdr:colOff>
      <xdr:row>98</xdr:row>
      <xdr:rowOff>127508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156735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39213</xdr:rowOff>
    </xdr:from>
    <xdr:to>
      <xdr:col>20</xdr:col>
      <xdr:colOff>38100</xdr:colOff>
      <xdr:row>98</xdr:row>
      <xdr:rowOff>140813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157340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44425</xdr:rowOff>
    </xdr:from>
    <xdr:to>
      <xdr:col>15</xdr:col>
      <xdr:colOff>101600</xdr:colOff>
      <xdr:row>98</xdr:row>
      <xdr:rowOff>146025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162552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48698</xdr:rowOff>
    </xdr:from>
    <xdr:to>
      <xdr:col>10</xdr:col>
      <xdr:colOff>165100</xdr:colOff>
      <xdr:row>98</xdr:row>
      <xdr:rowOff>150298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166825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67397</xdr:rowOff>
    </xdr:from>
    <xdr:to>
      <xdr:col>6</xdr:col>
      <xdr:colOff>38100</xdr:colOff>
      <xdr:row>98</xdr:row>
      <xdr:rowOff>168997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160124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115910</xdr:rowOff>
    </xdr:from>
    <xdr:to>
      <xdr:col>55</xdr:col>
      <xdr:colOff>0</xdr:colOff>
      <xdr:row>57</xdr:row>
      <xdr:rowOff>147271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88560"/>
          <a:ext cx="838200" cy="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115910</xdr:rowOff>
    </xdr:from>
    <xdr:to>
      <xdr:col>50</xdr:col>
      <xdr:colOff>114300</xdr:colOff>
      <xdr:row>57</xdr:row>
      <xdr:rowOff>133048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88560"/>
          <a:ext cx="889000" cy="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133048</xdr:rowOff>
    </xdr:from>
    <xdr:to>
      <xdr:col>45</xdr:col>
      <xdr:colOff>177800</xdr:colOff>
      <xdr:row>58</xdr:row>
      <xdr:rowOff>8156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5698"/>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144566</xdr:rowOff>
    </xdr:from>
    <xdr:to>
      <xdr:col>41</xdr:col>
      <xdr:colOff>50800</xdr:colOff>
      <xdr:row>58</xdr:row>
      <xdr:rowOff>8156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17216"/>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96471</xdr:rowOff>
    </xdr:from>
    <xdr:to>
      <xdr:col>55</xdr:col>
      <xdr:colOff>50800</xdr:colOff>
      <xdr:row>58</xdr:row>
      <xdr:rowOff>26621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119348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65110</xdr:rowOff>
    </xdr:from>
    <xdr:to>
      <xdr:col>50</xdr:col>
      <xdr:colOff>165100</xdr:colOff>
      <xdr:row>57</xdr:row>
      <xdr:rowOff>166710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82248</xdr:rowOff>
    </xdr:from>
    <xdr:to>
      <xdr:col>46</xdr:col>
      <xdr:colOff>38100</xdr:colOff>
      <xdr:row>58</xdr:row>
      <xdr:rowOff>12398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28925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128806</xdr:rowOff>
    </xdr:from>
    <xdr:to>
      <xdr:col>41</xdr:col>
      <xdr:colOff>101600</xdr:colOff>
      <xdr:row>58</xdr:row>
      <xdr:rowOff>58956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75483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93766</xdr:rowOff>
    </xdr:from>
    <xdr:to>
      <xdr:col>36</xdr:col>
      <xdr:colOff>165100</xdr:colOff>
      <xdr:row>58</xdr:row>
      <xdr:rowOff>23916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40443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64373</xdr:rowOff>
    </xdr:from>
    <xdr:to>
      <xdr:col>55</xdr:col>
      <xdr:colOff>0</xdr:colOff>
      <xdr:row>79</xdr:row>
      <xdr:rowOff>1626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37473"/>
          <a:ext cx="838200" cy="10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1626</xdr:rowOff>
    </xdr:from>
    <xdr:to>
      <xdr:col>50</xdr:col>
      <xdr:colOff>114300</xdr:colOff>
      <xdr:row>79</xdr:row>
      <xdr:rowOff>8156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46176"/>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163288</xdr:rowOff>
    </xdr:from>
    <xdr:to>
      <xdr:col>45</xdr:col>
      <xdr:colOff>177800</xdr:colOff>
      <xdr:row>79</xdr:row>
      <xdr:rowOff>8156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36388"/>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151667</xdr:rowOff>
    </xdr:from>
    <xdr:to>
      <xdr:col>41</xdr:col>
      <xdr:colOff>50800</xdr:colOff>
      <xdr:row>78</xdr:row>
      <xdr:rowOff>163288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24767"/>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13573</xdr:rowOff>
    </xdr:from>
    <xdr:to>
      <xdr:col>55</xdr:col>
      <xdr:colOff>50800</xdr:colOff>
      <xdr:row>78</xdr:row>
      <xdr:rowOff>115173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163450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122276</xdr:rowOff>
    </xdr:from>
    <xdr:to>
      <xdr:col>50</xdr:col>
      <xdr:colOff>165100</xdr:colOff>
      <xdr:row>79</xdr:row>
      <xdr:rowOff>52426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43553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128806</xdr:rowOff>
    </xdr:from>
    <xdr:to>
      <xdr:col>46</xdr:col>
      <xdr:colOff>38100</xdr:colOff>
      <xdr:row>79</xdr:row>
      <xdr:rowOff>58956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50083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112488</xdr:rowOff>
    </xdr:from>
    <xdr:to>
      <xdr:col>41</xdr:col>
      <xdr:colOff>101600</xdr:colOff>
      <xdr:row>79</xdr:row>
      <xdr:rowOff>42638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33765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100867</xdr:rowOff>
    </xdr:from>
    <xdr:to>
      <xdr:col>36</xdr:col>
      <xdr:colOff>165100</xdr:colOff>
      <xdr:row>79</xdr:row>
      <xdr:rowOff>31017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22144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61075</xdr:rowOff>
    </xdr:from>
    <xdr:to>
      <xdr:col>55</xdr:col>
      <xdr:colOff>0</xdr:colOff>
      <xdr:row>96</xdr:row>
      <xdr:rowOff>126935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20275"/>
          <a:ext cx="8382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126935</xdr:rowOff>
    </xdr:from>
    <xdr:to>
      <xdr:col>50</xdr:col>
      <xdr:colOff>114300</xdr:colOff>
      <xdr:row>96</xdr:row>
      <xdr:rowOff>148712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86135"/>
          <a:ext cx="8890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134246</xdr:rowOff>
    </xdr:from>
    <xdr:to>
      <xdr:col>45</xdr:col>
      <xdr:colOff>177800</xdr:colOff>
      <xdr:row>96</xdr:row>
      <xdr:rowOff>148712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93446"/>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134246</xdr:rowOff>
    </xdr:from>
    <xdr:to>
      <xdr:col>41</xdr:col>
      <xdr:colOff>50800</xdr:colOff>
      <xdr:row>96</xdr:row>
      <xdr:rowOff>137131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93446"/>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10275</xdr:rowOff>
    </xdr:from>
    <xdr:to>
      <xdr:col>55</xdr:col>
      <xdr:colOff>50800</xdr:colOff>
      <xdr:row>96</xdr:row>
      <xdr:rowOff>111875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33152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76135</xdr:rowOff>
    </xdr:from>
    <xdr:to>
      <xdr:col>50</xdr:col>
      <xdr:colOff>165100</xdr:colOff>
      <xdr:row>97</xdr:row>
      <xdr:rowOff>6285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168862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97912</xdr:rowOff>
    </xdr:from>
    <xdr:to>
      <xdr:col>46</xdr:col>
      <xdr:colOff>38100</xdr:colOff>
      <xdr:row>97</xdr:row>
      <xdr:rowOff>28062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19189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83446</xdr:rowOff>
    </xdr:from>
    <xdr:to>
      <xdr:col>41</xdr:col>
      <xdr:colOff>101600</xdr:colOff>
      <xdr:row>97</xdr:row>
      <xdr:rowOff>13596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86331</xdr:rowOff>
    </xdr:from>
    <xdr:to>
      <xdr:col>36</xdr:col>
      <xdr:colOff>165100</xdr:colOff>
      <xdr:row>97</xdr:row>
      <xdr:rowOff>16481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108915</xdr:rowOff>
    </xdr:from>
    <xdr:to>
      <xdr:col>85</xdr:col>
      <xdr:colOff>127000</xdr:colOff>
      <xdr:row>37</xdr:row>
      <xdr:rowOff>150197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52565"/>
          <a:ext cx="8382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150101</xdr:rowOff>
    </xdr:from>
    <xdr:to>
      <xdr:col>81</xdr:col>
      <xdr:colOff>50800</xdr:colOff>
      <xdr:row>37</xdr:row>
      <xdr:rowOff>108915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22301"/>
          <a:ext cx="889000" cy="1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150101</xdr:rowOff>
    </xdr:from>
    <xdr:to>
      <xdr:col>76</xdr:col>
      <xdr:colOff>114300</xdr:colOff>
      <xdr:row>37</xdr:row>
      <xdr:rowOff>55499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22301"/>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46184</xdr:rowOff>
    </xdr:from>
    <xdr:to>
      <xdr:col>71</xdr:col>
      <xdr:colOff>177800</xdr:colOff>
      <xdr:row>37</xdr:row>
      <xdr:rowOff>55499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704034"/>
          <a:ext cx="889000" cy="69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99397</xdr:rowOff>
    </xdr:from>
    <xdr:to>
      <xdr:col>85</xdr:col>
      <xdr:colOff>177800</xdr:colOff>
      <xdr:row>38</xdr:row>
      <xdr:rowOff>29547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77824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58115</xdr:rowOff>
    </xdr:from>
    <xdr:to>
      <xdr:col>81</xdr:col>
      <xdr:colOff>101600</xdr:colOff>
      <xdr:row>37</xdr:row>
      <xdr:rowOff>159715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150842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99301</xdr:rowOff>
    </xdr:from>
    <xdr:to>
      <xdr:col>76</xdr:col>
      <xdr:colOff>165100</xdr:colOff>
      <xdr:row>37</xdr:row>
      <xdr:rowOff>29451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45978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4699</xdr:rowOff>
    </xdr:from>
    <xdr:to>
      <xdr:col>72</xdr:col>
      <xdr:colOff>38100</xdr:colOff>
      <xdr:row>37</xdr:row>
      <xdr:rowOff>106299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122826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166834</xdr:rowOff>
    </xdr:from>
    <xdr:to>
      <xdr:col>67</xdr:col>
      <xdr:colOff>101600</xdr:colOff>
      <xdr:row>33</xdr:row>
      <xdr:rowOff>96984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6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113511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4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43189</xdr:rowOff>
    </xdr:from>
    <xdr:to>
      <xdr:col>85</xdr:col>
      <xdr:colOff>127000</xdr:colOff>
      <xdr:row>57</xdr:row>
      <xdr:rowOff>145628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15839"/>
          <a:ext cx="838200" cy="10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134583</xdr:rowOff>
    </xdr:from>
    <xdr:to>
      <xdr:col>81</xdr:col>
      <xdr:colOff>50800</xdr:colOff>
      <xdr:row>57</xdr:row>
      <xdr:rowOff>145628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07233"/>
          <a:ext cx="8890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111007</xdr:rowOff>
    </xdr:from>
    <xdr:to>
      <xdr:col>76</xdr:col>
      <xdr:colOff>114300</xdr:colOff>
      <xdr:row>57</xdr:row>
      <xdr:rowOff>134583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3657"/>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116337</xdr:rowOff>
    </xdr:from>
    <xdr:to>
      <xdr:col>71</xdr:col>
      <xdr:colOff>177800</xdr:colOff>
      <xdr:row>57</xdr:row>
      <xdr:rowOff>111007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717537"/>
          <a:ext cx="889000" cy="1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163839</xdr:rowOff>
    </xdr:from>
    <xdr:to>
      <xdr:col>85</xdr:col>
      <xdr:colOff>177800</xdr:colOff>
      <xdr:row>57</xdr:row>
      <xdr:rowOff>93989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15266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94828</xdr:rowOff>
    </xdr:from>
    <xdr:to>
      <xdr:col>81</xdr:col>
      <xdr:colOff>101600</xdr:colOff>
      <xdr:row>58</xdr:row>
      <xdr:rowOff>24978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83783</xdr:rowOff>
    </xdr:from>
    <xdr:to>
      <xdr:col>76</xdr:col>
      <xdr:colOff>165100</xdr:colOff>
      <xdr:row>58</xdr:row>
      <xdr:rowOff>13933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60207</xdr:rowOff>
    </xdr:from>
    <xdr:to>
      <xdr:col>72</xdr:col>
      <xdr:colOff>38100</xdr:colOff>
      <xdr:row>57</xdr:row>
      <xdr:rowOff>161807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152934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65537</xdr:rowOff>
    </xdr:from>
    <xdr:to>
      <xdr:col>67</xdr:col>
      <xdr:colOff>101600</xdr:colOff>
      <xdr:row>56</xdr:row>
      <xdr:rowOff>167137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12214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44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153477</xdr:rowOff>
    </xdr:from>
    <xdr:to>
      <xdr:col>85</xdr:col>
      <xdr:colOff>127000</xdr:colOff>
      <xdr:row>79</xdr:row>
      <xdr:rowOff>12522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26577"/>
          <a:ext cx="8382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12522</xdr:rowOff>
    </xdr:from>
    <xdr:to>
      <xdr:col>81</xdr:col>
      <xdr:colOff>50800</xdr:colOff>
      <xdr:row>79</xdr:row>
      <xdr:rowOff>36418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57072"/>
          <a:ext cx="8890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7555</xdr:rowOff>
    </xdr:from>
    <xdr:to>
      <xdr:col>76</xdr:col>
      <xdr:colOff>114300</xdr:colOff>
      <xdr:row>79</xdr:row>
      <xdr:rowOff>36418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2105"/>
          <a:ext cx="889000" cy="2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54829</xdr:rowOff>
    </xdr:from>
    <xdr:to>
      <xdr:col>71</xdr:col>
      <xdr:colOff>177800</xdr:colOff>
      <xdr:row>79</xdr:row>
      <xdr:rowOff>7555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27929"/>
          <a:ext cx="889000" cy="1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102677</xdr:rowOff>
    </xdr:from>
    <xdr:to>
      <xdr:col>85</xdr:col>
      <xdr:colOff>177800</xdr:colOff>
      <xdr:row>79</xdr:row>
      <xdr:rowOff>32827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133172</xdr:rowOff>
    </xdr:from>
    <xdr:to>
      <xdr:col>81</xdr:col>
      <xdr:colOff>101600</xdr:colOff>
      <xdr:row>79</xdr:row>
      <xdr:rowOff>63322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54449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9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157068</xdr:rowOff>
    </xdr:from>
    <xdr:to>
      <xdr:col>76</xdr:col>
      <xdr:colOff>165100</xdr:colOff>
      <xdr:row>79</xdr:row>
      <xdr:rowOff>87218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78345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128205</xdr:rowOff>
    </xdr:from>
    <xdr:to>
      <xdr:col>72</xdr:col>
      <xdr:colOff>38100</xdr:colOff>
      <xdr:row>79</xdr:row>
      <xdr:rowOff>58355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49482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4029</xdr:rowOff>
    </xdr:from>
    <xdr:to>
      <xdr:col>67</xdr:col>
      <xdr:colOff>101600</xdr:colOff>
      <xdr:row>78</xdr:row>
      <xdr:rowOff>105629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122156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54245</xdr:rowOff>
    </xdr:from>
    <xdr:to>
      <xdr:col>85</xdr:col>
      <xdr:colOff>127000</xdr:colOff>
      <xdr:row>95</xdr:row>
      <xdr:rowOff>84063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41995"/>
          <a:ext cx="8382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84063</xdr:rowOff>
    </xdr:from>
    <xdr:to>
      <xdr:col>81</xdr:col>
      <xdr:colOff>50800</xdr:colOff>
      <xdr:row>95</xdr:row>
      <xdr:rowOff>125740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71813"/>
          <a:ext cx="889000" cy="4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118193</xdr:rowOff>
    </xdr:from>
    <xdr:to>
      <xdr:col>76</xdr:col>
      <xdr:colOff>114300</xdr:colOff>
      <xdr:row>95</xdr:row>
      <xdr:rowOff>125740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05943"/>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118193</xdr:rowOff>
    </xdr:from>
    <xdr:to>
      <xdr:col>71</xdr:col>
      <xdr:colOff>177800</xdr:colOff>
      <xdr:row>96</xdr:row>
      <xdr:rowOff>35199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05943"/>
          <a:ext cx="889000" cy="8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3445</xdr:rowOff>
    </xdr:from>
    <xdr:to>
      <xdr:col>85</xdr:col>
      <xdr:colOff>177800</xdr:colOff>
      <xdr:row>95</xdr:row>
      <xdr:rowOff>105045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26322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4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33263</xdr:rowOff>
    </xdr:from>
    <xdr:to>
      <xdr:col>81</xdr:col>
      <xdr:colOff>101600</xdr:colOff>
      <xdr:row>95</xdr:row>
      <xdr:rowOff>134863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151390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0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74940</xdr:rowOff>
    </xdr:from>
    <xdr:to>
      <xdr:col>76</xdr:col>
      <xdr:colOff>165100</xdr:colOff>
      <xdr:row>96</xdr:row>
      <xdr:rowOff>5090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21617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3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67393</xdr:rowOff>
    </xdr:from>
    <xdr:to>
      <xdr:col>72</xdr:col>
      <xdr:colOff>38100</xdr:colOff>
      <xdr:row>95</xdr:row>
      <xdr:rowOff>168993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14070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3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155849</xdr:rowOff>
    </xdr:from>
    <xdr:to>
      <xdr:col>67</xdr:col>
      <xdr:colOff>101600</xdr:colOff>
      <xdr:row>96</xdr:row>
      <xdr:rowOff>85999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102526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1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民生費、公債費について、住民一人あたりの割合が、類似団体と比べ非常に高い水準にある。民生費については、高齢化が進み介護保険</a:t>
          </a:r>
          <a:r>
            <a:rPr kumimoji="1" lang="ja-JP" altLang="en-US" sz="1100" b="0" i="0" u="none" strike="noStrike" kern="0" cap="none" spc="0" normalizeH="0" baseline="0" noProof="0">
              <a:ln>
                <a:noFill/>
              </a:ln>
              <a:solidFill>
                <a:prstClr val="black"/>
              </a:solidFill>
              <a:effectLst/>
              <a:uLnTx/>
              <a:uFillTx/>
              <a:latin typeface="+mn-lt"/>
              <a:ea typeface="+mn-ea"/>
              <a:cs typeface="+mn-cs"/>
            </a:rPr>
            <a:t>（事業勘定）</a:t>
          </a:r>
          <a:r>
            <a:rPr kumimoji="1" lang="ja-JP" altLang="ja-JP" sz="1100" b="0" i="0" u="none" strike="noStrike" kern="0" cap="none" spc="0" normalizeH="0" baseline="0" noProof="0">
              <a:ln>
                <a:noFill/>
              </a:ln>
              <a:solidFill>
                <a:prstClr val="black"/>
              </a:solidFill>
              <a:effectLst/>
              <a:uLnTx/>
              <a:uFillTx/>
              <a:latin typeface="+mn-lt"/>
              <a:ea typeface="+mn-ea"/>
              <a:cs typeface="+mn-cs"/>
            </a:rPr>
            <a:t>事業特別会計繰出金をはじめとした社会保障経費が大きくなっていることが主な要因である。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公債費については、合併特例債の借入により元利償還金が増加していることが主な要因である。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衛生費において、住民一人当たりのコストが類似団体より高くなっているのは、</a:t>
          </a:r>
          <a:r>
            <a:rPr kumimoji="0" lang="ja-JP" altLang="ja-JP" sz="1100" b="0" i="0" u="none" strike="noStrike" kern="0" cap="none" spc="0" normalizeH="0" baseline="0" noProof="0">
              <a:ln>
                <a:noFill/>
              </a:ln>
              <a:solidFill>
                <a:prstClr val="black"/>
              </a:solidFill>
              <a:effectLst/>
              <a:uLnTx/>
              <a:uFillTx/>
              <a:latin typeface="+mn-lt"/>
              <a:ea typeface="+mn-ea"/>
              <a:cs typeface="+mn-cs"/>
            </a:rPr>
            <a:t>町立半田病院への繰出金が令和元年度より大きく増加していることが主な要因である。その他の項目については、類似団体と同程度若しくは低い水準となっており、今後も、住民サービスの低下を招かない範囲内で水準を確保していくことが重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平成２９年度より一般財源の確保（交付税の減少等）が厳しくなり、取り崩しに転じていたが、物件費の抑制をはじめとした経常的な経費の削減による効果が表れてきたこともあり、</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令和２年度以降は、</a:t>
          </a: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財政調整基金の取り崩しがな</a:t>
          </a:r>
          <a:r>
            <a:rPr kumimoji="0" lang="ja-JP" altLang="en-US" sz="1100" b="0" i="0" u="none" strike="noStrike" kern="0" cap="none" spc="0" normalizeH="0" baseline="0" noProof="0">
              <a:ln>
                <a:noFill/>
              </a:ln>
              <a:solidFill>
                <a:prstClr val="black"/>
              </a:solidFill>
              <a:effectLst/>
              <a:uLnTx/>
              <a:uFillTx/>
              <a:latin typeface="+mn-lt"/>
              <a:ea typeface="+mn-ea"/>
              <a:cs typeface="+mn-cs"/>
            </a:rPr>
            <a:t>いため</a:t>
          </a:r>
          <a:r>
            <a:rPr kumimoji="0" lang="ja-JP" altLang="ja-JP" sz="1100" b="0" i="0" u="none" strike="noStrike" kern="0" cap="none" spc="0" normalizeH="0" baseline="0" noProof="0">
              <a:ln>
                <a:noFill/>
              </a:ln>
              <a:solidFill>
                <a:prstClr val="black"/>
              </a:solidFill>
              <a:effectLst/>
              <a:uLnTx/>
              <a:uFillTx/>
              <a:latin typeface="+mn-lt"/>
              <a:ea typeface="+mn-ea"/>
              <a:cs typeface="+mn-cs"/>
            </a:rPr>
            <a:t>改善している。今後は、予算規模を標準財政規模に近づけていくため、歳出全体の抑制を図り、健全な財政運営に努める。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現在のところ、各会計において赤字は生じていない。今後においても赤字補填等の繰出がないように各会計において健全な財政運営に努める。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8359650</v>
      </c>
      <c r="BO4" s="449"/>
      <c r="BP4" s="449"/>
      <c r="BQ4" s="449"/>
      <c r="BR4" s="449"/>
      <c r="BS4" s="449"/>
      <c r="BT4" s="449"/>
      <c r="BU4" s="450"/>
      <c r="BV4" s="448">
        <v>8534858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3.3</v>
      </c>
      <c r="CU4" s="589"/>
      <c r="CV4" s="589"/>
      <c r="CW4" s="589"/>
      <c r="CX4" s="589"/>
      <c r="CY4" s="589"/>
      <c r="CZ4" s="589"/>
      <c r="DA4" s="590"/>
      <c r="DB4" s="588">
        <v>4.4000000000000004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8183530</v>
      </c>
      <c r="BO5" s="420"/>
      <c r="BP5" s="420"/>
      <c r="BQ5" s="420"/>
      <c r="BR5" s="420"/>
      <c r="BS5" s="420"/>
      <c r="BT5" s="420"/>
      <c r="BU5" s="421"/>
      <c r="BV5" s="419">
        <v>8278708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97.4</v>
      </c>
      <c r="CU5" s="417"/>
      <c r="CV5" s="417"/>
      <c r="CW5" s="417"/>
      <c r="CX5" s="417"/>
      <c r="CY5" s="417"/>
      <c r="CZ5" s="417"/>
      <c r="DA5" s="418"/>
      <c r="DB5" s="416">
        <v>93.6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176120</v>
      </c>
      <c r="BO6" s="420"/>
      <c r="BP6" s="420"/>
      <c r="BQ6" s="420"/>
      <c r="BR6" s="420"/>
      <c r="BS6" s="420"/>
      <c r="BT6" s="420"/>
      <c r="BU6" s="421"/>
      <c r="BV6" s="419">
        <v>256150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98.2</v>
      </c>
      <c r="CU6" s="563"/>
      <c r="CV6" s="563"/>
      <c r="CW6" s="563"/>
      <c r="CX6" s="563"/>
      <c r="CY6" s="563"/>
      <c r="CZ6" s="563"/>
      <c r="DA6" s="564"/>
      <c r="DB6" s="562">
        <v>96.7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6256</v>
      </c>
      <c r="BO7" s="420"/>
      <c r="BP7" s="420"/>
      <c r="BQ7" s="420"/>
      <c r="BR7" s="420"/>
      <c r="BS7" s="420"/>
      <c r="BT7" s="420"/>
      <c r="BU7" s="421"/>
      <c r="BV7" s="419">
        <v>16357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5206144</v>
      </c>
      <c r="CU7" s="420"/>
      <c r="CV7" s="420"/>
      <c r="CW7" s="420"/>
      <c r="CX7" s="420"/>
      <c r="CY7" s="420"/>
      <c r="CZ7" s="420"/>
      <c r="DA7" s="421"/>
      <c r="DB7" s="419">
        <v>5456792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169864</v>
      </c>
      <c r="BO8" s="420"/>
      <c r="BP8" s="420"/>
      <c r="BQ8" s="420"/>
      <c r="BR8" s="420"/>
      <c r="BS8" s="420"/>
      <c r="BT8" s="420"/>
      <c r="BU8" s="421"/>
      <c r="BV8" s="419">
        <v>239793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0.18</v>
      </c>
      <c r="CU8" s="523"/>
      <c r="CV8" s="523"/>
      <c r="CW8" s="523"/>
      <c r="CX8" s="523"/>
      <c r="CY8" s="523"/>
      <c r="CZ8" s="523"/>
      <c r="DA8" s="524"/>
      <c r="DB8" s="522">
        <v>0.18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7715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-69929</v>
      </c>
      <c r="BO9" s="420"/>
      <c r="BP9" s="420"/>
      <c r="BQ9" s="420"/>
      <c r="BR9" s="420"/>
      <c r="BS9" s="420"/>
      <c r="BT9" s="420"/>
      <c r="BU9" s="421"/>
      <c r="BV9" s="419">
        <v>87281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21.8</v>
      </c>
      <c r="CU9" s="417"/>
      <c r="CV9" s="417"/>
      <c r="CW9" s="417"/>
      <c r="CX9" s="417"/>
      <c r="CY9" s="417"/>
      <c r="CZ9" s="417"/>
      <c r="DA9" s="418"/>
      <c r="DB9" s="416">
        <v>21.3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8927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2906</v>
      </c>
      <c r="BO10" s="420"/>
      <c r="BP10" s="420"/>
      <c r="BQ10" s="420"/>
      <c r="BR10" s="420"/>
      <c r="BS10" s="420"/>
      <c r="BT10" s="420"/>
      <c r="BU10" s="421"/>
      <c r="BV10" s="419">
        <v>2902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7893</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129</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7860</v>
      </c>
      <c r="S13" s="507"/>
      <c r="T13" s="507"/>
      <c r="U13" s="507"/>
      <c r="V13" s="508"/>
      <c r="W13" s="509" t="s">
        <v>141</v>
      </c>
      <c r="X13" s="405"/>
      <c r="Y13" s="405"/>
      <c r="Z13" s="405"/>
      <c r="AA13" s="405"/>
      <c r="AB13" s="406"/>
      <c r="AC13" s="372">
        <v>253</v>
      </c>
      <c r="AD13" s="373"/>
      <c r="AE13" s="373"/>
      <c r="AF13" s="373"/>
      <c r="AG13" s="374"/>
      <c r="AH13" s="372">
        <v>338</v>
      </c>
      <c r="AI13" s="373"/>
      <c r="AJ13" s="373"/>
      <c r="AK13" s="373"/>
      <c r="AL13" s="432"/>
      <c r="AM13" s="476" t="s">
        <v>142</v>
      </c>
      <c r="AN13" s="376"/>
      <c r="AO13" s="376"/>
      <c r="AP13" s="376"/>
      <c r="AQ13" s="376"/>
      <c r="AR13" s="376"/>
      <c r="AS13" s="376"/>
      <c r="AT13" s="377"/>
      <c r="AU13" s="477" t="s">
        <v>129</v>
      </c>
      <c r="AV13" s="478"/>
      <c r="AW13" s="478"/>
      <c r="AX13" s="478"/>
      <c r="AY13" s="433" t="s">
        <v>143</v>
      </c>
      <c r="AZ13" s="434"/>
      <c r="BA13" s="434"/>
      <c r="BB13" s="434"/>
      <c r="BC13" s="434"/>
      <c r="BD13" s="434"/>
      <c r="BE13" s="434"/>
      <c r="BF13" s="434"/>
      <c r="BG13" s="434"/>
      <c r="BH13" s="434"/>
      <c r="BI13" s="434"/>
      <c r="BJ13" s="434"/>
      <c r="BK13" s="434"/>
      <c r="BL13" s="434"/>
      <c r="BM13" s="435"/>
      <c r="BN13" s="419">
        <v>-67023</v>
      </c>
      <c r="BO13" s="420"/>
      <c r="BP13" s="420"/>
      <c r="BQ13" s="420"/>
      <c r="BR13" s="420"/>
      <c r="BS13" s="420"/>
      <c r="BT13" s="420"/>
      <c r="BU13" s="421"/>
      <c r="BV13" s="419">
        <v>90183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11.2</v>
      </c>
      <c r="CU13" s="417"/>
      <c r="CV13" s="417"/>
      <c r="CW13" s="417"/>
      <c r="CX13" s="417"/>
      <c r="CY13" s="417"/>
      <c r="CZ13" s="417"/>
      <c r="DA13" s="418"/>
      <c r="DB13" s="416">
        <v>11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8161</v>
      </c>
      <c r="S14" s="507"/>
      <c r="T14" s="507"/>
      <c r="U14" s="507"/>
      <c r="V14" s="508"/>
      <c r="W14" s="510"/>
      <c r="X14" s="408"/>
      <c r="Y14" s="408"/>
      <c r="Z14" s="408"/>
      <c r="AA14" s="408"/>
      <c r="AB14" s="409"/>
      <c r="AC14" s="499">
        <v>7.9</v>
      </c>
      <c r="AD14" s="500"/>
      <c r="AE14" s="500"/>
      <c r="AF14" s="500"/>
      <c r="AG14" s="501"/>
      <c r="AH14" s="499">
        <v>9.1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1.1000000000000001</v>
      </c>
      <c r="CU14" s="517"/>
      <c r="CV14" s="517"/>
      <c r="CW14" s="517"/>
      <c r="CX14" s="517"/>
      <c r="CY14" s="517"/>
      <c r="CZ14" s="517"/>
      <c r="DA14" s="518"/>
      <c r="DB14" s="516">
        <v>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8126</v>
      </c>
      <c r="S15" s="507"/>
      <c r="T15" s="507"/>
      <c r="U15" s="507"/>
      <c r="V15" s="508"/>
      <c r="W15" s="509" t="s">
        <v>147</v>
      </c>
      <c r="X15" s="405"/>
      <c r="Y15" s="405"/>
      <c r="Z15" s="405"/>
      <c r="AA15" s="405"/>
      <c r="AB15" s="406"/>
      <c r="AC15" s="372">
        <v>940</v>
      </c>
      <c r="AD15" s="373"/>
      <c r="AE15" s="373"/>
      <c r="AF15" s="373"/>
      <c r="AG15" s="374"/>
      <c r="AH15" s="372">
        <v>1129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904299</v>
      </c>
      <c r="BO15" s="449"/>
      <c r="BP15" s="449"/>
      <c r="BQ15" s="449"/>
      <c r="BR15" s="449"/>
      <c r="BS15" s="449"/>
      <c r="BT15" s="449"/>
      <c r="BU15" s="450"/>
      <c r="BV15" s="448">
        <v>887292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29.5</v>
      </c>
      <c r="AD16" s="500"/>
      <c r="AE16" s="500"/>
      <c r="AF16" s="500"/>
      <c r="AG16" s="501"/>
      <c r="AH16" s="499">
        <v>30.4</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4952175</v>
      </c>
      <c r="BO16" s="420"/>
      <c r="BP16" s="420"/>
      <c r="BQ16" s="420"/>
      <c r="BR16" s="420"/>
      <c r="BS16" s="420"/>
      <c r="BT16" s="420"/>
      <c r="BU16" s="421"/>
      <c r="BV16" s="419">
        <v>5045808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151</v>
      </c>
      <c r="S17" s="497"/>
      <c r="T17" s="497"/>
      <c r="U17" s="497"/>
      <c r="V17" s="498"/>
      <c r="W17" s="509" t="s">
        <v>154</v>
      </c>
      <c r="X17" s="405"/>
      <c r="Y17" s="405"/>
      <c r="Z17" s="405"/>
      <c r="AA17" s="405"/>
      <c r="AB17" s="406"/>
      <c r="AC17" s="372">
        <v>1994</v>
      </c>
      <c r="AD17" s="373"/>
      <c r="AE17" s="373"/>
      <c r="AF17" s="373"/>
      <c r="AG17" s="374"/>
      <c r="AH17" s="372">
        <v>2245</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1113993</v>
      </c>
      <c r="BO17" s="420"/>
      <c r="BP17" s="420"/>
      <c r="BQ17" s="420"/>
      <c r="BR17" s="420"/>
      <c r="BS17" s="420"/>
      <c r="BT17" s="420"/>
      <c r="BU17" s="421"/>
      <c r="BV17" s="419">
        <v>1092347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194.84</v>
      </c>
      <c r="M18" s="472"/>
      <c r="N18" s="472"/>
      <c r="O18" s="472"/>
      <c r="P18" s="472"/>
      <c r="Q18" s="472"/>
      <c r="R18" s="473"/>
      <c r="S18" s="473"/>
      <c r="T18" s="473"/>
      <c r="U18" s="473"/>
      <c r="V18" s="474"/>
      <c r="W18" s="490"/>
      <c r="X18" s="491"/>
      <c r="Y18" s="491"/>
      <c r="Z18" s="491"/>
      <c r="AA18" s="491"/>
      <c r="AB18" s="515"/>
      <c r="AC18" s="389">
        <v>62.6</v>
      </c>
      <c r="AD18" s="390"/>
      <c r="AE18" s="390"/>
      <c r="AF18" s="390"/>
      <c r="AG18" s="475"/>
      <c r="AH18" s="389">
        <v>60.5</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5063980</v>
      </c>
      <c r="BO18" s="420"/>
      <c r="BP18" s="420"/>
      <c r="BQ18" s="420"/>
      <c r="BR18" s="420"/>
      <c r="BS18" s="420"/>
      <c r="BT18" s="420"/>
      <c r="BU18" s="421"/>
      <c r="BV18" s="419">
        <v>5120396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6404124</v>
      </c>
      <c r="BO19" s="420"/>
      <c r="BP19" s="420"/>
      <c r="BQ19" s="420"/>
      <c r="BR19" s="420"/>
      <c r="BS19" s="420"/>
      <c r="BT19" s="420"/>
      <c r="BU19" s="421"/>
      <c r="BV19" s="419">
        <v>6463621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3407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9112867</v>
      </c>
      <c r="BO22" s="449"/>
      <c r="BP22" s="449"/>
      <c r="BQ22" s="449"/>
      <c r="BR22" s="449"/>
      <c r="BS22" s="449"/>
      <c r="BT22" s="449"/>
      <c r="BU22" s="450"/>
      <c r="BV22" s="448">
        <v>9779101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7397428</v>
      </c>
      <c r="BO23" s="420"/>
      <c r="BP23" s="420"/>
      <c r="BQ23" s="420"/>
      <c r="BR23" s="420"/>
      <c r="BS23" s="420"/>
      <c r="BT23" s="420"/>
      <c r="BU23" s="421"/>
      <c r="BV23" s="419">
        <v>7645314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7540</v>
      </c>
      <c r="R24" s="373"/>
      <c r="S24" s="373"/>
      <c r="T24" s="373"/>
      <c r="U24" s="373"/>
      <c r="V24" s="374"/>
      <c r="W24" s="462"/>
      <c r="X24" s="399"/>
      <c r="Y24" s="400"/>
      <c r="Z24" s="375" t="s">
        <v>171</v>
      </c>
      <c r="AA24" s="376"/>
      <c r="AB24" s="376"/>
      <c r="AC24" s="376"/>
      <c r="AD24" s="376"/>
      <c r="AE24" s="376"/>
      <c r="AF24" s="376"/>
      <c r="AG24" s="377"/>
      <c r="AH24" s="372">
        <v>171</v>
      </c>
      <c r="AI24" s="373"/>
      <c r="AJ24" s="373"/>
      <c r="AK24" s="373"/>
      <c r="AL24" s="374"/>
      <c r="AM24" s="372">
        <v>516933</v>
      </c>
      <c r="AN24" s="373"/>
      <c r="AO24" s="373"/>
      <c r="AP24" s="373"/>
      <c r="AQ24" s="373"/>
      <c r="AR24" s="374"/>
      <c r="AS24" s="372">
        <v>3023</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6455220</v>
      </c>
      <c r="BO24" s="420"/>
      <c r="BP24" s="420"/>
      <c r="BQ24" s="420"/>
      <c r="BR24" s="420"/>
      <c r="BS24" s="420"/>
      <c r="BT24" s="420"/>
      <c r="BU24" s="421"/>
      <c r="BV24" s="419">
        <v>6845993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6040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176</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179</v>
      </c>
      <c r="BO25" s="449"/>
      <c r="BP25" s="449"/>
      <c r="BQ25" s="449"/>
      <c r="BR25" s="449"/>
      <c r="BS25" s="449"/>
      <c r="BT25" s="449"/>
      <c r="BU25" s="450"/>
      <c r="BV25" s="448" t="s">
        <v>132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5530</v>
      </c>
      <c r="R26" s="373"/>
      <c r="S26" s="373"/>
      <c r="T26" s="373"/>
      <c r="U26" s="373"/>
      <c r="V26" s="374"/>
      <c r="W26" s="462"/>
      <c r="X26" s="399"/>
      <c r="Y26" s="400"/>
      <c r="Z26" s="375" t="s">
        <v>181</v>
      </c>
      <c r="AA26" s="430"/>
      <c r="AB26" s="430"/>
      <c r="AC26" s="430"/>
      <c r="AD26" s="430"/>
      <c r="AE26" s="430"/>
      <c r="AF26" s="430"/>
      <c r="AG26" s="431"/>
      <c r="AH26" s="372">
        <v>17</v>
      </c>
      <c r="AI26" s="373"/>
      <c r="AJ26" s="373"/>
      <c r="AK26" s="373"/>
      <c r="AL26" s="374"/>
      <c r="AM26" s="372">
        <v>48229</v>
      </c>
      <c r="AN26" s="373"/>
      <c r="AO26" s="373"/>
      <c r="AP26" s="373"/>
      <c r="AQ26" s="373"/>
      <c r="AR26" s="374"/>
      <c r="AS26" s="372">
        <v>2837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2740</v>
      </c>
      <c r="R27" s="373"/>
      <c r="S27" s="373"/>
      <c r="T27" s="373"/>
      <c r="U27" s="373"/>
      <c r="V27" s="374"/>
      <c r="W27" s="462"/>
      <c r="X27" s="399"/>
      <c r="Y27" s="400"/>
      <c r="Z27" s="375" t="s">
        <v>184</v>
      </c>
      <c r="AA27" s="376"/>
      <c r="AB27" s="376"/>
      <c r="AC27" s="376"/>
      <c r="AD27" s="376"/>
      <c r="AE27" s="376"/>
      <c r="AF27" s="376"/>
      <c r="AG27" s="377"/>
      <c r="AH27" s="372">
        <v>7</v>
      </c>
      <c r="AI27" s="373"/>
      <c r="AJ27" s="373"/>
      <c r="AK27" s="373"/>
      <c r="AL27" s="374"/>
      <c r="AM27" s="372">
        <v>17416</v>
      </c>
      <c r="AN27" s="373"/>
      <c r="AO27" s="373"/>
      <c r="AP27" s="373"/>
      <c r="AQ27" s="373"/>
      <c r="AR27" s="374"/>
      <c r="AS27" s="372">
        <v>2488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176</v>
      </c>
      <c r="BO27" s="454"/>
      <c r="BP27" s="454"/>
      <c r="BQ27" s="454"/>
      <c r="BR27" s="454"/>
      <c r="BS27" s="454"/>
      <c r="BT27" s="454"/>
      <c r="BU27" s="455"/>
      <c r="BV27" s="453" t="s">
        <v>186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2330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189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758659</v>
      </c>
      <c r="BO28" s="449"/>
      <c r="BP28" s="449"/>
      <c r="BQ28" s="449"/>
      <c r="BR28" s="449"/>
      <c r="BS28" s="449"/>
      <c r="BT28" s="449"/>
      <c r="BU28" s="450"/>
      <c r="BV28" s="448">
        <v>755753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10</v>
      </c>
      <c r="M29" s="373"/>
      <c r="N29" s="373"/>
      <c r="O29" s="373"/>
      <c r="P29" s="374"/>
      <c r="Q29" s="372">
        <v>1950</v>
      </c>
      <c r="R29" s="373"/>
      <c r="S29" s="373"/>
      <c r="T29" s="373"/>
      <c r="U29" s="373"/>
      <c r="V29" s="374"/>
      <c r="W29" s="463"/>
      <c r="X29" s="464"/>
      <c r="Y29" s="465"/>
      <c r="Z29" s="375" t="s">
        <v>192</v>
      </c>
      <c r="AA29" s="376"/>
      <c r="AB29" s="376"/>
      <c r="AC29" s="376"/>
      <c r="AD29" s="376"/>
      <c r="AE29" s="376"/>
      <c r="AF29" s="376"/>
      <c r="AG29" s="377"/>
      <c r="AH29" s="372">
        <v>178</v>
      </c>
      <c r="AI29" s="373"/>
      <c r="AJ29" s="373"/>
      <c r="AK29" s="373"/>
      <c r="AL29" s="374"/>
      <c r="AM29" s="372">
        <v>534349</v>
      </c>
      <c r="AN29" s="373"/>
      <c r="AO29" s="373"/>
      <c r="AP29" s="373"/>
      <c r="AQ29" s="373"/>
      <c r="AR29" s="374"/>
      <c r="AS29" s="372">
        <v>3002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2074380</v>
      </c>
      <c r="BO29" s="420"/>
      <c r="BP29" s="420"/>
      <c r="BQ29" s="420"/>
      <c r="BR29" s="420"/>
      <c r="BS29" s="420"/>
      <c r="BT29" s="420"/>
      <c r="BU29" s="421"/>
      <c r="BV29" s="419">
        <v>1893693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93.1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2173842</v>
      </c>
      <c r="BO30" s="454"/>
      <c r="BP30" s="454"/>
      <c r="BQ30" s="454"/>
      <c r="BR30" s="454"/>
      <c r="BS30" s="454"/>
      <c r="BT30" s="454"/>
      <c r="BU30" s="455"/>
      <c r="BV30" s="453">
        <v>2149795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202</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つるぎ町国民健康保険（事業勘定）事業特別会計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つるぎ町水道事業会計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つるぎ町農業集落排水事業特別会計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徳島県市町村総合事務組合（一般会計）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貞光ゆうゆう館</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つるぎ町剣山木綿麻温泉事業特別会計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つるぎ町介護保険（事業勘定）事業特別会計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つるぎ町病院事業会計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つるぎ町特定環境保全公共下水道事業特別会計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〃（徳島県滞納整理機構特別会計）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ラ・フォーレつるぎ山</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つるぎ町後期高齢者医療特別会計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徳島県市町村議会議員公務災害補償等組合（一般会計）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つるぎ町介護サービス事業特別会計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徳島県後期高齢者医療広域連合（一般会計）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〃（後期高齢者医療事業会計）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美馬地区広域行政組合（一般会計）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〃（美馬地区広域振興事業特別会計）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美馬環境整備組合（一般会計）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吉野川環境整備組合（一般会計）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西阿老人ホーム組合（一般会計）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pilzU5qj0DHDXoN7Cg+mFdQPLcl03J/7WG9j5/3rF9RlQGcaGRJOnmjgE+Ww6vL4WWP46bhBh7XhVxA9f2GbQ==" saltValue="PvQG4PY+KH31yshkO1H0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574</v>
      </c>
      <c r="D34" s="1151"/>
      <c r="E34" s="1152"/>
      <c r="F34" s="32">
        <v>6.84</v>
      </c>
      <c r="G34" s="33">
        <v>6.95</v>
      </c>
      <c r="H34" s="33">
        <v>8.43</v>
      </c>
      <c r="I34" s="33">
        <v>18.36</v>
      </c>
      <c r="J34" s="34">
        <v>25.08</v>
      </c>
      <c r="K34" s="22"/>
      <c r="L34" s="22"/>
      <c r="M34" s="22"/>
      <c r="N34" s="22"/>
      <c r="O34" s="22"/>
      <c r="P34" s="22"/>
    </row>
    <row r="35" spans="1:16" ht="39" customHeight="1" x14ac:dyDescent="0.15">
      <c r="A35" s="22"/>
      <c r="B35" s="35"/>
      <c r="C35" s="1145" t="s">
        <v>575</v>
      </c>
      <c r="D35" s="1146"/>
      <c r="E35" s="1147"/>
      <c r="F35" s="36">
        <v>2.0099999999999998</v>
      </c>
      <c r="G35" s="37">
        <v>2.61</v>
      </c>
      <c r="H35" s="37">
        <v>3.36</v>
      </c>
      <c r="I35" s="37">
        <v>3.47</v>
      </c>
      <c r="J35" s="38">
        <v>4.54</v>
      </c>
      <c r="K35" s="22"/>
      <c r="L35" s="22"/>
      <c r="M35" s="22"/>
      <c r="N35" s="22"/>
      <c r="O35" s="22"/>
      <c r="P35" s="22"/>
    </row>
    <row r="36" spans="1:16" ht="39" customHeight="1" x14ac:dyDescent="0.15">
      <c r="A36" s="22"/>
      <c r="B36" s="35"/>
      <c r="C36" s="1145" t="s">
        <v>576</v>
      </c>
      <c r="D36" s="1146"/>
      <c r="E36" s="1147"/>
      <c r="F36" s="36">
        <v>2.27</v>
      </c>
      <c r="G36" s="37">
        <v>2.2200000000000002</v>
      </c>
      <c r="H36" s="37">
        <v>2.83</v>
      </c>
      <c r="I36" s="37">
        <v>4.3099999999999996</v>
      </c>
      <c r="J36" s="38">
        <v>3.25</v>
      </c>
      <c r="K36" s="22"/>
      <c r="L36" s="22"/>
      <c r="M36" s="22"/>
      <c r="N36" s="22"/>
      <c r="O36" s="22"/>
      <c r="P36" s="22"/>
    </row>
    <row r="37" spans="1:16" ht="39" customHeight="1" x14ac:dyDescent="0.15">
      <c r="A37" s="22"/>
      <c r="B37" s="35"/>
      <c r="C37" s="1145" t="s">
        <v>577</v>
      </c>
      <c r="D37" s="1146"/>
      <c r="E37" s="1147"/>
      <c r="F37" s="36">
        <v>2.77</v>
      </c>
      <c r="G37" s="37">
        <v>1.75</v>
      </c>
      <c r="H37" s="37">
        <v>1.71</v>
      </c>
      <c r="I37" s="37">
        <v>2.29</v>
      </c>
      <c r="J37" s="38">
        <v>3.23</v>
      </c>
      <c r="K37" s="22"/>
      <c r="L37" s="22"/>
      <c r="M37" s="22"/>
      <c r="N37" s="22"/>
      <c r="O37" s="22"/>
      <c r="P37" s="22"/>
    </row>
    <row r="38" spans="1:16" ht="39" customHeight="1" x14ac:dyDescent="0.15">
      <c r="A38" s="22"/>
      <c r="B38" s="35"/>
      <c r="C38" s="1145" t="s">
        <v>578</v>
      </c>
      <c r="D38" s="1146"/>
      <c r="E38" s="1147"/>
      <c r="F38" s="36">
        <v>1.1299999999999999</v>
      </c>
      <c r="G38" s="37">
        <v>0.77</v>
      </c>
      <c r="H38" s="37">
        <v>0.92</v>
      </c>
      <c r="I38" s="37">
        <v>0.96</v>
      </c>
      <c r="J38" s="38">
        <v>1.07</v>
      </c>
      <c r="K38" s="22"/>
      <c r="L38" s="22"/>
      <c r="M38" s="22"/>
      <c r="N38" s="22"/>
      <c r="O38" s="22"/>
      <c r="P38" s="22"/>
    </row>
    <row r="39" spans="1:16" ht="39" customHeight="1" x14ac:dyDescent="0.15">
      <c r="A39" s="22"/>
      <c r="B39" s="35"/>
      <c r="C39" s="1145" t="s">
        <v>579</v>
      </c>
      <c r="D39" s="1146"/>
      <c r="E39" s="1147"/>
      <c r="F39" s="36">
        <v>0.12</v>
      </c>
      <c r="G39" s="37">
        <v>0.27</v>
      </c>
      <c r="H39" s="37">
        <v>0.26</v>
      </c>
      <c r="I39" s="37">
        <v>0.28999999999999998</v>
      </c>
      <c r="J39" s="38">
        <v>0.24</v>
      </c>
      <c r="K39" s="22"/>
      <c r="L39" s="22"/>
      <c r="M39" s="22"/>
      <c r="N39" s="22"/>
      <c r="O39" s="22"/>
      <c r="P39" s="22"/>
    </row>
    <row r="40" spans="1:16" ht="39" customHeight="1" x14ac:dyDescent="0.15">
      <c r="A40" s="22"/>
      <c r="B40" s="35"/>
      <c r="C40" s="1145" t="s">
        <v>580</v>
      </c>
      <c r="D40" s="1146"/>
      <c r="E40" s="1147"/>
      <c r="F40" s="36">
        <v>0.05</v>
      </c>
      <c r="G40" s="37">
        <v>0.06</v>
      </c>
      <c r="H40" s="37">
        <v>0.05</v>
      </c>
      <c r="I40" s="37">
        <v>0.04</v>
      </c>
      <c r="J40" s="38">
        <v>0.05</v>
      </c>
      <c r="K40" s="22"/>
      <c r="L40" s="22"/>
      <c r="M40" s="22"/>
      <c r="N40" s="22"/>
      <c r="O40" s="22"/>
      <c r="P40" s="22"/>
    </row>
    <row r="41" spans="1:16" ht="39" customHeight="1" x14ac:dyDescent="0.15">
      <c r="A41" s="22"/>
      <c r="B41" s="35"/>
      <c r="C41" s="1145" t="s">
        <v>581</v>
      </c>
      <c r="D41" s="1146"/>
      <c r="E41" s="1147"/>
      <c r="F41" s="36">
        <v>0.05</v>
      </c>
      <c r="G41" s="37">
        <v>0.05</v>
      </c>
      <c r="H41" s="37">
        <v>7.0000000000000007E-2</v>
      </c>
      <c r="I41" s="37">
        <v>0.06</v>
      </c>
      <c r="J41" s="38">
        <v>0.05</v>
      </c>
      <c r="K41" s="22"/>
      <c r="L41" s="22"/>
      <c r="M41" s="22"/>
      <c r="N41" s="22"/>
      <c r="O41" s="22"/>
      <c r="P41" s="22"/>
    </row>
    <row r="42" spans="1:16" ht="39" customHeight="1" x14ac:dyDescent="0.15">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583</v>
      </c>
      <c r="D43" s="1149"/>
      <c r="E43" s="1150"/>
      <c r="F43" s="41">
        <v>0.06</v>
      </c>
      <c r="G43" s="42">
        <v>0.09</v>
      </c>
      <c r="H43" s="42">
        <v>0.11</v>
      </c>
      <c r="I43" s="42">
        <v>0.08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f+TgFyXxvZ7UTXTYtqLfbpS3g7M/4y2bUly+m4yFPq4H5MzERVoPouRFTAN4vJ5oW/ylVWo036g2noH4sheyg==" saltValue="6bTVoPuXwlWufNIHwS2E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1231</v>
      </c>
      <c r="L45" s="60">
        <v>1397</v>
      </c>
      <c r="M45" s="60">
        <v>1342</v>
      </c>
      <c r="N45" s="60">
        <v>1384</v>
      </c>
      <c r="O45" s="61">
        <v>1400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283</v>
      </c>
      <c r="L48" s="64">
        <v>269</v>
      </c>
      <c r="M48" s="64">
        <v>284</v>
      </c>
      <c r="N48" s="64">
        <v>277</v>
      </c>
      <c r="O48" s="65">
        <v>268</v>
      </c>
      <c r="P48" s="48"/>
      <c r="Q48" s="48"/>
      <c r="R48" s="48"/>
      <c r="S48" s="48"/>
      <c r="T48" s="48"/>
      <c r="U48" s="48"/>
    </row>
    <row r="49" spans="1:21" ht="30.75" customHeight="1" x14ac:dyDescent="0.15">
      <c r="A49" s="48"/>
      <c r="B49" s="1178"/>
      <c r="C49" s="1179"/>
      <c r="D49" s="62"/>
      <c r="E49" s="1155" t="s">
        <v>16</v>
      </c>
      <c r="F49" s="1155"/>
      <c r="G49" s="1155"/>
      <c r="H49" s="1155"/>
      <c r="I49" s="1155"/>
      <c r="J49" s="1156"/>
      <c r="K49" s="63">
        <v>47</v>
      </c>
      <c r="L49" s="64">
        <v>47</v>
      </c>
      <c r="M49" s="64">
        <v>31</v>
      </c>
      <c r="N49" s="64">
        <v>25</v>
      </c>
      <c r="O49" s="65">
        <v>7</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1172</v>
      </c>
      <c r="L52" s="64">
        <v>1272</v>
      </c>
      <c r="M52" s="64">
        <v>1213</v>
      </c>
      <c r="N52" s="64">
        <v>1222</v>
      </c>
      <c r="O52" s="65">
        <v>1205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389</v>
      </c>
      <c r="L53" s="69">
        <v>441</v>
      </c>
      <c r="M53" s="69">
        <v>444</v>
      </c>
      <c r="N53" s="69">
        <v>464</v>
      </c>
      <c r="O53" s="70">
        <v>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xGn93BoJh57D+cRSEA+89reXxEZ2toZGpl3o/+RcqPSN7210mg2KwVq+1rDjkBc4KLNKx/CzokAwnOJjzRI6w==" saltValue="8fbq/dFX8CGctW3LzMEi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11681</v>
      </c>
      <c r="J41" s="356">
        <v>11004</v>
      </c>
      <c r="K41" s="356">
        <v>10342</v>
      </c>
      <c r="L41" s="356">
        <v>9779</v>
      </c>
      <c r="M41" s="357">
        <v>9113</v>
      </c>
    </row>
    <row r="42" spans="2:13" ht="27.75" customHeight="1" x14ac:dyDescent="0.15">
      <c r="B42" s="1186"/>
      <c r="C42" s="1187"/>
      <c r="D42" s="106"/>
      <c r="E42" s="1190" t="s">
        <v>34</v>
      </c>
      <c r="F42" s="1190"/>
      <c r="G42" s="1190"/>
      <c r="H42" s="1191"/>
      <c r="I42" s="358" t="s">
        <v>525</v>
      </c>
      <c r="J42" s="359" t="s">
        <v>525</v>
      </c>
      <c r="K42" s="359" t="s">
        <v>525</v>
      </c>
      <c r="L42" s="359" t="s">
        <v>525</v>
      </c>
      <c r="M42" s="360" t="s">
        <v>525</v>
      </c>
    </row>
    <row r="43" spans="2:13" ht="27.75" customHeight="1" x14ac:dyDescent="0.15">
      <c r="B43" s="1186"/>
      <c r="C43" s="1187"/>
      <c r="D43" s="106"/>
      <c r="E43" s="1190" t="s">
        <v>35</v>
      </c>
      <c r="F43" s="1190"/>
      <c r="G43" s="1190"/>
      <c r="H43" s="1191"/>
      <c r="I43" s="358">
        <v>2489</v>
      </c>
      <c r="J43" s="359">
        <v>2287</v>
      </c>
      <c r="K43" s="359">
        <v>2073</v>
      </c>
      <c r="L43" s="359">
        <v>1891</v>
      </c>
      <c r="M43" s="360">
        <v>1785</v>
      </c>
    </row>
    <row r="44" spans="2:13" ht="27.75" customHeight="1" x14ac:dyDescent="0.15">
      <c r="B44" s="1186"/>
      <c r="C44" s="1187"/>
      <c r="D44" s="106"/>
      <c r="E44" s="1190" t="s">
        <v>36</v>
      </c>
      <c r="F44" s="1190"/>
      <c r="G44" s="1190"/>
      <c r="H44" s="1191"/>
      <c r="I44" s="358">
        <v>117</v>
      </c>
      <c r="J44" s="359">
        <v>73</v>
      </c>
      <c r="K44" s="359">
        <v>36</v>
      </c>
      <c r="L44" s="359">
        <v>7</v>
      </c>
      <c r="M44" s="360" t="s">
        <v>525</v>
      </c>
    </row>
    <row r="45" spans="2:13" ht="27.75" customHeight="1" x14ac:dyDescent="0.15">
      <c r="B45" s="1186"/>
      <c r="C45" s="1187"/>
      <c r="D45" s="106"/>
      <c r="E45" s="1190" t="s">
        <v>37</v>
      </c>
      <c r="F45" s="1190"/>
      <c r="G45" s="1190"/>
      <c r="H45" s="1191"/>
      <c r="I45" s="358">
        <v>762</v>
      </c>
      <c r="J45" s="359">
        <v>783</v>
      </c>
      <c r="K45" s="359">
        <v>683</v>
      </c>
      <c r="L45" s="359">
        <v>598</v>
      </c>
      <c r="M45" s="360">
        <v>551</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3290</v>
      </c>
      <c r="J50" s="359">
        <v>3066</v>
      </c>
      <c r="K50" s="359">
        <v>3049</v>
      </c>
      <c r="L50" s="359">
        <v>3360</v>
      </c>
      <c r="M50" s="360">
        <v>3524</v>
      </c>
    </row>
    <row r="51" spans="2:13" ht="27.75" customHeight="1" x14ac:dyDescent="0.15">
      <c r="B51" s="1186"/>
      <c r="C51" s="1187"/>
      <c r="D51" s="106"/>
      <c r="E51" s="1190" t="s">
        <v>44</v>
      </c>
      <c r="F51" s="1190"/>
      <c r="G51" s="1190"/>
      <c r="H51" s="1191"/>
      <c r="I51" s="358">
        <v>49</v>
      </c>
      <c r="J51" s="359">
        <v>24</v>
      </c>
      <c r="K51" s="359">
        <v>8</v>
      </c>
      <c r="L51" s="359">
        <v>1</v>
      </c>
      <c r="M51" s="360" t="s">
        <v>525</v>
      </c>
    </row>
    <row r="52" spans="2:13" ht="27.75" customHeight="1" x14ac:dyDescent="0.15">
      <c r="B52" s="1188"/>
      <c r="C52" s="1189"/>
      <c r="D52" s="106"/>
      <c r="E52" s="1190" t="s">
        <v>45</v>
      </c>
      <c r="F52" s="1190"/>
      <c r="G52" s="1190"/>
      <c r="H52" s="1191"/>
      <c r="I52" s="358">
        <v>10518</v>
      </c>
      <c r="J52" s="359">
        <v>9835</v>
      </c>
      <c r="K52" s="359">
        <v>9161</v>
      </c>
      <c r="L52" s="359">
        <v>8614</v>
      </c>
      <c r="M52" s="360">
        <v>7878</v>
      </c>
    </row>
    <row r="53" spans="2:13" ht="27.75" customHeight="1" thickBot="1" x14ac:dyDescent="0.2">
      <c r="B53" s="1192" t="s">
        <v>46</v>
      </c>
      <c r="C53" s="1193"/>
      <c r="D53" s="110"/>
      <c r="E53" s="1194" t="s">
        <v>47</v>
      </c>
      <c r="F53" s="1194"/>
      <c r="G53" s="1194"/>
      <c r="H53" s="1195"/>
      <c r="I53" s="361">
        <v>1192</v>
      </c>
      <c r="J53" s="362">
        <v>1224</v>
      </c>
      <c r="K53" s="362">
        <v>917</v>
      </c>
      <c r="L53" s="362">
        <v>300</v>
      </c>
      <c r="M53" s="363">
        <v>47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co5Rk9k1jxHhDOFfOf5pQ9QfWO2wbvQDSDjazEWSyUx385WH7eFcDp+onMToYIMiwMyM73Qk2iX7b/Mm0CXKA==" saltValue="Ak8COEiGZw+XX21JPhGN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753</v>
      </c>
      <c r="G55" s="122">
        <v>756</v>
      </c>
      <c r="H55" s="123">
        <v>759</v>
      </c>
    </row>
    <row r="56" spans="2:8" ht="52.5" customHeight="1" x14ac:dyDescent="0.15">
      <c r="B56" s="124"/>
      <c r="C56" s="1213" t="s">
        <v>51</v>
      </c>
      <c r="D56" s="1213"/>
      <c r="E56" s="1214"/>
      <c r="F56" s="125">
        <v>1593</v>
      </c>
      <c r="G56" s="125">
        <v>1894</v>
      </c>
      <c r="H56" s="126">
        <v>2074</v>
      </c>
    </row>
    <row r="57" spans="2:8" ht="53.25" customHeight="1" x14ac:dyDescent="0.15">
      <c r="B57" s="124"/>
      <c r="C57" s="1215" t="s">
        <v>52</v>
      </c>
      <c r="D57" s="1215"/>
      <c r="E57" s="1216"/>
      <c r="F57" s="127">
        <v>2129</v>
      </c>
      <c r="G57" s="127">
        <v>2150</v>
      </c>
      <c r="H57" s="128">
        <v>2174</v>
      </c>
    </row>
    <row r="58" spans="2:8" ht="45.75" customHeight="1" x14ac:dyDescent="0.15">
      <c r="B58" s="129"/>
      <c r="C58" s="1203" t="s">
        <v>606</v>
      </c>
      <c r="D58" s="1204"/>
      <c r="E58" s="1205"/>
      <c r="F58" s="130">
        <v>1407</v>
      </c>
      <c r="G58" s="130">
        <v>1407</v>
      </c>
      <c r="H58" s="131">
        <v>1407</v>
      </c>
    </row>
    <row r="59" spans="2:8" ht="45.75" customHeight="1" x14ac:dyDescent="0.15">
      <c r="B59" s="129"/>
      <c r="C59" s="1203" t="s">
        <v>607</v>
      </c>
      <c r="D59" s="1204"/>
      <c r="E59" s="1205"/>
      <c r="F59" s="130">
        <v>537</v>
      </c>
      <c r="G59" s="130">
        <v>534</v>
      </c>
      <c r="H59" s="131">
        <v>504</v>
      </c>
    </row>
    <row r="60" spans="2:8" ht="45.75" customHeight="1" x14ac:dyDescent="0.15">
      <c r="B60" s="129"/>
      <c r="C60" s="1203" t="s">
        <v>608</v>
      </c>
      <c r="D60" s="1204"/>
      <c r="E60" s="1205"/>
      <c r="F60" s="130">
        <v>42</v>
      </c>
      <c r="G60" s="130">
        <v>55</v>
      </c>
      <c r="H60" s="131">
        <v>67</v>
      </c>
    </row>
    <row r="61" spans="2:8" ht="45.75" customHeight="1" x14ac:dyDescent="0.15">
      <c r="B61" s="129"/>
      <c r="C61" s="1203" t="s">
        <v>609</v>
      </c>
      <c r="D61" s="1204"/>
      <c r="E61" s="1205"/>
      <c r="F61" s="130">
        <v>28</v>
      </c>
      <c r="G61" s="130">
        <v>41</v>
      </c>
      <c r="H61" s="131">
        <v>51</v>
      </c>
    </row>
    <row r="62" spans="2:8" ht="45.75" customHeight="1" thickBot="1" x14ac:dyDescent="0.2">
      <c r="B62" s="132"/>
      <c r="C62" s="1206" t="s">
        <v>610</v>
      </c>
      <c r="D62" s="1207"/>
      <c r="E62" s="1208"/>
      <c r="F62" s="133">
        <v>41</v>
      </c>
      <c r="G62" s="133">
        <v>40</v>
      </c>
      <c r="H62" s="134">
        <v>39</v>
      </c>
    </row>
    <row r="63" spans="2:8" ht="52.5" customHeight="1" thickBot="1" x14ac:dyDescent="0.2">
      <c r="B63" s="135"/>
      <c r="C63" s="1209" t="s">
        <v>53</v>
      </c>
      <c r="D63" s="1209"/>
      <c r="E63" s="1210"/>
      <c r="F63" s="136">
        <v>4474</v>
      </c>
      <c r="G63" s="136">
        <v>4799</v>
      </c>
      <c r="H63" s="137">
        <v>5007</v>
      </c>
    </row>
    <row r="64" spans="2:8" x14ac:dyDescent="0.15"/>
  </sheetData>
  <sheetProtection algorithmName="SHA-512" hashValue="RDENt+xZZE7SLl1/pmO1ZvNV1GMp3lsHgw+OyxfDgzFfKVAkiWP3mMdjRkO6owFNmDq0d49ULEHnv52QNNhmAg==" saltValue="AyAn/NTh36sss5/VaxII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170519</v>
      </c>
      <c r="E3" s="156"/>
      <c r="F3" s="157">
        <v>121449</v>
      </c>
      <c r="G3" s="158"/>
      <c r="H3" s="159"/>
    </row>
    <row r="4" spans="1:8" x14ac:dyDescent="0.15">
      <c r="A4" s="160"/>
      <c r="B4" s="161"/>
      <c r="C4" s="162"/>
      <c r="D4" s="163">
        <v>78532</v>
      </c>
      <c r="E4" s="164"/>
      <c r="F4" s="165">
        <v>62922</v>
      </c>
      <c r="G4" s="166"/>
      <c r="H4" s="167"/>
    </row>
    <row r="5" spans="1:8" x14ac:dyDescent="0.15">
      <c r="A5" s="148" t="s">
        <v>558</v>
      </c>
      <c r="B5" s="153"/>
      <c r="C5" s="154"/>
      <c r="D5" s="155">
        <v>73879</v>
      </c>
      <c r="E5" s="156"/>
      <c r="F5" s="157">
        <v>145139</v>
      </c>
      <c r="G5" s="158"/>
      <c r="H5" s="159"/>
    </row>
    <row r="6" spans="1:8" x14ac:dyDescent="0.15">
      <c r="A6" s="160"/>
      <c r="B6" s="161"/>
      <c r="C6" s="162"/>
      <c r="D6" s="163">
        <v>50022</v>
      </c>
      <c r="E6" s="164"/>
      <c r="F6" s="165">
        <v>83762</v>
      </c>
      <c r="G6" s="166"/>
      <c r="H6" s="167"/>
    </row>
    <row r="7" spans="1:8" x14ac:dyDescent="0.15">
      <c r="A7" s="148" t="s">
        <v>559</v>
      </c>
      <c r="B7" s="153"/>
      <c r="C7" s="154"/>
      <c r="D7" s="155">
        <v>72783</v>
      </c>
      <c r="E7" s="156"/>
      <c r="F7" s="157">
        <v>125391</v>
      </c>
      <c r="G7" s="158"/>
      <c r="H7" s="159"/>
    </row>
    <row r="8" spans="1:8" x14ac:dyDescent="0.15">
      <c r="A8" s="160"/>
      <c r="B8" s="161"/>
      <c r="C8" s="162"/>
      <c r="D8" s="163">
        <v>47587</v>
      </c>
      <c r="E8" s="164"/>
      <c r="F8" s="165">
        <v>68516</v>
      </c>
      <c r="G8" s="166"/>
      <c r="H8" s="167"/>
    </row>
    <row r="9" spans="1:8" x14ac:dyDescent="0.15">
      <c r="A9" s="148" t="s">
        <v>560</v>
      </c>
      <c r="B9" s="153"/>
      <c r="C9" s="154"/>
      <c r="D9" s="155">
        <v>93714</v>
      </c>
      <c r="E9" s="156"/>
      <c r="F9" s="157">
        <v>138402</v>
      </c>
      <c r="G9" s="158"/>
      <c r="H9" s="159"/>
    </row>
    <row r="10" spans="1:8" x14ac:dyDescent="0.15">
      <c r="A10" s="160"/>
      <c r="B10" s="161"/>
      <c r="C10" s="162"/>
      <c r="D10" s="163">
        <v>54719</v>
      </c>
      <c r="E10" s="164"/>
      <c r="F10" s="165">
        <v>70652</v>
      </c>
      <c r="G10" s="166"/>
      <c r="H10" s="167"/>
    </row>
    <row r="11" spans="1:8" x14ac:dyDescent="0.15">
      <c r="A11" s="148" t="s">
        <v>561</v>
      </c>
      <c r="B11" s="153"/>
      <c r="C11" s="154"/>
      <c r="D11" s="155">
        <v>98099</v>
      </c>
      <c r="E11" s="156"/>
      <c r="F11" s="157">
        <v>146367</v>
      </c>
      <c r="G11" s="158"/>
      <c r="H11" s="159"/>
    </row>
    <row r="12" spans="1:8" x14ac:dyDescent="0.15">
      <c r="A12" s="160"/>
      <c r="B12" s="161"/>
      <c r="C12" s="168"/>
      <c r="D12" s="163">
        <v>70336</v>
      </c>
      <c r="E12" s="164"/>
      <c r="F12" s="165">
        <v>79441</v>
      </c>
      <c r="G12" s="166"/>
      <c r="H12" s="167"/>
    </row>
    <row r="13" spans="1:8" x14ac:dyDescent="0.15">
      <c r="A13" s="148"/>
      <c r="B13" s="153"/>
      <c r="C13" s="169"/>
      <c r="D13" s="170">
        <v>101799</v>
      </c>
      <c r="E13" s="171"/>
      <c r="F13" s="172">
        <v>135350</v>
      </c>
      <c r="G13" s="173"/>
      <c r="H13" s="159"/>
    </row>
    <row r="14" spans="1:8" x14ac:dyDescent="0.15">
      <c r="A14" s="160"/>
      <c r="B14" s="161"/>
      <c r="C14" s="162"/>
      <c r="D14" s="163">
        <v>60239</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2.3199999999999998</v>
      </c>
      <c r="C19" s="174">
        <f>ROUND(VALUE(SUBSTITUTE(実質収支比率等に係る経年分析!G$48,"▲","-")),2)</f>
        <v>2.2999999999999998</v>
      </c>
      <c r="D19" s="174">
        <f>ROUND(VALUE(SUBSTITUTE(実質収支比率等に係る経年分析!H$48,"▲","-")),2)</f>
        <v>2.93</v>
      </c>
      <c r="E19" s="174">
        <f>ROUND(VALUE(SUBSTITUTE(実質収支比率等に係る経年分析!I$48,"▲","-")),2)</f>
        <v>4.3899999999999997</v>
      </c>
      <c r="F19" s="174">
        <f>ROUND(VALUE(SUBSTITUTE(実質収支比率等に係る経年分析!J$48,"▲","-")),2)</f>
        <v>3.26</v>
      </c>
    </row>
    <row r="20" spans="1:11" x14ac:dyDescent="0.15">
      <c r="A20" s="174" t="s">
        <v>57</v>
      </c>
      <c r="B20" s="174">
        <f>ROUND(VALUE(SUBSTITUTE(実質収支比率等に係る経年分析!F$47,"▲","-")),2)</f>
        <v>16.95</v>
      </c>
      <c r="C20" s="174">
        <f>ROUND(VALUE(SUBSTITUTE(実質収支比率等に係る経年分析!G$47,"▲","-")),2)</f>
        <v>14.47</v>
      </c>
      <c r="D20" s="174">
        <f>ROUND(VALUE(SUBSTITUTE(実質収支比率等に係る経年分析!H$47,"▲","-")),2)</f>
        <v>14.47</v>
      </c>
      <c r="E20" s="174">
        <f>ROUND(VALUE(SUBSTITUTE(実質収支比率等に係る経年分析!I$47,"▲","-")),2)</f>
        <v>13.85</v>
      </c>
      <c r="F20" s="174">
        <f>ROUND(VALUE(SUBSTITUTE(実質収支比率等に係る経年分析!J$47,"▲","-")),2)</f>
        <v>14.57</v>
      </c>
    </row>
    <row r="21" spans="1:11" x14ac:dyDescent="0.15">
      <c r="A21" s="174" t="s">
        <v>58</v>
      </c>
      <c r="B21" s="174">
        <f>IF(ISNUMBER(VALUE(SUBSTITUTE(実質収支比率等に係る経年分析!F$49,"▲","-"))),ROUND(VALUE(SUBSTITUTE(実質収支比率等に係る経年分析!F$49,"▲","-")),2),NA())</f>
        <v>-1.89</v>
      </c>
      <c r="C21" s="174">
        <f>IF(ISNUMBER(VALUE(SUBSTITUTE(実質収支比率等に係る経年分析!G$49,"▲","-"))),ROUND(VALUE(SUBSTITUTE(実質収支比率等に係る経年分析!G$49,"▲","-")),2),NA())</f>
        <v>-1.81</v>
      </c>
      <c r="D21" s="174">
        <f>IF(ISNUMBER(VALUE(SUBSTITUTE(実質収支比率等に係る経年分析!H$49,"▲","-"))),ROUND(VALUE(SUBSTITUTE(実質収支比率等に係る経年分析!H$49,"▲","-")),2),NA())</f>
        <v>0.7</v>
      </c>
      <c r="E21" s="174">
        <f>IF(ISNUMBER(VALUE(SUBSTITUTE(実質収支比率等に係る経年分析!I$49,"▲","-"))),ROUND(VALUE(SUBSTITUTE(実質収支比率等に係る経年分析!I$49,"▲","-")),2),NA())</f>
        <v>1.65</v>
      </c>
      <c r="F21" s="174">
        <f>IF(ISNUMBER(VALUE(SUBSTITUTE(実質収支比率等に係る経年分析!J$49,"▲","-"))),ROUND(VALUE(SUBSTITUTE(実質収支比率等に係る経年分析!J$49,"▲","-")),2),NA())</f>
        <v>-1.29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つるぎ町農業集落排水事業特別会計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つるぎ町特定環境保全公共下水道事業特別会計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つるぎ町介護サービス事業特別会計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15">
      <c r="A32" s="175" t="str">
        <f>IF(連結実質赤字比率に係る赤字・黒字の構成分析!C$38="",NA(),連結実質赤字比率に係る赤字・黒字の構成分析!C$38)</f>
        <v>つるぎ町国民健康保険（事業勘定）事業特別会計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1.07</v>
      </c>
    </row>
    <row r="33" spans="1:16" x14ac:dyDescent="0.15">
      <c r="A33" s="175" t="str">
        <f>IF(連結実質赤字比率に係る赤字・黒字の構成分析!C$37="",NA(),連結実質赤字比率に係る赤字・黒字の構成分析!C$37)</f>
        <v>つるぎ町介護保険（事業勘定）事業特別会計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2.77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2.2200000000000002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4.3099999999999996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3.25</v>
      </c>
    </row>
    <row r="35" spans="1:16" x14ac:dyDescent="0.15">
      <c r="A35" s="175" t="str">
        <f>IF(連結実質赤字比率に係る赤字・黒字の構成分析!C$35="",NA(),連結実質赤字比率に係る赤字・黒字の構成分析!C$35)</f>
        <v>つるぎ町水道事業会計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2.0099999999999998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4.54</v>
      </c>
    </row>
    <row r="36" spans="1:16" x14ac:dyDescent="0.15">
      <c r="A36" s="175" t="str">
        <f>IF(連結実質赤字比率に係る赤字・黒字の構成分析!C$34="",NA(),連結実質赤字比率に係る赤字・黒字の構成分析!C$34)</f>
        <v>つるぎ町病院事業会計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1172</v>
      </c>
      <c r="E42" s="176"/>
      <c r="F42" s="176"/>
      <c r="G42" s="176">
        <f>'実質公債費比率（分子）の構造'!L$52</f>
        <v>1272</v>
      </c>
      <c r="H42" s="176"/>
      <c r="I42" s="176"/>
      <c r="J42" s="176">
        <f>'実質公債費比率（分子）の構造'!M$52</f>
        <v>1213</v>
      </c>
      <c r="K42" s="176"/>
      <c r="L42" s="176"/>
      <c r="M42" s="176">
        <f>'実質公債費比率（分子）の構造'!N$52</f>
        <v>1222</v>
      </c>
      <c r="N42" s="176"/>
      <c r="O42" s="176"/>
      <c r="P42" s="176">
        <f>'実質公債費比率（分子）の構造'!O$52</f>
        <v>1205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47</v>
      </c>
      <c r="C45" s="176"/>
      <c r="D45" s="176"/>
      <c r="E45" s="176">
        <f>'実質公債費比率（分子）の構造'!L$49</f>
        <v>47</v>
      </c>
      <c r="F45" s="176"/>
      <c r="G45" s="176"/>
      <c r="H45" s="176">
        <f>'実質公債費比率（分子）の構造'!M$49</f>
        <v>31</v>
      </c>
      <c r="I45" s="176"/>
      <c r="J45" s="176"/>
      <c r="K45" s="176">
        <f>'実質公債費比率（分子）の構造'!N$49</f>
        <v>25</v>
      </c>
      <c r="L45" s="176"/>
      <c r="M45" s="176"/>
      <c r="N45" s="176">
        <f>'実質公債費比率（分子）の構造'!O$49</f>
        <v>7</v>
      </c>
      <c r="O45" s="176"/>
      <c r="P45" s="176"/>
    </row>
    <row r="46" spans="1:16" x14ac:dyDescent="0.15">
      <c r="A46" s="176" t="s">
        <v>69</v>
      </c>
      <c r="B46" s="176">
        <f>'実質公債費比率（分子）の構造'!K$48</f>
        <v>283</v>
      </c>
      <c r="C46" s="176"/>
      <c r="D46" s="176"/>
      <c r="E46" s="176">
        <f>'実質公債費比率（分子）の構造'!L$48</f>
        <v>269</v>
      </c>
      <c r="F46" s="176"/>
      <c r="G46" s="176"/>
      <c r="H46" s="176">
        <f>'実質公債費比率（分子）の構造'!M$48</f>
        <v>284</v>
      </c>
      <c r="I46" s="176"/>
      <c r="J46" s="176"/>
      <c r="K46" s="176">
        <f>'実質公債費比率（分子）の構造'!N$48</f>
        <v>277</v>
      </c>
      <c r="L46" s="176"/>
      <c r="M46" s="176"/>
      <c r="N46" s="176">
        <f>'実質公債費比率（分子）の構造'!O$48</f>
        <v>268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1231</v>
      </c>
      <c r="C49" s="176"/>
      <c r="D49" s="176"/>
      <c r="E49" s="176">
        <f>'実質公債費比率（分子）の構造'!L$45</f>
        <v>1397</v>
      </c>
      <c r="F49" s="176"/>
      <c r="G49" s="176"/>
      <c r="H49" s="176">
        <f>'実質公債費比率（分子）の構造'!M$45</f>
        <v>1342</v>
      </c>
      <c r="I49" s="176"/>
      <c r="J49" s="176"/>
      <c r="K49" s="176">
        <f>'実質公債費比率（分子）の構造'!N$45</f>
        <v>1384</v>
      </c>
      <c r="L49" s="176"/>
      <c r="M49" s="176"/>
      <c r="N49" s="176">
        <f>'実質公債費比率（分子）の構造'!O$45</f>
        <v>1400</v>
      </c>
      <c r="O49" s="176"/>
      <c r="P49" s="176"/>
    </row>
    <row r="50" spans="1:16" x14ac:dyDescent="0.15">
      <c r="A50" s="176" t="s">
        <v>73</v>
      </c>
      <c r="B50" s="176" t="e">
        <f>NA()</f>
        <v>#N/A</v>
      </c>
      <c r="C50" s="176">
        <f>IF(ISNUMBER('実質公債費比率（分子）の構造'!K$53),'実質公債費比率（分子）の構造'!K$53,NA())</f>
        <v>389</v>
      </c>
      <c r="D50" s="176" t="e">
        <f>NA()</f>
        <v>#N/A</v>
      </c>
      <c r="E50" s="176" t="e">
        <f>NA()</f>
        <v>#N/A</v>
      </c>
      <c r="F50" s="176">
        <f>IF(ISNUMBER('実質公債費比率（分子）の構造'!L$53),'実質公債費比率（分子）の構造'!L$53,NA())</f>
        <v>441</v>
      </c>
      <c r="G50" s="176" t="e">
        <f>NA()</f>
        <v>#N/A</v>
      </c>
      <c r="H50" s="176" t="e">
        <f>NA()</f>
        <v>#N/A</v>
      </c>
      <c r="I50" s="176">
        <f>IF(ISNUMBER('実質公債費比率（分子）の構造'!M$53),'実質公債費比率（分子）の構造'!M$53,NA())</f>
        <v>444</v>
      </c>
      <c r="J50" s="176" t="e">
        <f>NA()</f>
        <v>#N/A</v>
      </c>
      <c r="K50" s="176" t="e">
        <f>NA()</f>
        <v>#N/A</v>
      </c>
      <c r="L50" s="176">
        <f>IF(ISNUMBER('実質公債費比率（分子）の構造'!N$53),'実質公債費比率（分子）の構造'!N$53,NA())</f>
        <v>464</v>
      </c>
      <c r="M50" s="176" t="e">
        <f>NA()</f>
        <v>#N/A</v>
      </c>
      <c r="N50" s="176" t="e">
        <f>NA()</f>
        <v>#N/A</v>
      </c>
      <c r="O50" s="176">
        <f>IF(ISNUMBER('実質公債費比率（分子）の構造'!O$53),'実質公債費比率（分子）の構造'!O$53,NA())</f>
        <v>470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10518</v>
      </c>
      <c r="E56" s="175"/>
      <c r="F56" s="175"/>
      <c r="G56" s="175">
        <f>'将来負担比率（分子）の構造'!J$52</f>
        <v>9835</v>
      </c>
      <c r="H56" s="175"/>
      <c r="I56" s="175"/>
      <c r="J56" s="175">
        <f>'将来負担比率（分子）の構造'!K$52</f>
        <v>9161</v>
      </c>
      <c r="K56" s="175"/>
      <c r="L56" s="175"/>
      <c r="M56" s="175">
        <f>'将来負担比率（分子）の構造'!L$52</f>
        <v>8614</v>
      </c>
      <c r="N56" s="175"/>
      <c r="O56" s="175"/>
      <c r="P56" s="175">
        <f>'将来負担比率（分子）の構造'!M$52</f>
        <v>7878</v>
      </c>
    </row>
    <row r="57" spans="1:16" x14ac:dyDescent="0.15">
      <c r="A57" s="175" t="s">
        <v>44</v>
      </c>
      <c r="B57" s="175"/>
      <c r="C57" s="175"/>
      <c r="D57" s="175">
        <f>'将来負担比率（分子）の構造'!I$51</f>
        <v>49</v>
      </c>
      <c r="E57" s="175"/>
      <c r="F57" s="175"/>
      <c r="G57" s="175">
        <f>'将来負担比率（分子）の構造'!J$51</f>
        <v>24</v>
      </c>
      <c r="H57" s="175"/>
      <c r="I57" s="175"/>
      <c r="J57" s="175">
        <f>'将来負担比率（分子）の構造'!K$51</f>
        <v>8</v>
      </c>
      <c r="K57" s="175"/>
      <c r="L57" s="175"/>
      <c r="M57" s="175">
        <f>'将来負担比率（分子）の構造'!L$51</f>
        <v>1</v>
      </c>
      <c r="N57" s="175"/>
      <c r="O57" s="175"/>
      <c r="P57" s="175" t="str">
        <f>'将来負担比率（分子）の構造'!M$51</f>
        <v>-</v>
      </c>
    </row>
    <row r="58" spans="1:16" x14ac:dyDescent="0.15">
      <c r="A58" s="175" t="s">
        <v>43</v>
      </c>
      <c r="B58" s="175"/>
      <c r="C58" s="175"/>
      <c r="D58" s="175">
        <f>'将来負担比率（分子）の構造'!I$50</f>
        <v>3290</v>
      </c>
      <c r="E58" s="175"/>
      <c r="F58" s="175"/>
      <c r="G58" s="175">
        <f>'将来負担比率（分子）の構造'!J$50</f>
        <v>3066</v>
      </c>
      <c r="H58" s="175"/>
      <c r="I58" s="175"/>
      <c r="J58" s="175">
        <f>'将来負担比率（分子）の構造'!K$50</f>
        <v>3049</v>
      </c>
      <c r="K58" s="175"/>
      <c r="L58" s="175"/>
      <c r="M58" s="175">
        <f>'将来負担比率（分子）の構造'!L$50</f>
        <v>3360</v>
      </c>
      <c r="N58" s="175"/>
      <c r="O58" s="175"/>
      <c r="P58" s="175">
        <f>'将来負担比率（分子）の構造'!M$50</f>
        <v>3524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762</v>
      </c>
      <c r="C62" s="175"/>
      <c r="D62" s="175"/>
      <c r="E62" s="175">
        <f>'将来負担比率（分子）の構造'!J$45</f>
        <v>783</v>
      </c>
      <c r="F62" s="175"/>
      <c r="G62" s="175"/>
      <c r="H62" s="175">
        <f>'将来負担比率（分子）の構造'!K$45</f>
        <v>683</v>
      </c>
      <c r="I62" s="175"/>
      <c r="J62" s="175"/>
      <c r="K62" s="175">
        <f>'将来負担比率（分子）の構造'!L$45</f>
        <v>598</v>
      </c>
      <c r="L62" s="175"/>
      <c r="M62" s="175"/>
      <c r="N62" s="175">
        <f>'将来負担比率（分子）の構造'!M$45</f>
        <v>551</v>
      </c>
      <c r="O62" s="175"/>
      <c r="P62" s="175"/>
    </row>
    <row r="63" spans="1:16" x14ac:dyDescent="0.15">
      <c r="A63" s="175" t="s">
        <v>36</v>
      </c>
      <c r="B63" s="175">
        <f>'将来負担比率（分子）の構造'!I$44</f>
        <v>117</v>
      </c>
      <c r="C63" s="175"/>
      <c r="D63" s="175"/>
      <c r="E63" s="175">
        <f>'将来負担比率（分子）の構造'!J$44</f>
        <v>73</v>
      </c>
      <c r="F63" s="175"/>
      <c r="G63" s="175"/>
      <c r="H63" s="175">
        <f>'将来負担比率（分子）の構造'!K$44</f>
        <v>36</v>
      </c>
      <c r="I63" s="175"/>
      <c r="J63" s="175"/>
      <c r="K63" s="175">
        <f>'将来負担比率（分子）の構造'!L$44</f>
        <v>7</v>
      </c>
      <c r="L63" s="175"/>
      <c r="M63" s="175"/>
      <c r="N63" s="175" t="str">
        <f>'将来負担比率（分子）の構造'!M$44</f>
        <v>-</v>
      </c>
      <c r="O63" s="175"/>
      <c r="P63" s="175"/>
    </row>
    <row r="64" spans="1:16" x14ac:dyDescent="0.15">
      <c r="A64" s="175" t="s">
        <v>35</v>
      </c>
      <c r="B64" s="175">
        <f>'将来負担比率（分子）の構造'!I$43</f>
        <v>2489</v>
      </c>
      <c r="C64" s="175"/>
      <c r="D64" s="175"/>
      <c r="E64" s="175">
        <f>'将来負担比率（分子）の構造'!J$43</f>
        <v>2287</v>
      </c>
      <c r="F64" s="175"/>
      <c r="G64" s="175"/>
      <c r="H64" s="175">
        <f>'将来負担比率（分子）の構造'!K$43</f>
        <v>2073</v>
      </c>
      <c r="I64" s="175"/>
      <c r="J64" s="175"/>
      <c r="K64" s="175">
        <f>'将来負担比率（分子）の構造'!L$43</f>
        <v>1891</v>
      </c>
      <c r="L64" s="175"/>
      <c r="M64" s="175"/>
      <c r="N64" s="175">
        <f>'将来負担比率（分子）の構造'!M$43</f>
        <v>1785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11681</v>
      </c>
      <c r="C66" s="175"/>
      <c r="D66" s="175"/>
      <c r="E66" s="175">
        <f>'将来負担比率（分子）の構造'!J$41</f>
        <v>11004</v>
      </c>
      <c r="F66" s="175"/>
      <c r="G66" s="175"/>
      <c r="H66" s="175">
        <f>'将来負担比率（分子）の構造'!K$41</f>
        <v>10342</v>
      </c>
      <c r="I66" s="175"/>
      <c r="J66" s="175"/>
      <c r="K66" s="175">
        <f>'将来負担比率（分子）の構造'!L$41</f>
        <v>9779</v>
      </c>
      <c r="L66" s="175"/>
      <c r="M66" s="175"/>
      <c r="N66" s="175">
        <f>'将来負担比率（分子）の構造'!M$41</f>
        <v>9113</v>
      </c>
      <c r="O66" s="175"/>
      <c r="P66" s="175"/>
    </row>
    <row r="67" spans="1:16" x14ac:dyDescent="0.15">
      <c r="A67" s="175" t="s">
        <v>77</v>
      </c>
      <c r="B67" s="175" t="e">
        <f>NA()</f>
        <v>#N/A</v>
      </c>
      <c r="C67" s="175">
        <f>IF(ISNUMBER('将来負担比率（分子）の構造'!I$53), IF('将来負担比率（分子）の構造'!I$53 &lt; 0, 0, '将来負担比率（分子）の構造'!I$53), NA())</f>
        <v>1192</v>
      </c>
      <c r="D67" s="175" t="e">
        <f>NA()</f>
        <v>#N/A</v>
      </c>
      <c r="E67" s="175" t="e">
        <f>NA()</f>
        <v>#N/A</v>
      </c>
      <c r="F67" s="175">
        <f>IF(ISNUMBER('将来負担比率（分子）の構造'!J$53), IF('将来負担比率（分子）の構造'!J$53 &lt; 0, 0, '将来負担比率（分子）の構造'!J$53), NA())</f>
        <v>1224</v>
      </c>
      <c r="G67" s="175" t="e">
        <f>NA()</f>
        <v>#N/A</v>
      </c>
      <c r="H67" s="175" t="e">
        <f>NA()</f>
        <v>#N/A</v>
      </c>
      <c r="I67" s="175">
        <f>IF(ISNUMBER('将来負担比率（分子）の構造'!K$53), IF('将来負担比率（分子）の構造'!K$53 &lt; 0, 0, '将来負担比率（分子）の構造'!K$53), NA())</f>
        <v>917</v>
      </c>
      <c r="J67" s="175" t="e">
        <f>NA()</f>
        <v>#N/A</v>
      </c>
      <c r="K67" s="175" t="e">
        <f>NA()</f>
        <v>#N/A</v>
      </c>
      <c r="L67" s="175">
        <f>IF(ISNUMBER('将来負担比率（分子）の構造'!L$53), IF('将来負担比率（分子）の構造'!L$53 &lt; 0, 0, '将来負担比率（分子）の構造'!L$53), NA())</f>
        <v>300</v>
      </c>
      <c r="M67" s="175" t="e">
        <f>NA()</f>
        <v>#N/A</v>
      </c>
      <c r="N67" s="175" t="e">
        <f>NA()</f>
        <v>#N/A</v>
      </c>
      <c r="O67" s="175">
        <f>IF(ISNUMBER('将来負担比率（分子）の構造'!M$53), IF('将来負担比率（分子）の構造'!M$53 &lt; 0, 0, '将来負担比率（分子）の構造'!M$53), NA())</f>
        <v>47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753</v>
      </c>
      <c r="C72" s="179">
        <f>基金残高に係る経年分析!G55</f>
        <v>756</v>
      </c>
      <c r="D72" s="179">
        <f>基金残高に係る経年分析!H55</f>
        <v>759</v>
      </c>
    </row>
    <row r="73" spans="1:16" x14ac:dyDescent="0.15">
      <c r="A73" s="178" t="s">
        <v>80</v>
      </c>
      <c r="B73" s="179">
        <f>基金残高に係る経年分析!F56</f>
        <v>1593</v>
      </c>
      <c r="C73" s="179">
        <f>基金残高に係る経年分析!G56</f>
        <v>1894</v>
      </c>
      <c r="D73" s="179">
        <f>基金残高に係る経年分析!H56</f>
        <v>2074</v>
      </c>
    </row>
    <row r="74" spans="1:16" x14ac:dyDescent="0.15">
      <c r="A74" s="178" t="s">
        <v>81</v>
      </c>
      <c r="B74" s="179">
        <f>基金残高に係る経年分析!F57</f>
        <v>2129</v>
      </c>
      <c r="C74" s="179">
        <f>基金残高に係る経年分析!G57</f>
        <v>2150</v>
      </c>
      <c r="D74" s="179">
        <f>基金残高に係る経年分析!H57</f>
        <v>2174</v>
      </c>
    </row>
  </sheetData>
  <sheetProtection algorithmName="SHA-512" hashValue="vWsCIgHf0j7Ggm3T+Zuf85YsDFbQuVPc893O9GeYe0Ar0Cfs/f3gLKfu4Yb3pzFVsw70xg47kzUXN6Ck5vfUQQ==" saltValue="m4Z6IFFnNuPUdSSwUBiq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757048</v>
      </c>
      <c r="S5" s="677"/>
      <c r="T5" s="677"/>
      <c r="U5" s="677"/>
      <c r="V5" s="677"/>
      <c r="W5" s="677"/>
      <c r="X5" s="677"/>
      <c r="Y5" s="702"/>
      <c r="Z5" s="715">
        <v>9.1</v>
      </c>
      <c r="AA5" s="715"/>
      <c r="AB5" s="715"/>
      <c r="AC5" s="715"/>
      <c r="AD5" s="716">
        <v>757048</v>
      </c>
      <c r="AE5" s="716"/>
      <c r="AF5" s="716"/>
      <c r="AG5" s="716"/>
      <c r="AH5" s="716"/>
      <c r="AI5" s="716"/>
      <c r="AJ5" s="716"/>
      <c r="AK5" s="716"/>
      <c r="AL5" s="703">
        <v>14.7</v>
      </c>
      <c r="AM5" s="685"/>
      <c r="AN5" s="685"/>
      <c r="AO5" s="704"/>
      <c r="AP5" s="679" t="s">
        <v>234</v>
      </c>
      <c r="AQ5" s="680"/>
      <c r="AR5" s="680"/>
      <c r="AS5" s="680"/>
      <c r="AT5" s="680"/>
      <c r="AU5" s="680"/>
      <c r="AV5" s="680"/>
      <c r="AW5" s="680"/>
      <c r="AX5" s="680"/>
      <c r="AY5" s="680"/>
      <c r="AZ5" s="680"/>
      <c r="BA5" s="680"/>
      <c r="BB5" s="680"/>
      <c r="BC5" s="680"/>
      <c r="BD5" s="680"/>
      <c r="BE5" s="680"/>
      <c r="BF5" s="681"/>
      <c r="BG5" s="621">
        <v>757048</v>
      </c>
      <c r="BH5" s="622"/>
      <c r="BI5" s="622"/>
      <c r="BJ5" s="622"/>
      <c r="BK5" s="622"/>
      <c r="BL5" s="622"/>
      <c r="BM5" s="622"/>
      <c r="BN5" s="623"/>
      <c r="BO5" s="659">
        <v>100</v>
      </c>
      <c r="BP5" s="659"/>
      <c r="BQ5" s="659"/>
      <c r="BR5" s="659"/>
      <c r="BS5" s="660" t="s">
        <v>186</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128781</v>
      </c>
      <c r="S6" s="622"/>
      <c r="T6" s="622"/>
      <c r="U6" s="622"/>
      <c r="V6" s="622"/>
      <c r="W6" s="622"/>
      <c r="X6" s="622"/>
      <c r="Y6" s="623"/>
      <c r="Z6" s="659">
        <v>1.5</v>
      </c>
      <c r="AA6" s="659"/>
      <c r="AB6" s="659"/>
      <c r="AC6" s="659"/>
      <c r="AD6" s="660">
        <v>128781</v>
      </c>
      <c r="AE6" s="660"/>
      <c r="AF6" s="660"/>
      <c r="AG6" s="660"/>
      <c r="AH6" s="660"/>
      <c r="AI6" s="660"/>
      <c r="AJ6" s="660"/>
      <c r="AK6" s="660"/>
      <c r="AL6" s="624">
        <v>2.5</v>
      </c>
      <c r="AM6" s="625"/>
      <c r="AN6" s="625"/>
      <c r="AO6" s="661"/>
      <c r="AP6" s="618" t="s">
        <v>239</v>
      </c>
      <c r="AQ6" s="619"/>
      <c r="AR6" s="619"/>
      <c r="AS6" s="619"/>
      <c r="AT6" s="619"/>
      <c r="AU6" s="619"/>
      <c r="AV6" s="619"/>
      <c r="AW6" s="619"/>
      <c r="AX6" s="619"/>
      <c r="AY6" s="619"/>
      <c r="AZ6" s="619"/>
      <c r="BA6" s="619"/>
      <c r="BB6" s="619"/>
      <c r="BC6" s="619"/>
      <c r="BD6" s="619"/>
      <c r="BE6" s="619"/>
      <c r="BF6" s="620"/>
      <c r="BG6" s="621">
        <v>757048</v>
      </c>
      <c r="BH6" s="622"/>
      <c r="BI6" s="622"/>
      <c r="BJ6" s="622"/>
      <c r="BK6" s="622"/>
      <c r="BL6" s="622"/>
      <c r="BM6" s="622"/>
      <c r="BN6" s="623"/>
      <c r="BO6" s="659">
        <v>100</v>
      </c>
      <c r="BP6" s="659"/>
      <c r="BQ6" s="659"/>
      <c r="BR6" s="659"/>
      <c r="BS6" s="660" t="s">
        <v>177</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69958</v>
      </c>
      <c r="CS6" s="622"/>
      <c r="CT6" s="622"/>
      <c r="CU6" s="622"/>
      <c r="CV6" s="622"/>
      <c r="CW6" s="622"/>
      <c r="CX6" s="622"/>
      <c r="CY6" s="623"/>
      <c r="CZ6" s="703">
        <v>0.9</v>
      </c>
      <c r="DA6" s="685"/>
      <c r="DB6" s="685"/>
      <c r="DC6" s="705"/>
      <c r="DD6" s="627" t="s">
        <v>186</v>
      </c>
      <c r="DE6" s="622"/>
      <c r="DF6" s="622"/>
      <c r="DG6" s="622"/>
      <c r="DH6" s="622"/>
      <c r="DI6" s="622"/>
      <c r="DJ6" s="622"/>
      <c r="DK6" s="622"/>
      <c r="DL6" s="622"/>
      <c r="DM6" s="622"/>
      <c r="DN6" s="622"/>
      <c r="DO6" s="622"/>
      <c r="DP6" s="623"/>
      <c r="DQ6" s="627">
        <v>69958</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466</v>
      </c>
      <c r="S7" s="622"/>
      <c r="T7" s="622"/>
      <c r="U7" s="622"/>
      <c r="V7" s="622"/>
      <c r="W7" s="622"/>
      <c r="X7" s="622"/>
      <c r="Y7" s="623"/>
      <c r="Z7" s="659">
        <v>0</v>
      </c>
      <c r="AA7" s="659"/>
      <c r="AB7" s="659"/>
      <c r="AC7" s="659"/>
      <c r="AD7" s="660">
        <v>466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305649</v>
      </c>
      <c r="BH7" s="622"/>
      <c r="BI7" s="622"/>
      <c r="BJ7" s="622"/>
      <c r="BK7" s="622"/>
      <c r="BL7" s="622"/>
      <c r="BM7" s="622"/>
      <c r="BN7" s="623"/>
      <c r="BO7" s="659">
        <v>40.4</v>
      </c>
      <c r="BP7" s="659"/>
      <c r="BQ7" s="659"/>
      <c r="BR7" s="659"/>
      <c r="BS7" s="660" t="s">
        <v>177</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1233120</v>
      </c>
      <c r="CS7" s="622"/>
      <c r="CT7" s="622"/>
      <c r="CU7" s="622"/>
      <c r="CV7" s="622"/>
      <c r="CW7" s="622"/>
      <c r="CX7" s="622"/>
      <c r="CY7" s="623"/>
      <c r="CZ7" s="659">
        <v>15.1</v>
      </c>
      <c r="DA7" s="659"/>
      <c r="DB7" s="659"/>
      <c r="DC7" s="659"/>
      <c r="DD7" s="627">
        <v>3148</v>
      </c>
      <c r="DE7" s="622"/>
      <c r="DF7" s="622"/>
      <c r="DG7" s="622"/>
      <c r="DH7" s="622"/>
      <c r="DI7" s="622"/>
      <c r="DJ7" s="622"/>
      <c r="DK7" s="622"/>
      <c r="DL7" s="622"/>
      <c r="DM7" s="622"/>
      <c r="DN7" s="622"/>
      <c r="DO7" s="622"/>
      <c r="DP7" s="623"/>
      <c r="DQ7" s="627">
        <v>995958</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6527</v>
      </c>
      <c r="S8" s="622"/>
      <c r="T8" s="622"/>
      <c r="U8" s="622"/>
      <c r="V8" s="622"/>
      <c r="W8" s="622"/>
      <c r="X8" s="622"/>
      <c r="Y8" s="623"/>
      <c r="Z8" s="659">
        <v>0.1</v>
      </c>
      <c r="AA8" s="659"/>
      <c r="AB8" s="659"/>
      <c r="AC8" s="659"/>
      <c r="AD8" s="660">
        <v>6527</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12211</v>
      </c>
      <c r="BH8" s="622"/>
      <c r="BI8" s="622"/>
      <c r="BJ8" s="622"/>
      <c r="BK8" s="622"/>
      <c r="BL8" s="622"/>
      <c r="BM8" s="622"/>
      <c r="BN8" s="623"/>
      <c r="BO8" s="659">
        <v>1.6</v>
      </c>
      <c r="BP8" s="659"/>
      <c r="BQ8" s="659"/>
      <c r="BR8" s="659"/>
      <c r="BS8" s="660" t="s">
        <v>177</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2042196</v>
      </c>
      <c r="CS8" s="622"/>
      <c r="CT8" s="622"/>
      <c r="CU8" s="622"/>
      <c r="CV8" s="622"/>
      <c r="CW8" s="622"/>
      <c r="CX8" s="622"/>
      <c r="CY8" s="623"/>
      <c r="CZ8" s="659">
        <v>25</v>
      </c>
      <c r="DA8" s="659"/>
      <c r="DB8" s="659"/>
      <c r="DC8" s="659"/>
      <c r="DD8" s="627">
        <v>1606</v>
      </c>
      <c r="DE8" s="622"/>
      <c r="DF8" s="622"/>
      <c r="DG8" s="622"/>
      <c r="DH8" s="622"/>
      <c r="DI8" s="622"/>
      <c r="DJ8" s="622"/>
      <c r="DK8" s="622"/>
      <c r="DL8" s="622"/>
      <c r="DM8" s="622"/>
      <c r="DN8" s="622"/>
      <c r="DO8" s="622"/>
      <c r="DP8" s="623"/>
      <c r="DQ8" s="627">
        <v>1364240</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4855</v>
      </c>
      <c r="S9" s="622"/>
      <c r="T9" s="622"/>
      <c r="U9" s="622"/>
      <c r="V9" s="622"/>
      <c r="W9" s="622"/>
      <c r="X9" s="622"/>
      <c r="Y9" s="623"/>
      <c r="Z9" s="659">
        <v>0.1</v>
      </c>
      <c r="AA9" s="659"/>
      <c r="AB9" s="659"/>
      <c r="AC9" s="659"/>
      <c r="AD9" s="660">
        <v>4855</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256491</v>
      </c>
      <c r="BH9" s="622"/>
      <c r="BI9" s="622"/>
      <c r="BJ9" s="622"/>
      <c r="BK9" s="622"/>
      <c r="BL9" s="622"/>
      <c r="BM9" s="622"/>
      <c r="BN9" s="623"/>
      <c r="BO9" s="659">
        <v>33.9</v>
      </c>
      <c r="BP9" s="659"/>
      <c r="BQ9" s="659"/>
      <c r="BR9" s="659"/>
      <c r="BS9" s="660" t="s">
        <v>177</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865066</v>
      </c>
      <c r="CS9" s="622"/>
      <c r="CT9" s="622"/>
      <c r="CU9" s="622"/>
      <c r="CV9" s="622"/>
      <c r="CW9" s="622"/>
      <c r="CX9" s="622"/>
      <c r="CY9" s="623"/>
      <c r="CZ9" s="659">
        <v>10.6</v>
      </c>
      <c r="DA9" s="659"/>
      <c r="DB9" s="659"/>
      <c r="DC9" s="659"/>
      <c r="DD9" s="627">
        <v>1710</v>
      </c>
      <c r="DE9" s="622"/>
      <c r="DF9" s="622"/>
      <c r="DG9" s="622"/>
      <c r="DH9" s="622"/>
      <c r="DI9" s="622"/>
      <c r="DJ9" s="622"/>
      <c r="DK9" s="622"/>
      <c r="DL9" s="622"/>
      <c r="DM9" s="622"/>
      <c r="DN9" s="622"/>
      <c r="DO9" s="622"/>
      <c r="DP9" s="623"/>
      <c r="DQ9" s="627">
        <v>790832</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186</v>
      </c>
      <c r="S10" s="622"/>
      <c r="T10" s="622"/>
      <c r="U10" s="622"/>
      <c r="V10" s="622"/>
      <c r="W10" s="622"/>
      <c r="X10" s="622"/>
      <c r="Y10" s="623"/>
      <c r="Z10" s="659" t="s">
        <v>186</v>
      </c>
      <c r="AA10" s="659"/>
      <c r="AB10" s="659"/>
      <c r="AC10" s="659"/>
      <c r="AD10" s="660" t="s">
        <v>186</v>
      </c>
      <c r="AE10" s="660"/>
      <c r="AF10" s="660"/>
      <c r="AG10" s="660"/>
      <c r="AH10" s="660"/>
      <c r="AI10" s="660"/>
      <c r="AJ10" s="660"/>
      <c r="AK10" s="660"/>
      <c r="AL10" s="624" t="s">
        <v>186</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17373</v>
      </c>
      <c r="BH10" s="622"/>
      <c r="BI10" s="622"/>
      <c r="BJ10" s="622"/>
      <c r="BK10" s="622"/>
      <c r="BL10" s="622"/>
      <c r="BM10" s="622"/>
      <c r="BN10" s="623"/>
      <c r="BO10" s="659">
        <v>2.2999999999999998</v>
      </c>
      <c r="BP10" s="659"/>
      <c r="BQ10" s="659"/>
      <c r="BR10" s="659"/>
      <c r="BS10" s="660" t="s">
        <v>177</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t="s">
        <v>186</v>
      </c>
      <c r="CS10" s="622"/>
      <c r="CT10" s="622"/>
      <c r="CU10" s="622"/>
      <c r="CV10" s="622"/>
      <c r="CW10" s="622"/>
      <c r="CX10" s="622"/>
      <c r="CY10" s="623"/>
      <c r="CZ10" s="659" t="s">
        <v>177</v>
      </c>
      <c r="DA10" s="659"/>
      <c r="DB10" s="659"/>
      <c r="DC10" s="659"/>
      <c r="DD10" s="627" t="s">
        <v>186</v>
      </c>
      <c r="DE10" s="622"/>
      <c r="DF10" s="622"/>
      <c r="DG10" s="622"/>
      <c r="DH10" s="622"/>
      <c r="DI10" s="622"/>
      <c r="DJ10" s="622"/>
      <c r="DK10" s="622"/>
      <c r="DL10" s="622"/>
      <c r="DM10" s="622"/>
      <c r="DN10" s="622"/>
      <c r="DO10" s="622"/>
      <c r="DP10" s="623"/>
      <c r="DQ10" s="627" t="s">
        <v>186</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184316</v>
      </c>
      <c r="S11" s="622"/>
      <c r="T11" s="622"/>
      <c r="U11" s="622"/>
      <c r="V11" s="622"/>
      <c r="W11" s="622"/>
      <c r="X11" s="622"/>
      <c r="Y11" s="623"/>
      <c r="Z11" s="624">
        <v>2.2000000000000002</v>
      </c>
      <c r="AA11" s="625"/>
      <c r="AB11" s="625"/>
      <c r="AC11" s="626"/>
      <c r="AD11" s="627">
        <v>184316</v>
      </c>
      <c r="AE11" s="622"/>
      <c r="AF11" s="622"/>
      <c r="AG11" s="622"/>
      <c r="AH11" s="622"/>
      <c r="AI11" s="622"/>
      <c r="AJ11" s="622"/>
      <c r="AK11" s="623"/>
      <c r="AL11" s="624">
        <v>3.6</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19574</v>
      </c>
      <c r="BH11" s="622"/>
      <c r="BI11" s="622"/>
      <c r="BJ11" s="622"/>
      <c r="BK11" s="622"/>
      <c r="BL11" s="622"/>
      <c r="BM11" s="622"/>
      <c r="BN11" s="623"/>
      <c r="BO11" s="659">
        <v>2.6</v>
      </c>
      <c r="BP11" s="659"/>
      <c r="BQ11" s="659"/>
      <c r="BR11" s="659"/>
      <c r="BS11" s="660" t="s">
        <v>177</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497364</v>
      </c>
      <c r="CS11" s="622"/>
      <c r="CT11" s="622"/>
      <c r="CU11" s="622"/>
      <c r="CV11" s="622"/>
      <c r="CW11" s="622"/>
      <c r="CX11" s="622"/>
      <c r="CY11" s="623"/>
      <c r="CZ11" s="659">
        <v>6.1</v>
      </c>
      <c r="DA11" s="659"/>
      <c r="DB11" s="659"/>
      <c r="DC11" s="659"/>
      <c r="DD11" s="627">
        <v>147162</v>
      </c>
      <c r="DE11" s="622"/>
      <c r="DF11" s="622"/>
      <c r="DG11" s="622"/>
      <c r="DH11" s="622"/>
      <c r="DI11" s="622"/>
      <c r="DJ11" s="622"/>
      <c r="DK11" s="622"/>
      <c r="DL11" s="622"/>
      <c r="DM11" s="622"/>
      <c r="DN11" s="622"/>
      <c r="DO11" s="622"/>
      <c r="DP11" s="623"/>
      <c r="DQ11" s="627">
        <v>265843</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186</v>
      </c>
      <c r="S12" s="622"/>
      <c r="T12" s="622"/>
      <c r="U12" s="622"/>
      <c r="V12" s="622"/>
      <c r="W12" s="622"/>
      <c r="X12" s="622"/>
      <c r="Y12" s="623"/>
      <c r="Z12" s="659" t="s">
        <v>186</v>
      </c>
      <c r="AA12" s="659"/>
      <c r="AB12" s="659"/>
      <c r="AC12" s="659"/>
      <c r="AD12" s="660" t="s">
        <v>186</v>
      </c>
      <c r="AE12" s="660"/>
      <c r="AF12" s="660"/>
      <c r="AG12" s="660"/>
      <c r="AH12" s="660"/>
      <c r="AI12" s="660"/>
      <c r="AJ12" s="660"/>
      <c r="AK12" s="660"/>
      <c r="AL12" s="624" t="s">
        <v>186</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368077</v>
      </c>
      <c r="BH12" s="622"/>
      <c r="BI12" s="622"/>
      <c r="BJ12" s="622"/>
      <c r="BK12" s="622"/>
      <c r="BL12" s="622"/>
      <c r="BM12" s="622"/>
      <c r="BN12" s="623"/>
      <c r="BO12" s="659">
        <v>48.6</v>
      </c>
      <c r="BP12" s="659"/>
      <c r="BQ12" s="659"/>
      <c r="BR12" s="659"/>
      <c r="BS12" s="660" t="s">
        <v>177</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313915</v>
      </c>
      <c r="CS12" s="622"/>
      <c r="CT12" s="622"/>
      <c r="CU12" s="622"/>
      <c r="CV12" s="622"/>
      <c r="CW12" s="622"/>
      <c r="CX12" s="622"/>
      <c r="CY12" s="623"/>
      <c r="CZ12" s="659">
        <v>3.8</v>
      </c>
      <c r="DA12" s="659"/>
      <c r="DB12" s="659"/>
      <c r="DC12" s="659"/>
      <c r="DD12" s="627" t="s">
        <v>177</v>
      </c>
      <c r="DE12" s="622"/>
      <c r="DF12" s="622"/>
      <c r="DG12" s="622"/>
      <c r="DH12" s="622"/>
      <c r="DI12" s="622"/>
      <c r="DJ12" s="622"/>
      <c r="DK12" s="622"/>
      <c r="DL12" s="622"/>
      <c r="DM12" s="622"/>
      <c r="DN12" s="622"/>
      <c r="DO12" s="622"/>
      <c r="DP12" s="623"/>
      <c r="DQ12" s="627">
        <v>292607</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186</v>
      </c>
      <c r="S13" s="622"/>
      <c r="T13" s="622"/>
      <c r="U13" s="622"/>
      <c r="V13" s="622"/>
      <c r="W13" s="622"/>
      <c r="X13" s="622"/>
      <c r="Y13" s="623"/>
      <c r="Z13" s="659" t="s">
        <v>186</v>
      </c>
      <c r="AA13" s="659"/>
      <c r="AB13" s="659"/>
      <c r="AC13" s="659"/>
      <c r="AD13" s="660" t="s">
        <v>186</v>
      </c>
      <c r="AE13" s="660"/>
      <c r="AF13" s="660"/>
      <c r="AG13" s="660"/>
      <c r="AH13" s="660"/>
      <c r="AI13" s="660"/>
      <c r="AJ13" s="660"/>
      <c r="AK13" s="660"/>
      <c r="AL13" s="624" t="s">
        <v>186</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365821</v>
      </c>
      <c r="BH13" s="622"/>
      <c r="BI13" s="622"/>
      <c r="BJ13" s="622"/>
      <c r="BK13" s="622"/>
      <c r="BL13" s="622"/>
      <c r="BM13" s="622"/>
      <c r="BN13" s="623"/>
      <c r="BO13" s="659">
        <v>48.3</v>
      </c>
      <c r="BP13" s="659"/>
      <c r="BQ13" s="659"/>
      <c r="BR13" s="659"/>
      <c r="BS13" s="660" t="s">
        <v>186</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727707</v>
      </c>
      <c r="CS13" s="622"/>
      <c r="CT13" s="622"/>
      <c r="CU13" s="622"/>
      <c r="CV13" s="622"/>
      <c r="CW13" s="622"/>
      <c r="CX13" s="622"/>
      <c r="CY13" s="623"/>
      <c r="CZ13" s="659">
        <v>8.9</v>
      </c>
      <c r="DA13" s="659"/>
      <c r="DB13" s="659"/>
      <c r="DC13" s="659"/>
      <c r="DD13" s="627">
        <v>405432</v>
      </c>
      <c r="DE13" s="622"/>
      <c r="DF13" s="622"/>
      <c r="DG13" s="622"/>
      <c r="DH13" s="622"/>
      <c r="DI13" s="622"/>
      <c r="DJ13" s="622"/>
      <c r="DK13" s="622"/>
      <c r="DL13" s="622"/>
      <c r="DM13" s="622"/>
      <c r="DN13" s="622"/>
      <c r="DO13" s="622"/>
      <c r="DP13" s="623"/>
      <c r="DQ13" s="627">
        <v>335075</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186</v>
      </c>
      <c r="S14" s="622"/>
      <c r="T14" s="622"/>
      <c r="U14" s="622"/>
      <c r="V14" s="622"/>
      <c r="W14" s="622"/>
      <c r="X14" s="622"/>
      <c r="Y14" s="623"/>
      <c r="Z14" s="659" t="s">
        <v>186</v>
      </c>
      <c r="AA14" s="659"/>
      <c r="AB14" s="659"/>
      <c r="AC14" s="659"/>
      <c r="AD14" s="660" t="s">
        <v>177</v>
      </c>
      <c r="AE14" s="660"/>
      <c r="AF14" s="660"/>
      <c r="AG14" s="660"/>
      <c r="AH14" s="660"/>
      <c r="AI14" s="660"/>
      <c r="AJ14" s="660"/>
      <c r="AK14" s="660"/>
      <c r="AL14" s="624" t="s">
        <v>177</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37006</v>
      </c>
      <c r="BH14" s="622"/>
      <c r="BI14" s="622"/>
      <c r="BJ14" s="622"/>
      <c r="BK14" s="622"/>
      <c r="BL14" s="622"/>
      <c r="BM14" s="622"/>
      <c r="BN14" s="623"/>
      <c r="BO14" s="659">
        <v>4.9000000000000004</v>
      </c>
      <c r="BP14" s="659"/>
      <c r="BQ14" s="659"/>
      <c r="BR14" s="659"/>
      <c r="BS14" s="660" t="s">
        <v>186</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256120</v>
      </c>
      <c r="CS14" s="622"/>
      <c r="CT14" s="622"/>
      <c r="CU14" s="622"/>
      <c r="CV14" s="622"/>
      <c r="CW14" s="622"/>
      <c r="CX14" s="622"/>
      <c r="CY14" s="623"/>
      <c r="CZ14" s="659">
        <v>3.1</v>
      </c>
      <c r="DA14" s="659"/>
      <c r="DB14" s="659"/>
      <c r="DC14" s="659"/>
      <c r="DD14" s="627" t="s">
        <v>186</v>
      </c>
      <c r="DE14" s="622"/>
      <c r="DF14" s="622"/>
      <c r="DG14" s="622"/>
      <c r="DH14" s="622"/>
      <c r="DI14" s="622"/>
      <c r="DJ14" s="622"/>
      <c r="DK14" s="622"/>
      <c r="DL14" s="622"/>
      <c r="DM14" s="622"/>
      <c r="DN14" s="622"/>
      <c r="DO14" s="622"/>
      <c r="DP14" s="623"/>
      <c r="DQ14" s="627">
        <v>252010</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186</v>
      </c>
      <c r="S15" s="622"/>
      <c r="T15" s="622"/>
      <c r="U15" s="622"/>
      <c r="V15" s="622"/>
      <c r="W15" s="622"/>
      <c r="X15" s="622"/>
      <c r="Y15" s="623"/>
      <c r="Z15" s="659" t="s">
        <v>186</v>
      </c>
      <c r="AA15" s="659"/>
      <c r="AB15" s="659"/>
      <c r="AC15" s="659"/>
      <c r="AD15" s="660" t="s">
        <v>177</v>
      </c>
      <c r="AE15" s="660"/>
      <c r="AF15" s="660"/>
      <c r="AG15" s="660"/>
      <c r="AH15" s="660"/>
      <c r="AI15" s="660"/>
      <c r="AJ15" s="660"/>
      <c r="AK15" s="660"/>
      <c r="AL15" s="624" t="s">
        <v>186</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46316</v>
      </c>
      <c r="BH15" s="622"/>
      <c r="BI15" s="622"/>
      <c r="BJ15" s="622"/>
      <c r="BK15" s="622"/>
      <c r="BL15" s="622"/>
      <c r="BM15" s="622"/>
      <c r="BN15" s="623"/>
      <c r="BO15" s="659">
        <v>6.1</v>
      </c>
      <c r="BP15" s="659"/>
      <c r="BQ15" s="659"/>
      <c r="BR15" s="659"/>
      <c r="BS15" s="660" t="s">
        <v>186</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712982</v>
      </c>
      <c r="CS15" s="622"/>
      <c r="CT15" s="622"/>
      <c r="CU15" s="622"/>
      <c r="CV15" s="622"/>
      <c r="CW15" s="622"/>
      <c r="CX15" s="622"/>
      <c r="CY15" s="623"/>
      <c r="CZ15" s="659">
        <v>8.6999999999999993</v>
      </c>
      <c r="DA15" s="659"/>
      <c r="DB15" s="659"/>
      <c r="DC15" s="659"/>
      <c r="DD15" s="627">
        <v>215235</v>
      </c>
      <c r="DE15" s="622"/>
      <c r="DF15" s="622"/>
      <c r="DG15" s="622"/>
      <c r="DH15" s="622"/>
      <c r="DI15" s="622"/>
      <c r="DJ15" s="622"/>
      <c r="DK15" s="622"/>
      <c r="DL15" s="622"/>
      <c r="DM15" s="622"/>
      <c r="DN15" s="622"/>
      <c r="DO15" s="622"/>
      <c r="DP15" s="623"/>
      <c r="DQ15" s="627">
        <v>447488</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6768</v>
      </c>
      <c r="S16" s="622"/>
      <c r="T16" s="622"/>
      <c r="U16" s="622"/>
      <c r="V16" s="622"/>
      <c r="W16" s="622"/>
      <c r="X16" s="622"/>
      <c r="Y16" s="623"/>
      <c r="Z16" s="659">
        <v>0.1</v>
      </c>
      <c r="AA16" s="659"/>
      <c r="AB16" s="659"/>
      <c r="AC16" s="659"/>
      <c r="AD16" s="660">
        <v>6768</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186</v>
      </c>
      <c r="BH16" s="622"/>
      <c r="BI16" s="622"/>
      <c r="BJ16" s="622"/>
      <c r="BK16" s="622"/>
      <c r="BL16" s="622"/>
      <c r="BM16" s="622"/>
      <c r="BN16" s="623"/>
      <c r="BO16" s="659" t="s">
        <v>186</v>
      </c>
      <c r="BP16" s="659"/>
      <c r="BQ16" s="659"/>
      <c r="BR16" s="659"/>
      <c r="BS16" s="660" t="s">
        <v>177</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64658</v>
      </c>
      <c r="CS16" s="622"/>
      <c r="CT16" s="622"/>
      <c r="CU16" s="622"/>
      <c r="CV16" s="622"/>
      <c r="CW16" s="622"/>
      <c r="CX16" s="622"/>
      <c r="CY16" s="623"/>
      <c r="CZ16" s="659">
        <v>0.8</v>
      </c>
      <c r="DA16" s="659"/>
      <c r="DB16" s="659"/>
      <c r="DC16" s="659"/>
      <c r="DD16" s="627" t="s">
        <v>186</v>
      </c>
      <c r="DE16" s="622"/>
      <c r="DF16" s="622"/>
      <c r="DG16" s="622"/>
      <c r="DH16" s="622"/>
      <c r="DI16" s="622"/>
      <c r="DJ16" s="622"/>
      <c r="DK16" s="622"/>
      <c r="DL16" s="622"/>
      <c r="DM16" s="622"/>
      <c r="DN16" s="622"/>
      <c r="DO16" s="622"/>
      <c r="DP16" s="623"/>
      <c r="DQ16" s="627">
        <v>14790</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13741</v>
      </c>
      <c r="S17" s="622"/>
      <c r="T17" s="622"/>
      <c r="U17" s="622"/>
      <c r="V17" s="622"/>
      <c r="W17" s="622"/>
      <c r="X17" s="622"/>
      <c r="Y17" s="623"/>
      <c r="Z17" s="659">
        <v>0.2</v>
      </c>
      <c r="AA17" s="659"/>
      <c r="AB17" s="659"/>
      <c r="AC17" s="659"/>
      <c r="AD17" s="660">
        <v>13741</v>
      </c>
      <c r="AE17" s="660"/>
      <c r="AF17" s="660"/>
      <c r="AG17" s="660"/>
      <c r="AH17" s="660"/>
      <c r="AI17" s="660"/>
      <c r="AJ17" s="660"/>
      <c r="AK17" s="660"/>
      <c r="AL17" s="624">
        <v>0.3</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186</v>
      </c>
      <c r="BH17" s="622"/>
      <c r="BI17" s="622"/>
      <c r="BJ17" s="622"/>
      <c r="BK17" s="622"/>
      <c r="BL17" s="622"/>
      <c r="BM17" s="622"/>
      <c r="BN17" s="623"/>
      <c r="BO17" s="659" t="s">
        <v>177</v>
      </c>
      <c r="BP17" s="659"/>
      <c r="BQ17" s="659"/>
      <c r="BR17" s="659"/>
      <c r="BS17" s="660" t="s">
        <v>177</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1400444</v>
      </c>
      <c r="CS17" s="622"/>
      <c r="CT17" s="622"/>
      <c r="CU17" s="622"/>
      <c r="CV17" s="622"/>
      <c r="CW17" s="622"/>
      <c r="CX17" s="622"/>
      <c r="CY17" s="623"/>
      <c r="CZ17" s="659">
        <v>17.100000000000001</v>
      </c>
      <c r="DA17" s="659"/>
      <c r="DB17" s="659"/>
      <c r="DC17" s="659"/>
      <c r="DD17" s="627" t="s">
        <v>177</v>
      </c>
      <c r="DE17" s="622"/>
      <c r="DF17" s="622"/>
      <c r="DG17" s="622"/>
      <c r="DH17" s="622"/>
      <c r="DI17" s="622"/>
      <c r="DJ17" s="622"/>
      <c r="DK17" s="622"/>
      <c r="DL17" s="622"/>
      <c r="DM17" s="622"/>
      <c r="DN17" s="622"/>
      <c r="DO17" s="622"/>
      <c r="DP17" s="623"/>
      <c r="DQ17" s="627">
        <v>1399203</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2733</v>
      </c>
      <c r="S18" s="622"/>
      <c r="T18" s="622"/>
      <c r="U18" s="622"/>
      <c r="V18" s="622"/>
      <c r="W18" s="622"/>
      <c r="X18" s="622"/>
      <c r="Y18" s="623"/>
      <c r="Z18" s="659">
        <v>0</v>
      </c>
      <c r="AA18" s="659"/>
      <c r="AB18" s="659"/>
      <c r="AC18" s="659"/>
      <c r="AD18" s="660">
        <v>2733</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186</v>
      </c>
      <c r="BH18" s="622"/>
      <c r="BI18" s="622"/>
      <c r="BJ18" s="622"/>
      <c r="BK18" s="622"/>
      <c r="BL18" s="622"/>
      <c r="BM18" s="622"/>
      <c r="BN18" s="623"/>
      <c r="BO18" s="659" t="s">
        <v>186</v>
      </c>
      <c r="BP18" s="659"/>
      <c r="BQ18" s="659"/>
      <c r="BR18" s="659"/>
      <c r="BS18" s="660" t="s">
        <v>177</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186</v>
      </c>
      <c r="CS18" s="622"/>
      <c r="CT18" s="622"/>
      <c r="CU18" s="622"/>
      <c r="CV18" s="622"/>
      <c r="CW18" s="622"/>
      <c r="CX18" s="622"/>
      <c r="CY18" s="623"/>
      <c r="CZ18" s="659" t="s">
        <v>186</v>
      </c>
      <c r="DA18" s="659"/>
      <c r="DB18" s="659"/>
      <c r="DC18" s="659"/>
      <c r="DD18" s="627" t="s">
        <v>186</v>
      </c>
      <c r="DE18" s="622"/>
      <c r="DF18" s="622"/>
      <c r="DG18" s="622"/>
      <c r="DH18" s="622"/>
      <c r="DI18" s="622"/>
      <c r="DJ18" s="622"/>
      <c r="DK18" s="622"/>
      <c r="DL18" s="622"/>
      <c r="DM18" s="622"/>
      <c r="DN18" s="622"/>
      <c r="DO18" s="622"/>
      <c r="DP18" s="623"/>
      <c r="DQ18" s="627" t="s">
        <v>186</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1910</v>
      </c>
      <c r="S19" s="622"/>
      <c r="T19" s="622"/>
      <c r="U19" s="622"/>
      <c r="V19" s="622"/>
      <c r="W19" s="622"/>
      <c r="X19" s="622"/>
      <c r="Y19" s="623"/>
      <c r="Z19" s="659">
        <v>0</v>
      </c>
      <c r="AA19" s="659"/>
      <c r="AB19" s="659"/>
      <c r="AC19" s="659"/>
      <c r="AD19" s="660">
        <v>1910</v>
      </c>
      <c r="AE19" s="660"/>
      <c r="AF19" s="660"/>
      <c r="AG19" s="660"/>
      <c r="AH19" s="660"/>
      <c r="AI19" s="660"/>
      <c r="AJ19" s="660"/>
      <c r="AK19" s="660"/>
      <c r="AL19" s="624">
        <v>0</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186</v>
      </c>
      <c r="BH19" s="622"/>
      <c r="BI19" s="622"/>
      <c r="BJ19" s="622"/>
      <c r="BK19" s="622"/>
      <c r="BL19" s="622"/>
      <c r="BM19" s="622"/>
      <c r="BN19" s="623"/>
      <c r="BO19" s="659" t="s">
        <v>177</v>
      </c>
      <c r="BP19" s="659"/>
      <c r="BQ19" s="659"/>
      <c r="BR19" s="659"/>
      <c r="BS19" s="660" t="s">
        <v>186</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186</v>
      </c>
      <c r="CS19" s="622"/>
      <c r="CT19" s="622"/>
      <c r="CU19" s="622"/>
      <c r="CV19" s="622"/>
      <c r="CW19" s="622"/>
      <c r="CX19" s="622"/>
      <c r="CY19" s="623"/>
      <c r="CZ19" s="659" t="s">
        <v>177</v>
      </c>
      <c r="DA19" s="659"/>
      <c r="DB19" s="659"/>
      <c r="DC19" s="659"/>
      <c r="DD19" s="627" t="s">
        <v>177</v>
      </c>
      <c r="DE19" s="622"/>
      <c r="DF19" s="622"/>
      <c r="DG19" s="622"/>
      <c r="DH19" s="622"/>
      <c r="DI19" s="622"/>
      <c r="DJ19" s="622"/>
      <c r="DK19" s="622"/>
      <c r="DL19" s="622"/>
      <c r="DM19" s="622"/>
      <c r="DN19" s="622"/>
      <c r="DO19" s="622"/>
      <c r="DP19" s="623"/>
      <c r="DQ19" s="627" t="s">
        <v>186</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823</v>
      </c>
      <c r="S20" s="622"/>
      <c r="T20" s="622"/>
      <c r="U20" s="622"/>
      <c r="V20" s="622"/>
      <c r="W20" s="622"/>
      <c r="X20" s="622"/>
      <c r="Y20" s="623"/>
      <c r="Z20" s="659">
        <v>0</v>
      </c>
      <c r="AA20" s="659"/>
      <c r="AB20" s="659"/>
      <c r="AC20" s="659"/>
      <c r="AD20" s="660">
        <v>823</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186</v>
      </c>
      <c r="BH20" s="622"/>
      <c r="BI20" s="622"/>
      <c r="BJ20" s="622"/>
      <c r="BK20" s="622"/>
      <c r="BL20" s="622"/>
      <c r="BM20" s="622"/>
      <c r="BN20" s="623"/>
      <c r="BO20" s="659" t="s">
        <v>177</v>
      </c>
      <c r="BP20" s="659"/>
      <c r="BQ20" s="659"/>
      <c r="BR20" s="659"/>
      <c r="BS20" s="660" t="s">
        <v>186</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8183530</v>
      </c>
      <c r="CS20" s="622"/>
      <c r="CT20" s="622"/>
      <c r="CU20" s="622"/>
      <c r="CV20" s="622"/>
      <c r="CW20" s="622"/>
      <c r="CX20" s="622"/>
      <c r="CY20" s="623"/>
      <c r="CZ20" s="659">
        <v>100</v>
      </c>
      <c r="DA20" s="659"/>
      <c r="DB20" s="659"/>
      <c r="DC20" s="659"/>
      <c r="DD20" s="627">
        <v>774293</v>
      </c>
      <c r="DE20" s="622"/>
      <c r="DF20" s="622"/>
      <c r="DG20" s="622"/>
      <c r="DH20" s="622"/>
      <c r="DI20" s="622"/>
      <c r="DJ20" s="622"/>
      <c r="DK20" s="622"/>
      <c r="DL20" s="622"/>
      <c r="DM20" s="622"/>
      <c r="DN20" s="622"/>
      <c r="DO20" s="622"/>
      <c r="DP20" s="623"/>
      <c r="DQ20" s="627">
        <v>6228004</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4528521</v>
      </c>
      <c r="S21" s="622"/>
      <c r="T21" s="622"/>
      <c r="U21" s="622"/>
      <c r="V21" s="622"/>
      <c r="W21" s="622"/>
      <c r="X21" s="622"/>
      <c r="Y21" s="623"/>
      <c r="Z21" s="659">
        <v>54.2</v>
      </c>
      <c r="AA21" s="659"/>
      <c r="AB21" s="659"/>
      <c r="AC21" s="659"/>
      <c r="AD21" s="660">
        <v>4047876</v>
      </c>
      <c r="AE21" s="660"/>
      <c r="AF21" s="660"/>
      <c r="AG21" s="660"/>
      <c r="AH21" s="660"/>
      <c r="AI21" s="660"/>
      <c r="AJ21" s="660"/>
      <c r="AK21" s="660"/>
      <c r="AL21" s="624">
        <v>78.5</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177</v>
      </c>
      <c r="BH21" s="622"/>
      <c r="BI21" s="622"/>
      <c r="BJ21" s="622"/>
      <c r="BK21" s="622"/>
      <c r="BL21" s="622"/>
      <c r="BM21" s="622"/>
      <c r="BN21" s="623"/>
      <c r="BO21" s="659" t="s">
        <v>186</v>
      </c>
      <c r="BP21" s="659"/>
      <c r="BQ21" s="659"/>
      <c r="BR21" s="659"/>
      <c r="BS21" s="660" t="s">
        <v>177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4047876</v>
      </c>
      <c r="S22" s="622"/>
      <c r="T22" s="622"/>
      <c r="U22" s="622"/>
      <c r="V22" s="622"/>
      <c r="W22" s="622"/>
      <c r="X22" s="622"/>
      <c r="Y22" s="623"/>
      <c r="Z22" s="659">
        <v>48.4</v>
      </c>
      <c r="AA22" s="659"/>
      <c r="AB22" s="659"/>
      <c r="AC22" s="659"/>
      <c r="AD22" s="660">
        <v>4047876</v>
      </c>
      <c r="AE22" s="660"/>
      <c r="AF22" s="660"/>
      <c r="AG22" s="660"/>
      <c r="AH22" s="660"/>
      <c r="AI22" s="660"/>
      <c r="AJ22" s="660"/>
      <c r="AK22" s="660"/>
      <c r="AL22" s="624">
        <v>78.5</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186</v>
      </c>
      <c r="BH22" s="622"/>
      <c r="BI22" s="622"/>
      <c r="BJ22" s="622"/>
      <c r="BK22" s="622"/>
      <c r="BL22" s="622"/>
      <c r="BM22" s="622"/>
      <c r="BN22" s="623"/>
      <c r="BO22" s="659" t="s">
        <v>177</v>
      </c>
      <c r="BP22" s="659"/>
      <c r="BQ22" s="659"/>
      <c r="BR22" s="659"/>
      <c r="BS22" s="660" t="s">
        <v>186</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480645</v>
      </c>
      <c r="S23" s="622"/>
      <c r="T23" s="622"/>
      <c r="U23" s="622"/>
      <c r="V23" s="622"/>
      <c r="W23" s="622"/>
      <c r="X23" s="622"/>
      <c r="Y23" s="623"/>
      <c r="Z23" s="659">
        <v>5.7</v>
      </c>
      <c r="AA23" s="659"/>
      <c r="AB23" s="659"/>
      <c r="AC23" s="659"/>
      <c r="AD23" s="660" t="s">
        <v>177</v>
      </c>
      <c r="AE23" s="660"/>
      <c r="AF23" s="660"/>
      <c r="AG23" s="660"/>
      <c r="AH23" s="660"/>
      <c r="AI23" s="660"/>
      <c r="AJ23" s="660"/>
      <c r="AK23" s="660"/>
      <c r="AL23" s="624" t="s">
        <v>177</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177</v>
      </c>
      <c r="BH23" s="622"/>
      <c r="BI23" s="622"/>
      <c r="BJ23" s="622"/>
      <c r="BK23" s="622"/>
      <c r="BL23" s="622"/>
      <c r="BM23" s="622"/>
      <c r="BN23" s="623"/>
      <c r="BO23" s="659" t="s">
        <v>186</v>
      </c>
      <c r="BP23" s="659"/>
      <c r="BQ23" s="659"/>
      <c r="BR23" s="659"/>
      <c r="BS23" s="660" t="s">
        <v>177</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186</v>
      </c>
      <c r="S24" s="622"/>
      <c r="T24" s="622"/>
      <c r="U24" s="622"/>
      <c r="V24" s="622"/>
      <c r="W24" s="622"/>
      <c r="X24" s="622"/>
      <c r="Y24" s="623"/>
      <c r="Z24" s="659" t="s">
        <v>177</v>
      </c>
      <c r="AA24" s="659"/>
      <c r="AB24" s="659"/>
      <c r="AC24" s="659"/>
      <c r="AD24" s="660" t="s">
        <v>186</v>
      </c>
      <c r="AE24" s="660"/>
      <c r="AF24" s="660"/>
      <c r="AG24" s="660"/>
      <c r="AH24" s="660"/>
      <c r="AI24" s="660"/>
      <c r="AJ24" s="660"/>
      <c r="AK24" s="660"/>
      <c r="AL24" s="624" t="s">
        <v>186</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177</v>
      </c>
      <c r="BH24" s="622"/>
      <c r="BI24" s="622"/>
      <c r="BJ24" s="622"/>
      <c r="BK24" s="622"/>
      <c r="BL24" s="622"/>
      <c r="BM24" s="622"/>
      <c r="BN24" s="623"/>
      <c r="BO24" s="659" t="s">
        <v>177</v>
      </c>
      <c r="BP24" s="659"/>
      <c r="BQ24" s="659"/>
      <c r="BR24" s="659"/>
      <c r="BS24" s="660" t="s">
        <v>177</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3692672</v>
      </c>
      <c r="CS24" s="677"/>
      <c r="CT24" s="677"/>
      <c r="CU24" s="677"/>
      <c r="CV24" s="677"/>
      <c r="CW24" s="677"/>
      <c r="CX24" s="677"/>
      <c r="CY24" s="702"/>
      <c r="CZ24" s="703">
        <v>45.1</v>
      </c>
      <c r="DA24" s="685"/>
      <c r="DB24" s="685"/>
      <c r="DC24" s="705"/>
      <c r="DD24" s="701">
        <v>3109257</v>
      </c>
      <c r="DE24" s="677"/>
      <c r="DF24" s="677"/>
      <c r="DG24" s="677"/>
      <c r="DH24" s="677"/>
      <c r="DI24" s="677"/>
      <c r="DJ24" s="677"/>
      <c r="DK24" s="702"/>
      <c r="DL24" s="701">
        <v>3060367</v>
      </c>
      <c r="DM24" s="677"/>
      <c r="DN24" s="677"/>
      <c r="DO24" s="677"/>
      <c r="DP24" s="677"/>
      <c r="DQ24" s="677"/>
      <c r="DR24" s="677"/>
      <c r="DS24" s="677"/>
      <c r="DT24" s="677"/>
      <c r="DU24" s="677"/>
      <c r="DV24" s="702"/>
      <c r="DW24" s="703">
        <v>58.9</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5633756</v>
      </c>
      <c r="S25" s="622"/>
      <c r="T25" s="622"/>
      <c r="U25" s="622"/>
      <c r="V25" s="622"/>
      <c r="W25" s="622"/>
      <c r="X25" s="622"/>
      <c r="Y25" s="623"/>
      <c r="Z25" s="659">
        <v>67.400000000000006</v>
      </c>
      <c r="AA25" s="659"/>
      <c r="AB25" s="659"/>
      <c r="AC25" s="659"/>
      <c r="AD25" s="660">
        <v>5153111</v>
      </c>
      <c r="AE25" s="660"/>
      <c r="AF25" s="660"/>
      <c r="AG25" s="660"/>
      <c r="AH25" s="660"/>
      <c r="AI25" s="660"/>
      <c r="AJ25" s="660"/>
      <c r="AK25" s="660"/>
      <c r="AL25" s="624">
        <v>100</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186</v>
      </c>
      <c r="BH25" s="622"/>
      <c r="BI25" s="622"/>
      <c r="BJ25" s="622"/>
      <c r="BK25" s="622"/>
      <c r="BL25" s="622"/>
      <c r="BM25" s="622"/>
      <c r="BN25" s="623"/>
      <c r="BO25" s="659" t="s">
        <v>177</v>
      </c>
      <c r="BP25" s="659"/>
      <c r="BQ25" s="659"/>
      <c r="BR25" s="659"/>
      <c r="BS25" s="660" t="s">
        <v>177</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1610358</v>
      </c>
      <c r="CS25" s="634"/>
      <c r="CT25" s="634"/>
      <c r="CU25" s="634"/>
      <c r="CV25" s="634"/>
      <c r="CW25" s="634"/>
      <c r="CX25" s="634"/>
      <c r="CY25" s="635"/>
      <c r="CZ25" s="624">
        <v>19.7</v>
      </c>
      <c r="DA25" s="636"/>
      <c r="DB25" s="636"/>
      <c r="DC25" s="637"/>
      <c r="DD25" s="627">
        <v>1531797</v>
      </c>
      <c r="DE25" s="634"/>
      <c r="DF25" s="634"/>
      <c r="DG25" s="634"/>
      <c r="DH25" s="634"/>
      <c r="DI25" s="634"/>
      <c r="DJ25" s="634"/>
      <c r="DK25" s="635"/>
      <c r="DL25" s="627">
        <v>1482945</v>
      </c>
      <c r="DM25" s="634"/>
      <c r="DN25" s="634"/>
      <c r="DO25" s="634"/>
      <c r="DP25" s="634"/>
      <c r="DQ25" s="634"/>
      <c r="DR25" s="634"/>
      <c r="DS25" s="634"/>
      <c r="DT25" s="634"/>
      <c r="DU25" s="634"/>
      <c r="DV25" s="635"/>
      <c r="DW25" s="624">
        <v>28.5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1022</v>
      </c>
      <c r="S26" s="622"/>
      <c r="T26" s="622"/>
      <c r="U26" s="622"/>
      <c r="V26" s="622"/>
      <c r="W26" s="622"/>
      <c r="X26" s="622"/>
      <c r="Y26" s="623"/>
      <c r="Z26" s="659">
        <v>0</v>
      </c>
      <c r="AA26" s="659"/>
      <c r="AB26" s="659"/>
      <c r="AC26" s="659"/>
      <c r="AD26" s="660">
        <v>1022</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186</v>
      </c>
      <c r="BH26" s="622"/>
      <c r="BI26" s="622"/>
      <c r="BJ26" s="622"/>
      <c r="BK26" s="622"/>
      <c r="BL26" s="622"/>
      <c r="BM26" s="622"/>
      <c r="BN26" s="623"/>
      <c r="BO26" s="659" t="s">
        <v>186</v>
      </c>
      <c r="BP26" s="659"/>
      <c r="BQ26" s="659"/>
      <c r="BR26" s="659"/>
      <c r="BS26" s="660" t="s">
        <v>186</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1053236</v>
      </c>
      <c r="CS26" s="622"/>
      <c r="CT26" s="622"/>
      <c r="CU26" s="622"/>
      <c r="CV26" s="622"/>
      <c r="CW26" s="622"/>
      <c r="CX26" s="622"/>
      <c r="CY26" s="623"/>
      <c r="CZ26" s="624">
        <v>12.9</v>
      </c>
      <c r="DA26" s="636"/>
      <c r="DB26" s="636"/>
      <c r="DC26" s="637"/>
      <c r="DD26" s="627">
        <v>990655</v>
      </c>
      <c r="DE26" s="622"/>
      <c r="DF26" s="622"/>
      <c r="DG26" s="622"/>
      <c r="DH26" s="622"/>
      <c r="DI26" s="622"/>
      <c r="DJ26" s="622"/>
      <c r="DK26" s="623"/>
      <c r="DL26" s="627" t="s">
        <v>186</v>
      </c>
      <c r="DM26" s="622"/>
      <c r="DN26" s="622"/>
      <c r="DO26" s="622"/>
      <c r="DP26" s="622"/>
      <c r="DQ26" s="622"/>
      <c r="DR26" s="622"/>
      <c r="DS26" s="622"/>
      <c r="DT26" s="622"/>
      <c r="DU26" s="622"/>
      <c r="DV26" s="623"/>
      <c r="DW26" s="624" t="s">
        <v>186</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10295</v>
      </c>
      <c r="S27" s="622"/>
      <c r="T27" s="622"/>
      <c r="U27" s="622"/>
      <c r="V27" s="622"/>
      <c r="W27" s="622"/>
      <c r="X27" s="622"/>
      <c r="Y27" s="623"/>
      <c r="Z27" s="659">
        <v>0.1</v>
      </c>
      <c r="AA27" s="659"/>
      <c r="AB27" s="659"/>
      <c r="AC27" s="659"/>
      <c r="AD27" s="660" t="s">
        <v>177</v>
      </c>
      <c r="AE27" s="660"/>
      <c r="AF27" s="660"/>
      <c r="AG27" s="660"/>
      <c r="AH27" s="660"/>
      <c r="AI27" s="660"/>
      <c r="AJ27" s="660"/>
      <c r="AK27" s="660"/>
      <c r="AL27" s="624" t="s">
        <v>186</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757048</v>
      </c>
      <c r="BH27" s="622"/>
      <c r="BI27" s="622"/>
      <c r="BJ27" s="622"/>
      <c r="BK27" s="622"/>
      <c r="BL27" s="622"/>
      <c r="BM27" s="622"/>
      <c r="BN27" s="623"/>
      <c r="BO27" s="659">
        <v>100</v>
      </c>
      <c r="BP27" s="659"/>
      <c r="BQ27" s="659"/>
      <c r="BR27" s="659"/>
      <c r="BS27" s="660" t="s">
        <v>177</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681870</v>
      </c>
      <c r="CS27" s="634"/>
      <c r="CT27" s="634"/>
      <c r="CU27" s="634"/>
      <c r="CV27" s="634"/>
      <c r="CW27" s="634"/>
      <c r="CX27" s="634"/>
      <c r="CY27" s="635"/>
      <c r="CZ27" s="624">
        <v>8.3000000000000007</v>
      </c>
      <c r="DA27" s="636"/>
      <c r="DB27" s="636"/>
      <c r="DC27" s="637"/>
      <c r="DD27" s="627">
        <v>178257</v>
      </c>
      <c r="DE27" s="634"/>
      <c r="DF27" s="634"/>
      <c r="DG27" s="634"/>
      <c r="DH27" s="634"/>
      <c r="DI27" s="634"/>
      <c r="DJ27" s="634"/>
      <c r="DK27" s="635"/>
      <c r="DL27" s="627">
        <v>178219</v>
      </c>
      <c r="DM27" s="634"/>
      <c r="DN27" s="634"/>
      <c r="DO27" s="634"/>
      <c r="DP27" s="634"/>
      <c r="DQ27" s="634"/>
      <c r="DR27" s="634"/>
      <c r="DS27" s="634"/>
      <c r="DT27" s="634"/>
      <c r="DU27" s="634"/>
      <c r="DV27" s="635"/>
      <c r="DW27" s="624">
        <v>3.4</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134359</v>
      </c>
      <c r="S28" s="622"/>
      <c r="T28" s="622"/>
      <c r="U28" s="622"/>
      <c r="V28" s="622"/>
      <c r="W28" s="622"/>
      <c r="X28" s="622"/>
      <c r="Y28" s="623"/>
      <c r="Z28" s="659">
        <v>1.6</v>
      </c>
      <c r="AA28" s="659"/>
      <c r="AB28" s="659"/>
      <c r="AC28" s="659"/>
      <c r="AD28" s="660" t="s">
        <v>177</v>
      </c>
      <c r="AE28" s="660"/>
      <c r="AF28" s="660"/>
      <c r="AG28" s="660"/>
      <c r="AH28" s="660"/>
      <c r="AI28" s="660"/>
      <c r="AJ28" s="660"/>
      <c r="AK28" s="660"/>
      <c r="AL28" s="624" t="s">
        <v>186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1400444</v>
      </c>
      <c r="CS28" s="622"/>
      <c r="CT28" s="622"/>
      <c r="CU28" s="622"/>
      <c r="CV28" s="622"/>
      <c r="CW28" s="622"/>
      <c r="CX28" s="622"/>
      <c r="CY28" s="623"/>
      <c r="CZ28" s="624">
        <v>17.100000000000001</v>
      </c>
      <c r="DA28" s="636"/>
      <c r="DB28" s="636"/>
      <c r="DC28" s="637"/>
      <c r="DD28" s="627">
        <v>1399203</v>
      </c>
      <c r="DE28" s="622"/>
      <c r="DF28" s="622"/>
      <c r="DG28" s="622"/>
      <c r="DH28" s="622"/>
      <c r="DI28" s="622"/>
      <c r="DJ28" s="622"/>
      <c r="DK28" s="623"/>
      <c r="DL28" s="627">
        <v>1399203</v>
      </c>
      <c r="DM28" s="622"/>
      <c r="DN28" s="622"/>
      <c r="DO28" s="622"/>
      <c r="DP28" s="622"/>
      <c r="DQ28" s="622"/>
      <c r="DR28" s="622"/>
      <c r="DS28" s="622"/>
      <c r="DT28" s="622"/>
      <c r="DU28" s="622"/>
      <c r="DV28" s="623"/>
      <c r="DW28" s="624">
        <v>26.9</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7058</v>
      </c>
      <c r="S29" s="622"/>
      <c r="T29" s="622"/>
      <c r="U29" s="622"/>
      <c r="V29" s="622"/>
      <c r="W29" s="622"/>
      <c r="X29" s="622"/>
      <c r="Y29" s="623"/>
      <c r="Z29" s="659">
        <v>0.1</v>
      </c>
      <c r="AA29" s="659"/>
      <c r="AB29" s="659"/>
      <c r="AC29" s="659"/>
      <c r="AD29" s="660" t="s">
        <v>186</v>
      </c>
      <c r="AE29" s="660"/>
      <c r="AF29" s="660"/>
      <c r="AG29" s="660"/>
      <c r="AH29" s="660"/>
      <c r="AI29" s="660"/>
      <c r="AJ29" s="660"/>
      <c r="AK29" s="660"/>
      <c r="AL29" s="624" t="s">
        <v>186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1400444</v>
      </c>
      <c r="CS29" s="634"/>
      <c r="CT29" s="634"/>
      <c r="CU29" s="634"/>
      <c r="CV29" s="634"/>
      <c r="CW29" s="634"/>
      <c r="CX29" s="634"/>
      <c r="CY29" s="635"/>
      <c r="CZ29" s="624">
        <v>17.100000000000001</v>
      </c>
      <c r="DA29" s="636"/>
      <c r="DB29" s="636"/>
      <c r="DC29" s="637"/>
      <c r="DD29" s="627">
        <v>1399203</v>
      </c>
      <c r="DE29" s="634"/>
      <c r="DF29" s="634"/>
      <c r="DG29" s="634"/>
      <c r="DH29" s="634"/>
      <c r="DI29" s="634"/>
      <c r="DJ29" s="634"/>
      <c r="DK29" s="635"/>
      <c r="DL29" s="627">
        <v>1399203</v>
      </c>
      <c r="DM29" s="634"/>
      <c r="DN29" s="634"/>
      <c r="DO29" s="634"/>
      <c r="DP29" s="634"/>
      <c r="DQ29" s="634"/>
      <c r="DR29" s="634"/>
      <c r="DS29" s="634"/>
      <c r="DT29" s="634"/>
      <c r="DU29" s="634"/>
      <c r="DV29" s="635"/>
      <c r="DW29" s="624">
        <v>26.9</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852807</v>
      </c>
      <c r="S30" s="622"/>
      <c r="T30" s="622"/>
      <c r="U30" s="622"/>
      <c r="V30" s="622"/>
      <c r="W30" s="622"/>
      <c r="X30" s="622"/>
      <c r="Y30" s="623"/>
      <c r="Z30" s="659">
        <v>10.199999999999999</v>
      </c>
      <c r="AA30" s="659"/>
      <c r="AB30" s="659"/>
      <c r="AC30" s="659"/>
      <c r="AD30" s="660" t="s">
        <v>186</v>
      </c>
      <c r="AE30" s="660"/>
      <c r="AF30" s="660"/>
      <c r="AG30" s="660"/>
      <c r="AH30" s="660"/>
      <c r="AI30" s="660"/>
      <c r="AJ30" s="660"/>
      <c r="AK30" s="660"/>
      <c r="AL30" s="624" t="s">
        <v>186</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1378434</v>
      </c>
      <c r="CS30" s="622"/>
      <c r="CT30" s="622"/>
      <c r="CU30" s="622"/>
      <c r="CV30" s="622"/>
      <c r="CW30" s="622"/>
      <c r="CX30" s="622"/>
      <c r="CY30" s="623"/>
      <c r="CZ30" s="624">
        <v>16.8</v>
      </c>
      <c r="DA30" s="636"/>
      <c r="DB30" s="636"/>
      <c r="DC30" s="637"/>
      <c r="DD30" s="627">
        <v>1377201</v>
      </c>
      <c r="DE30" s="622"/>
      <c r="DF30" s="622"/>
      <c r="DG30" s="622"/>
      <c r="DH30" s="622"/>
      <c r="DI30" s="622"/>
      <c r="DJ30" s="622"/>
      <c r="DK30" s="623"/>
      <c r="DL30" s="627">
        <v>1377201</v>
      </c>
      <c r="DM30" s="622"/>
      <c r="DN30" s="622"/>
      <c r="DO30" s="622"/>
      <c r="DP30" s="622"/>
      <c r="DQ30" s="622"/>
      <c r="DR30" s="622"/>
      <c r="DS30" s="622"/>
      <c r="DT30" s="622"/>
      <c r="DU30" s="622"/>
      <c r="DV30" s="623"/>
      <c r="DW30" s="624">
        <v>26.5</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186</v>
      </c>
      <c r="S31" s="622"/>
      <c r="T31" s="622"/>
      <c r="U31" s="622"/>
      <c r="V31" s="622"/>
      <c r="W31" s="622"/>
      <c r="X31" s="622"/>
      <c r="Y31" s="623"/>
      <c r="Z31" s="659" t="s">
        <v>186</v>
      </c>
      <c r="AA31" s="659"/>
      <c r="AB31" s="659"/>
      <c r="AC31" s="659"/>
      <c r="AD31" s="660" t="s">
        <v>186</v>
      </c>
      <c r="AE31" s="660"/>
      <c r="AF31" s="660"/>
      <c r="AG31" s="660"/>
      <c r="AH31" s="660"/>
      <c r="AI31" s="660"/>
      <c r="AJ31" s="660"/>
      <c r="AK31" s="660"/>
      <c r="AL31" s="624" t="s">
        <v>177</v>
      </c>
      <c r="AM31" s="625"/>
      <c r="AN31" s="625"/>
      <c r="AO31" s="661"/>
      <c r="AP31" s="693" t="s">
        <v>317</v>
      </c>
      <c r="AQ31" s="694"/>
      <c r="AR31" s="694"/>
      <c r="AS31" s="694"/>
      <c r="AT31" s="695" t="s">
        <v>318</v>
      </c>
      <c r="AU31" s="218"/>
      <c r="AV31" s="218"/>
      <c r="AW31" s="218"/>
      <c r="AX31" s="679" t="s">
        <v>192</v>
      </c>
      <c r="AY31" s="680"/>
      <c r="AZ31" s="680"/>
      <c r="BA31" s="680"/>
      <c r="BB31" s="680"/>
      <c r="BC31" s="680"/>
      <c r="BD31" s="680"/>
      <c r="BE31" s="680"/>
      <c r="BF31" s="681"/>
      <c r="BG31" s="683">
        <v>99.3</v>
      </c>
      <c r="BH31" s="684"/>
      <c r="BI31" s="684"/>
      <c r="BJ31" s="684"/>
      <c r="BK31" s="684"/>
      <c r="BL31" s="684"/>
      <c r="BM31" s="685">
        <v>96.8</v>
      </c>
      <c r="BN31" s="684"/>
      <c r="BO31" s="684"/>
      <c r="BP31" s="684"/>
      <c r="BQ31" s="686"/>
      <c r="BR31" s="683">
        <v>99</v>
      </c>
      <c r="BS31" s="684"/>
      <c r="BT31" s="684"/>
      <c r="BU31" s="684"/>
      <c r="BV31" s="684"/>
      <c r="BW31" s="684"/>
      <c r="BX31" s="685">
        <v>96.4</v>
      </c>
      <c r="BY31" s="684"/>
      <c r="BZ31" s="684"/>
      <c r="CA31" s="684"/>
      <c r="CB31" s="686"/>
      <c r="CD31" s="642"/>
      <c r="CE31" s="643"/>
      <c r="CF31" s="618" t="s">
        <v>319</v>
      </c>
      <c r="CG31" s="619"/>
      <c r="CH31" s="619"/>
      <c r="CI31" s="619"/>
      <c r="CJ31" s="619"/>
      <c r="CK31" s="619"/>
      <c r="CL31" s="619"/>
      <c r="CM31" s="619"/>
      <c r="CN31" s="619"/>
      <c r="CO31" s="619"/>
      <c r="CP31" s="619"/>
      <c r="CQ31" s="620"/>
      <c r="CR31" s="621">
        <v>22010</v>
      </c>
      <c r="CS31" s="634"/>
      <c r="CT31" s="634"/>
      <c r="CU31" s="634"/>
      <c r="CV31" s="634"/>
      <c r="CW31" s="634"/>
      <c r="CX31" s="634"/>
      <c r="CY31" s="635"/>
      <c r="CZ31" s="624">
        <v>0.3</v>
      </c>
      <c r="DA31" s="636"/>
      <c r="DB31" s="636"/>
      <c r="DC31" s="637"/>
      <c r="DD31" s="627">
        <v>22002</v>
      </c>
      <c r="DE31" s="634"/>
      <c r="DF31" s="634"/>
      <c r="DG31" s="634"/>
      <c r="DH31" s="634"/>
      <c r="DI31" s="634"/>
      <c r="DJ31" s="634"/>
      <c r="DK31" s="635"/>
      <c r="DL31" s="627">
        <v>22002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515057</v>
      </c>
      <c r="S32" s="622"/>
      <c r="T32" s="622"/>
      <c r="U32" s="622"/>
      <c r="V32" s="622"/>
      <c r="W32" s="622"/>
      <c r="X32" s="622"/>
      <c r="Y32" s="623"/>
      <c r="Z32" s="659">
        <v>6.2</v>
      </c>
      <c r="AA32" s="659"/>
      <c r="AB32" s="659"/>
      <c r="AC32" s="659"/>
      <c r="AD32" s="660" t="s">
        <v>177</v>
      </c>
      <c r="AE32" s="660"/>
      <c r="AF32" s="660"/>
      <c r="AG32" s="660"/>
      <c r="AH32" s="660"/>
      <c r="AI32" s="660"/>
      <c r="AJ32" s="660"/>
      <c r="AK32" s="660"/>
      <c r="AL32" s="624" t="s">
        <v>186</v>
      </c>
      <c r="AM32" s="625"/>
      <c r="AN32" s="625"/>
      <c r="AO32" s="661"/>
      <c r="AP32" s="662"/>
      <c r="AQ32" s="663"/>
      <c r="AR32" s="663"/>
      <c r="AS32" s="663"/>
      <c r="AT32" s="696"/>
      <c r="AU32" s="214" t="s">
        <v>321</v>
      </c>
      <c r="AX32" s="618" t="s">
        <v>322</v>
      </c>
      <c r="AY32" s="619"/>
      <c r="AZ32" s="619"/>
      <c r="BA32" s="619"/>
      <c r="BB32" s="619"/>
      <c r="BC32" s="619"/>
      <c r="BD32" s="619"/>
      <c r="BE32" s="619"/>
      <c r="BF32" s="620"/>
      <c r="BG32" s="687">
        <v>99.9</v>
      </c>
      <c r="BH32" s="634"/>
      <c r="BI32" s="634"/>
      <c r="BJ32" s="634"/>
      <c r="BK32" s="634"/>
      <c r="BL32" s="634"/>
      <c r="BM32" s="625">
        <v>98.7</v>
      </c>
      <c r="BN32" s="634"/>
      <c r="BO32" s="634"/>
      <c r="BP32" s="634"/>
      <c r="BQ32" s="657"/>
      <c r="BR32" s="687">
        <v>99.3</v>
      </c>
      <c r="BS32" s="634"/>
      <c r="BT32" s="634"/>
      <c r="BU32" s="634"/>
      <c r="BV32" s="634"/>
      <c r="BW32" s="634"/>
      <c r="BX32" s="625">
        <v>98</v>
      </c>
      <c r="BY32" s="634"/>
      <c r="BZ32" s="634"/>
      <c r="CA32" s="634"/>
      <c r="CB32" s="657"/>
      <c r="CD32" s="644"/>
      <c r="CE32" s="645"/>
      <c r="CF32" s="618" t="s">
        <v>323</v>
      </c>
      <c r="CG32" s="619"/>
      <c r="CH32" s="619"/>
      <c r="CI32" s="619"/>
      <c r="CJ32" s="619"/>
      <c r="CK32" s="619"/>
      <c r="CL32" s="619"/>
      <c r="CM32" s="619"/>
      <c r="CN32" s="619"/>
      <c r="CO32" s="619"/>
      <c r="CP32" s="619"/>
      <c r="CQ32" s="620"/>
      <c r="CR32" s="621" t="s">
        <v>186</v>
      </c>
      <c r="CS32" s="622"/>
      <c r="CT32" s="622"/>
      <c r="CU32" s="622"/>
      <c r="CV32" s="622"/>
      <c r="CW32" s="622"/>
      <c r="CX32" s="622"/>
      <c r="CY32" s="623"/>
      <c r="CZ32" s="624" t="s">
        <v>177</v>
      </c>
      <c r="DA32" s="636"/>
      <c r="DB32" s="636"/>
      <c r="DC32" s="637"/>
      <c r="DD32" s="627" t="s">
        <v>186</v>
      </c>
      <c r="DE32" s="622"/>
      <c r="DF32" s="622"/>
      <c r="DG32" s="622"/>
      <c r="DH32" s="622"/>
      <c r="DI32" s="622"/>
      <c r="DJ32" s="622"/>
      <c r="DK32" s="623"/>
      <c r="DL32" s="627" t="s">
        <v>186</v>
      </c>
      <c r="DM32" s="622"/>
      <c r="DN32" s="622"/>
      <c r="DO32" s="622"/>
      <c r="DP32" s="622"/>
      <c r="DQ32" s="622"/>
      <c r="DR32" s="622"/>
      <c r="DS32" s="622"/>
      <c r="DT32" s="622"/>
      <c r="DU32" s="622"/>
      <c r="DV32" s="623"/>
      <c r="DW32" s="624" t="s">
        <v>177</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67272</v>
      </c>
      <c r="S33" s="622"/>
      <c r="T33" s="622"/>
      <c r="U33" s="622"/>
      <c r="V33" s="622"/>
      <c r="W33" s="622"/>
      <c r="X33" s="622"/>
      <c r="Y33" s="623"/>
      <c r="Z33" s="659">
        <v>0.8</v>
      </c>
      <c r="AA33" s="659"/>
      <c r="AB33" s="659"/>
      <c r="AC33" s="659"/>
      <c r="AD33" s="660">
        <v>703</v>
      </c>
      <c r="AE33" s="660"/>
      <c r="AF33" s="660"/>
      <c r="AG33" s="660"/>
      <c r="AH33" s="660"/>
      <c r="AI33" s="660"/>
      <c r="AJ33" s="660"/>
      <c r="AK33" s="660"/>
      <c r="AL33" s="624">
        <v>0</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98.9</v>
      </c>
      <c r="BH33" s="606"/>
      <c r="BI33" s="606"/>
      <c r="BJ33" s="606"/>
      <c r="BK33" s="606"/>
      <c r="BL33" s="606"/>
      <c r="BM33" s="652">
        <v>95.7</v>
      </c>
      <c r="BN33" s="606"/>
      <c r="BO33" s="606"/>
      <c r="BP33" s="606"/>
      <c r="BQ33" s="669"/>
      <c r="BR33" s="682">
        <v>98.8</v>
      </c>
      <c r="BS33" s="606"/>
      <c r="BT33" s="606"/>
      <c r="BU33" s="606"/>
      <c r="BV33" s="606"/>
      <c r="BW33" s="606"/>
      <c r="BX33" s="652">
        <v>95.4</v>
      </c>
      <c r="BY33" s="606"/>
      <c r="BZ33" s="606"/>
      <c r="CA33" s="606"/>
      <c r="CB33" s="669"/>
      <c r="CD33" s="618" t="s">
        <v>326</v>
      </c>
      <c r="CE33" s="619"/>
      <c r="CF33" s="619"/>
      <c r="CG33" s="619"/>
      <c r="CH33" s="619"/>
      <c r="CI33" s="619"/>
      <c r="CJ33" s="619"/>
      <c r="CK33" s="619"/>
      <c r="CL33" s="619"/>
      <c r="CM33" s="619"/>
      <c r="CN33" s="619"/>
      <c r="CO33" s="619"/>
      <c r="CP33" s="619"/>
      <c r="CQ33" s="620"/>
      <c r="CR33" s="621">
        <v>3651907</v>
      </c>
      <c r="CS33" s="634"/>
      <c r="CT33" s="634"/>
      <c r="CU33" s="634"/>
      <c r="CV33" s="634"/>
      <c r="CW33" s="634"/>
      <c r="CX33" s="634"/>
      <c r="CY33" s="635"/>
      <c r="CZ33" s="624">
        <v>44.6</v>
      </c>
      <c r="DA33" s="636"/>
      <c r="DB33" s="636"/>
      <c r="DC33" s="637"/>
      <c r="DD33" s="627">
        <v>3004984</v>
      </c>
      <c r="DE33" s="634"/>
      <c r="DF33" s="634"/>
      <c r="DG33" s="634"/>
      <c r="DH33" s="634"/>
      <c r="DI33" s="634"/>
      <c r="DJ33" s="634"/>
      <c r="DK33" s="635"/>
      <c r="DL33" s="627">
        <v>2003613</v>
      </c>
      <c r="DM33" s="634"/>
      <c r="DN33" s="634"/>
      <c r="DO33" s="634"/>
      <c r="DP33" s="634"/>
      <c r="DQ33" s="634"/>
      <c r="DR33" s="634"/>
      <c r="DS33" s="634"/>
      <c r="DT33" s="634"/>
      <c r="DU33" s="634"/>
      <c r="DV33" s="635"/>
      <c r="DW33" s="624">
        <v>38.5</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13378</v>
      </c>
      <c r="S34" s="622"/>
      <c r="T34" s="622"/>
      <c r="U34" s="622"/>
      <c r="V34" s="622"/>
      <c r="W34" s="622"/>
      <c r="X34" s="622"/>
      <c r="Y34" s="623"/>
      <c r="Z34" s="659">
        <v>0.2</v>
      </c>
      <c r="AA34" s="659"/>
      <c r="AB34" s="659"/>
      <c r="AC34" s="659"/>
      <c r="AD34" s="660" t="s">
        <v>177</v>
      </c>
      <c r="AE34" s="660"/>
      <c r="AF34" s="660"/>
      <c r="AG34" s="660"/>
      <c r="AH34" s="660"/>
      <c r="AI34" s="660"/>
      <c r="AJ34" s="660"/>
      <c r="AK34" s="660"/>
      <c r="AL34" s="624" t="s">
        <v>177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862289</v>
      </c>
      <c r="CS34" s="622"/>
      <c r="CT34" s="622"/>
      <c r="CU34" s="622"/>
      <c r="CV34" s="622"/>
      <c r="CW34" s="622"/>
      <c r="CX34" s="622"/>
      <c r="CY34" s="623"/>
      <c r="CZ34" s="624">
        <v>10.5</v>
      </c>
      <c r="DA34" s="636"/>
      <c r="DB34" s="636"/>
      <c r="DC34" s="637"/>
      <c r="DD34" s="627">
        <v>497186</v>
      </c>
      <c r="DE34" s="622"/>
      <c r="DF34" s="622"/>
      <c r="DG34" s="622"/>
      <c r="DH34" s="622"/>
      <c r="DI34" s="622"/>
      <c r="DJ34" s="622"/>
      <c r="DK34" s="623"/>
      <c r="DL34" s="627">
        <v>325791</v>
      </c>
      <c r="DM34" s="622"/>
      <c r="DN34" s="622"/>
      <c r="DO34" s="622"/>
      <c r="DP34" s="622"/>
      <c r="DQ34" s="622"/>
      <c r="DR34" s="622"/>
      <c r="DS34" s="622"/>
      <c r="DT34" s="622"/>
      <c r="DU34" s="622"/>
      <c r="DV34" s="623"/>
      <c r="DW34" s="624">
        <v>6.3</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89458</v>
      </c>
      <c r="S35" s="622"/>
      <c r="T35" s="622"/>
      <c r="U35" s="622"/>
      <c r="V35" s="622"/>
      <c r="W35" s="622"/>
      <c r="X35" s="622"/>
      <c r="Y35" s="623"/>
      <c r="Z35" s="659">
        <v>1.1000000000000001</v>
      </c>
      <c r="AA35" s="659"/>
      <c r="AB35" s="659"/>
      <c r="AC35" s="659"/>
      <c r="AD35" s="660" t="s">
        <v>186</v>
      </c>
      <c r="AE35" s="660"/>
      <c r="AF35" s="660"/>
      <c r="AG35" s="660"/>
      <c r="AH35" s="660"/>
      <c r="AI35" s="660"/>
      <c r="AJ35" s="660"/>
      <c r="AK35" s="660"/>
      <c r="AL35" s="624" t="s">
        <v>186</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60106</v>
      </c>
      <c r="CS35" s="634"/>
      <c r="CT35" s="634"/>
      <c r="CU35" s="634"/>
      <c r="CV35" s="634"/>
      <c r="CW35" s="634"/>
      <c r="CX35" s="634"/>
      <c r="CY35" s="635"/>
      <c r="CZ35" s="624">
        <v>0.7</v>
      </c>
      <c r="DA35" s="636"/>
      <c r="DB35" s="636"/>
      <c r="DC35" s="637"/>
      <c r="DD35" s="627">
        <v>44375</v>
      </c>
      <c r="DE35" s="634"/>
      <c r="DF35" s="634"/>
      <c r="DG35" s="634"/>
      <c r="DH35" s="634"/>
      <c r="DI35" s="634"/>
      <c r="DJ35" s="634"/>
      <c r="DK35" s="635"/>
      <c r="DL35" s="627">
        <v>44375</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256150</v>
      </c>
      <c r="S36" s="622"/>
      <c r="T36" s="622"/>
      <c r="U36" s="622"/>
      <c r="V36" s="622"/>
      <c r="W36" s="622"/>
      <c r="X36" s="622"/>
      <c r="Y36" s="623"/>
      <c r="Z36" s="659">
        <v>3.1</v>
      </c>
      <c r="AA36" s="659"/>
      <c r="AB36" s="659"/>
      <c r="AC36" s="659"/>
      <c r="AD36" s="660" t="s">
        <v>186</v>
      </c>
      <c r="AE36" s="660"/>
      <c r="AF36" s="660"/>
      <c r="AG36" s="660"/>
      <c r="AH36" s="660"/>
      <c r="AI36" s="660"/>
      <c r="AJ36" s="660"/>
      <c r="AK36" s="660"/>
      <c r="AL36" s="624" t="s">
        <v>186</v>
      </c>
      <c r="AM36" s="625"/>
      <c r="AN36" s="625"/>
      <c r="AO36" s="661"/>
      <c r="AP36" s="222"/>
      <c r="AQ36" s="670" t="s">
        <v>334</v>
      </c>
      <c r="AR36" s="671"/>
      <c r="AS36" s="671"/>
      <c r="AT36" s="671"/>
      <c r="AU36" s="671"/>
      <c r="AV36" s="671"/>
      <c r="AW36" s="671"/>
      <c r="AX36" s="671"/>
      <c r="AY36" s="672"/>
      <c r="AZ36" s="676">
        <v>1266718</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55815</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1584003</v>
      </c>
      <c r="CS36" s="622"/>
      <c r="CT36" s="622"/>
      <c r="CU36" s="622"/>
      <c r="CV36" s="622"/>
      <c r="CW36" s="622"/>
      <c r="CX36" s="622"/>
      <c r="CY36" s="623"/>
      <c r="CZ36" s="624">
        <v>19.399999999999999</v>
      </c>
      <c r="DA36" s="636"/>
      <c r="DB36" s="636"/>
      <c r="DC36" s="637"/>
      <c r="DD36" s="627">
        <v>1484900</v>
      </c>
      <c r="DE36" s="622"/>
      <c r="DF36" s="622"/>
      <c r="DG36" s="622"/>
      <c r="DH36" s="622"/>
      <c r="DI36" s="622"/>
      <c r="DJ36" s="622"/>
      <c r="DK36" s="623"/>
      <c r="DL36" s="627">
        <v>1008482</v>
      </c>
      <c r="DM36" s="622"/>
      <c r="DN36" s="622"/>
      <c r="DO36" s="622"/>
      <c r="DP36" s="622"/>
      <c r="DQ36" s="622"/>
      <c r="DR36" s="622"/>
      <c r="DS36" s="622"/>
      <c r="DT36" s="622"/>
      <c r="DU36" s="622"/>
      <c r="DV36" s="623"/>
      <c r="DW36" s="624">
        <v>19.399999999999999</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66838</v>
      </c>
      <c r="S37" s="622"/>
      <c r="T37" s="622"/>
      <c r="U37" s="622"/>
      <c r="V37" s="622"/>
      <c r="W37" s="622"/>
      <c r="X37" s="622"/>
      <c r="Y37" s="623"/>
      <c r="Z37" s="659">
        <v>0.8</v>
      </c>
      <c r="AA37" s="659"/>
      <c r="AB37" s="659"/>
      <c r="AC37" s="659"/>
      <c r="AD37" s="660">
        <v>14</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322000</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55815</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538272</v>
      </c>
      <c r="CS37" s="634"/>
      <c r="CT37" s="634"/>
      <c r="CU37" s="634"/>
      <c r="CV37" s="634"/>
      <c r="CW37" s="634"/>
      <c r="CX37" s="634"/>
      <c r="CY37" s="635"/>
      <c r="CZ37" s="624">
        <v>6.6</v>
      </c>
      <c r="DA37" s="636"/>
      <c r="DB37" s="636"/>
      <c r="DC37" s="637"/>
      <c r="DD37" s="627">
        <v>517046</v>
      </c>
      <c r="DE37" s="634"/>
      <c r="DF37" s="634"/>
      <c r="DG37" s="634"/>
      <c r="DH37" s="634"/>
      <c r="DI37" s="634"/>
      <c r="DJ37" s="634"/>
      <c r="DK37" s="635"/>
      <c r="DL37" s="627">
        <v>509065</v>
      </c>
      <c r="DM37" s="634"/>
      <c r="DN37" s="634"/>
      <c r="DO37" s="634"/>
      <c r="DP37" s="634"/>
      <c r="DQ37" s="634"/>
      <c r="DR37" s="634"/>
      <c r="DS37" s="634"/>
      <c r="DT37" s="634"/>
      <c r="DU37" s="634"/>
      <c r="DV37" s="635"/>
      <c r="DW37" s="624">
        <v>9.8000000000000007</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712200</v>
      </c>
      <c r="S38" s="622"/>
      <c r="T38" s="622"/>
      <c r="U38" s="622"/>
      <c r="V38" s="622"/>
      <c r="W38" s="622"/>
      <c r="X38" s="622"/>
      <c r="Y38" s="623"/>
      <c r="Z38" s="659">
        <v>8.5</v>
      </c>
      <c r="AA38" s="659"/>
      <c r="AB38" s="659"/>
      <c r="AC38" s="659"/>
      <c r="AD38" s="660" t="s">
        <v>177</v>
      </c>
      <c r="AE38" s="660"/>
      <c r="AF38" s="660"/>
      <c r="AG38" s="660"/>
      <c r="AH38" s="660"/>
      <c r="AI38" s="660"/>
      <c r="AJ38" s="660"/>
      <c r="AK38" s="660"/>
      <c r="AL38" s="624" t="s">
        <v>177</v>
      </c>
      <c r="AM38" s="625"/>
      <c r="AN38" s="625"/>
      <c r="AO38" s="661"/>
      <c r="AQ38" s="654" t="s">
        <v>342</v>
      </c>
      <c r="AR38" s="655"/>
      <c r="AS38" s="655"/>
      <c r="AT38" s="655"/>
      <c r="AU38" s="655"/>
      <c r="AV38" s="655"/>
      <c r="AW38" s="655"/>
      <c r="AX38" s="655"/>
      <c r="AY38" s="656"/>
      <c r="AZ38" s="621">
        <v>138551</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1223</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904893</v>
      </c>
      <c r="CS38" s="622"/>
      <c r="CT38" s="622"/>
      <c r="CU38" s="622"/>
      <c r="CV38" s="622"/>
      <c r="CW38" s="622"/>
      <c r="CX38" s="622"/>
      <c r="CY38" s="623"/>
      <c r="CZ38" s="624">
        <v>11.1</v>
      </c>
      <c r="DA38" s="636"/>
      <c r="DB38" s="636"/>
      <c r="DC38" s="637"/>
      <c r="DD38" s="627">
        <v>788286</v>
      </c>
      <c r="DE38" s="622"/>
      <c r="DF38" s="622"/>
      <c r="DG38" s="622"/>
      <c r="DH38" s="622"/>
      <c r="DI38" s="622"/>
      <c r="DJ38" s="622"/>
      <c r="DK38" s="623"/>
      <c r="DL38" s="627">
        <v>624965</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186</v>
      </c>
      <c r="S39" s="622"/>
      <c r="T39" s="622"/>
      <c r="U39" s="622"/>
      <c r="V39" s="622"/>
      <c r="W39" s="622"/>
      <c r="X39" s="622"/>
      <c r="Y39" s="623"/>
      <c r="Z39" s="659" t="s">
        <v>177</v>
      </c>
      <c r="AA39" s="659"/>
      <c r="AB39" s="659"/>
      <c r="AC39" s="659"/>
      <c r="AD39" s="660" t="s">
        <v>177</v>
      </c>
      <c r="AE39" s="660"/>
      <c r="AF39" s="660"/>
      <c r="AG39" s="660"/>
      <c r="AH39" s="660"/>
      <c r="AI39" s="660"/>
      <c r="AJ39" s="660"/>
      <c r="AK39" s="660"/>
      <c r="AL39" s="624" t="s">
        <v>177</v>
      </c>
      <c r="AM39" s="625"/>
      <c r="AN39" s="625"/>
      <c r="AO39" s="661"/>
      <c r="AQ39" s="654" t="s">
        <v>346</v>
      </c>
      <c r="AR39" s="655"/>
      <c r="AS39" s="655"/>
      <c r="AT39" s="655"/>
      <c r="AU39" s="655"/>
      <c r="AV39" s="655"/>
      <c r="AW39" s="655"/>
      <c r="AX39" s="655"/>
      <c r="AY39" s="656"/>
      <c r="AZ39" s="621">
        <v>119000</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1733</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240616</v>
      </c>
      <c r="CS39" s="634"/>
      <c r="CT39" s="634"/>
      <c r="CU39" s="634"/>
      <c r="CV39" s="634"/>
      <c r="CW39" s="634"/>
      <c r="CX39" s="634"/>
      <c r="CY39" s="635"/>
      <c r="CZ39" s="624">
        <v>2.9</v>
      </c>
      <c r="DA39" s="636"/>
      <c r="DB39" s="636"/>
      <c r="DC39" s="637"/>
      <c r="DD39" s="627">
        <v>190237</v>
      </c>
      <c r="DE39" s="634"/>
      <c r="DF39" s="634"/>
      <c r="DG39" s="634"/>
      <c r="DH39" s="634"/>
      <c r="DI39" s="634"/>
      <c r="DJ39" s="634"/>
      <c r="DK39" s="635"/>
      <c r="DL39" s="627" t="s">
        <v>186</v>
      </c>
      <c r="DM39" s="634"/>
      <c r="DN39" s="634"/>
      <c r="DO39" s="634"/>
      <c r="DP39" s="634"/>
      <c r="DQ39" s="634"/>
      <c r="DR39" s="634"/>
      <c r="DS39" s="634"/>
      <c r="DT39" s="634"/>
      <c r="DU39" s="634"/>
      <c r="DV39" s="635"/>
      <c r="DW39" s="624" t="s">
        <v>186</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44200</v>
      </c>
      <c r="S40" s="622"/>
      <c r="T40" s="622"/>
      <c r="U40" s="622"/>
      <c r="V40" s="622"/>
      <c r="W40" s="622"/>
      <c r="X40" s="622"/>
      <c r="Y40" s="623"/>
      <c r="Z40" s="659">
        <v>0.5</v>
      </c>
      <c r="AA40" s="659"/>
      <c r="AB40" s="659"/>
      <c r="AC40" s="659"/>
      <c r="AD40" s="660" t="s">
        <v>177</v>
      </c>
      <c r="AE40" s="660"/>
      <c r="AF40" s="660"/>
      <c r="AG40" s="660"/>
      <c r="AH40" s="660"/>
      <c r="AI40" s="660"/>
      <c r="AJ40" s="660"/>
      <c r="AK40" s="660"/>
      <c r="AL40" s="624" t="s">
        <v>177</v>
      </c>
      <c r="AM40" s="625"/>
      <c r="AN40" s="625"/>
      <c r="AO40" s="661"/>
      <c r="AQ40" s="654" t="s">
        <v>350</v>
      </c>
      <c r="AR40" s="655"/>
      <c r="AS40" s="655"/>
      <c r="AT40" s="655"/>
      <c r="AU40" s="655"/>
      <c r="AV40" s="655"/>
      <c r="AW40" s="655"/>
      <c r="AX40" s="655"/>
      <c r="AY40" s="656"/>
      <c r="AZ40" s="621">
        <v>39825</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76</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t="s">
        <v>186</v>
      </c>
      <c r="CS40" s="622"/>
      <c r="CT40" s="622"/>
      <c r="CU40" s="622"/>
      <c r="CV40" s="622"/>
      <c r="CW40" s="622"/>
      <c r="CX40" s="622"/>
      <c r="CY40" s="623"/>
      <c r="CZ40" s="624" t="s">
        <v>177</v>
      </c>
      <c r="DA40" s="636"/>
      <c r="DB40" s="636"/>
      <c r="DC40" s="637"/>
      <c r="DD40" s="627" t="s">
        <v>186</v>
      </c>
      <c r="DE40" s="622"/>
      <c r="DF40" s="622"/>
      <c r="DG40" s="622"/>
      <c r="DH40" s="622"/>
      <c r="DI40" s="622"/>
      <c r="DJ40" s="622"/>
      <c r="DK40" s="623"/>
      <c r="DL40" s="627" t="s">
        <v>186</v>
      </c>
      <c r="DM40" s="622"/>
      <c r="DN40" s="622"/>
      <c r="DO40" s="622"/>
      <c r="DP40" s="622"/>
      <c r="DQ40" s="622"/>
      <c r="DR40" s="622"/>
      <c r="DS40" s="622"/>
      <c r="DT40" s="622"/>
      <c r="DU40" s="622"/>
      <c r="DV40" s="623"/>
      <c r="DW40" s="624" t="s">
        <v>186</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8359650</v>
      </c>
      <c r="S41" s="646"/>
      <c r="T41" s="646"/>
      <c r="U41" s="646"/>
      <c r="V41" s="646"/>
      <c r="W41" s="646"/>
      <c r="X41" s="646"/>
      <c r="Y41" s="649"/>
      <c r="Z41" s="650">
        <v>100</v>
      </c>
      <c r="AA41" s="650"/>
      <c r="AB41" s="650"/>
      <c r="AC41" s="650"/>
      <c r="AD41" s="651">
        <v>5154850</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83206</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177</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186</v>
      </c>
      <c r="DA41" s="636"/>
      <c r="DB41" s="636"/>
      <c r="DC41" s="637"/>
      <c r="DD41" s="627" t="s">
        <v>186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564136</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465</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838951</v>
      </c>
      <c r="CS42" s="634"/>
      <c r="CT42" s="634"/>
      <c r="CU42" s="634"/>
      <c r="CV42" s="634"/>
      <c r="CW42" s="634"/>
      <c r="CX42" s="634"/>
      <c r="CY42" s="635"/>
      <c r="CZ42" s="624">
        <v>10.3</v>
      </c>
      <c r="DA42" s="636"/>
      <c r="DB42" s="636"/>
      <c r="DC42" s="637"/>
      <c r="DD42" s="627">
        <v>113763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22691</v>
      </c>
      <c r="CS43" s="634"/>
      <c r="CT43" s="634"/>
      <c r="CU43" s="634"/>
      <c r="CV43" s="634"/>
      <c r="CW43" s="634"/>
      <c r="CX43" s="634"/>
      <c r="CY43" s="635"/>
      <c r="CZ43" s="624">
        <v>0.3</v>
      </c>
      <c r="DA43" s="636"/>
      <c r="DB43" s="636"/>
      <c r="DC43" s="637"/>
      <c r="DD43" s="627">
        <v>22691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774293</v>
      </c>
      <c r="CS44" s="622"/>
      <c r="CT44" s="622"/>
      <c r="CU44" s="622"/>
      <c r="CV44" s="622"/>
      <c r="CW44" s="622"/>
      <c r="CX44" s="622"/>
      <c r="CY44" s="623"/>
      <c r="CZ44" s="624">
        <v>9.5</v>
      </c>
      <c r="DA44" s="625"/>
      <c r="DB44" s="625"/>
      <c r="DC44" s="626"/>
      <c r="DD44" s="627">
        <v>98973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204212</v>
      </c>
      <c r="CS45" s="634"/>
      <c r="CT45" s="634"/>
      <c r="CU45" s="634"/>
      <c r="CV45" s="634"/>
      <c r="CW45" s="634"/>
      <c r="CX45" s="634"/>
      <c r="CY45" s="635"/>
      <c r="CZ45" s="624">
        <v>2.5</v>
      </c>
      <c r="DA45" s="636"/>
      <c r="DB45" s="636"/>
      <c r="DC45" s="637"/>
      <c r="DD45" s="627">
        <v>12174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555162</v>
      </c>
      <c r="CS46" s="622"/>
      <c r="CT46" s="622"/>
      <c r="CU46" s="622"/>
      <c r="CV46" s="622"/>
      <c r="CW46" s="622"/>
      <c r="CX46" s="622"/>
      <c r="CY46" s="623"/>
      <c r="CZ46" s="624">
        <v>6.8</v>
      </c>
      <c r="DA46" s="625"/>
      <c r="DB46" s="625"/>
      <c r="DC46" s="626"/>
      <c r="DD46" s="627">
        <v>86180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64658</v>
      </c>
      <c r="CS47" s="634"/>
      <c r="CT47" s="634"/>
      <c r="CU47" s="634"/>
      <c r="CV47" s="634"/>
      <c r="CW47" s="634"/>
      <c r="CX47" s="634"/>
      <c r="CY47" s="635"/>
      <c r="CZ47" s="624">
        <v>0.8</v>
      </c>
      <c r="DA47" s="636"/>
      <c r="DB47" s="636"/>
      <c r="DC47" s="637"/>
      <c r="DD47" s="627">
        <v>14790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186</v>
      </c>
      <c r="CS48" s="622"/>
      <c r="CT48" s="622"/>
      <c r="CU48" s="622"/>
      <c r="CV48" s="622"/>
      <c r="CW48" s="622"/>
      <c r="CX48" s="622"/>
      <c r="CY48" s="623"/>
      <c r="CZ48" s="624" t="s">
        <v>177</v>
      </c>
      <c r="DA48" s="625"/>
      <c r="DB48" s="625"/>
      <c r="DC48" s="626"/>
      <c r="DD48" s="627" t="s">
        <v>186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8183530</v>
      </c>
      <c r="CS49" s="606"/>
      <c r="CT49" s="606"/>
      <c r="CU49" s="606"/>
      <c r="CV49" s="606"/>
      <c r="CW49" s="606"/>
      <c r="CX49" s="606"/>
      <c r="CY49" s="607"/>
      <c r="CZ49" s="608">
        <v>100</v>
      </c>
      <c r="DA49" s="609"/>
      <c r="DB49" s="609"/>
      <c r="DC49" s="610"/>
      <c r="DD49" s="611">
        <v>6228004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NbEGOzOZ6/GJUGuxo7/tZpVRkA9MQawHJIgK3v4AkGW6etB9OmNIc2g00GNFYGAkB1d0LPvisRyxRQhnEEg4A==" saltValue="5PrBvV0LzB+sbtbvsrJW8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6" t="s">
        <v>375</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8350</v>
      </c>
      <c r="R7" s="1103"/>
      <c r="S7" s="1103"/>
      <c r="T7" s="1103"/>
      <c r="U7" s="1103"/>
      <c r="V7" s="1103">
        <v>8174</v>
      </c>
      <c r="W7" s="1103"/>
      <c r="X7" s="1103"/>
      <c r="Y7" s="1103"/>
      <c r="Z7" s="1103"/>
      <c r="AA7" s="1103">
        <v>176</v>
      </c>
      <c r="AB7" s="1103"/>
      <c r="AC7" s="1103"/>
      <c r="AD7" s="1103"/>
      <c r="AE7" s="1104"/>
      <c r="AF7" s="1105">
        <v>169</v>
      </c>
      <c r="AG7" s="1106"/>
      <c r="AH7" s="1106"/>
      <c r="AI7" s="1106"/>
      <c r="AJ7" s="1107"/>
      <c r="AK7" s="1108">
        <v>89</v>
      </c>
      <c r="AL7" s="1109"/>
      <c r="AM7" s="1109"/>
      <c r="AN7" s="1109"/>
      <c r="AO7" s="1109"/>
      <c r="AP7" s="1109">
        <v>9113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-9</v>
      </c>
      <c r="CI7" s="1097"/>
      <c r="CJ7" s="1097"/>
      <c r="CK7" s="1097"/>
      <c r="CL7" s="1098"/>
      <c r="CM7" s="1096">
        <v>10</v>
      </c>
      <c r="CN7" s="1097"/>
      <c r="CO7" s="1097"/>
      <c r="CP7" s="1097"/>
      <c r="CQ7" s="1098"/>
      <c r="CR7" s="1096">
        <v>11</v>
      </c>
      <c r="CS7" s="1097"/>
      <c r="CT7" s="1097"/>
      <c r="CU7" s="1097"/>
      <c r="CV7" s="1098"/>
      <c r="CW7" s="1096" t="s">
        <v>590</v>
      </c>
      <c r="CX7" s="1097"/>
      <c r="CY7" s="1097"/>
      <c r="CZ7" s="1097"/>
      <c r="DA7" s="1098"/>
      <c r="DB7" s="1096" t="s">
        <v>590</v>
      </c>
      <c r="DC7" s="1097"/>
      <c r="DD7" s="1097"/>
      <c r="DE7" s="1097"/>
      <c r="DF7" s="1098"/>
      <c r="DG7" s="1096" t="s">
        <v>590</v>
      </c>
      <c r="DH7" s="1097"/>
      <c r="DI7" s="1097"/>
      <c r="DJ7" s="1097"/>
      <c r="DK7" s="1098"/>
      <c r="DL7" s="1096" t="s">
        <v>590</v>
      </c>
      <c r="DM7" s="1097"/>
      <c r="DN7" s="1097"/>
      <c r="DO7" s="1097"/>
      <c r="DP7" s="1098"/>
      <c r="DQ7" s="1096" t="s">
        <v>590</v>
      </c>
      <c r="DR7" s="1097"/>
      <c r="DS7" s="1097"/>
      <c r="DT7" s="1097"/>
      <c r="DU7" s="1098"/>
      <c r="DV7" s="1099"/>
      <c r="DW7" s="1100"/>
      <c r="DX7" s="1100"/>
      <c r="DY7" s="1100"/>
      <c r="DZ7" s="1101"/>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22</v>
      </c>
      <c r="R8" s="1039"/>
      <c r="S8" s="1039"/>
      <c r="T8" s="1039"/>
      <c r="U8" s="1039"/>
      <c r="V8" s="1039">
        <v>22</v>
      </c>
      <c r="W8" s="1039"/>
      <c r="X8" s="1039"/>
      <c r="Y8" s="1039"/>
      <c r="Z8" s="1039"/>
      <c r="AA8" s="1039">
        <v>0</v>
      </c>
      <c r="AB8" s="1039"/>
      <c r="AC8" s="1039"/>
      <c r="AD8" s="1039"/>
      <c r="AE8" s="1040"/>
      <c r="AF8" s="1035">
        <v>0</v>
      </c>
      <c r="AG8" s="1036"/>
      <c r="AH8" s="1036"/>
      <c r="AI8" s="1036"/>
      <c r="AJ8" s="1037"/>
      <c r="AK8" s="1080">
        <v>7</v>
      </c>
      <c r="AL8" s="1081"/>
      <c r="AM8" s="1081"/>
      <c r="AN8" s="1081"/>
      <c r="AO8" s="1081"/>
      <c r="AP8" s="1081" t="s">
        <v>590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6</v>
      </c>
      <c r="CI8" s="990"/>
      <c r="CJ8" s="990"/>
      <c r="CK8" s="990"/>
      <c r="CL8" s="991"/>
      <c r="CM8" s="989">
        <v>20</v>
      </c>
      <c r="CN8" s="990"/>
      <c r="CO8" s="990"/>
      <c r="CP8" s="990"/>
      <c r="CQ8" s="991"/>
      <c r="CR8" s="989">
        <v>36</v>
      </c>
      <c r="CS8" s="990"/>
      <c r="CT8" s="990"/>
      <c r="CU8" s="990"/>
      <c r="CV8" s="991"/>
      <c r="CW8" s="989" t="s">
        <v>590</v>
      </c>
      <c r="CX8" s="990"/>
      <c r="CY8" s="990"/>
      <c r="CZ8" s="990"/>
      <c r="DA8" s="991"/>
      <c r="DB8" s="989" t="s">
        <v>590</v>
      </c>
      <c r="DC8" s="990"/>
      <c r="DD8" s="990"/>
      <c r="DE8" s="990"/>
      <c r="DF8" s="991"/>
      <c r="DG8" s="989" t="s">
        <v>590</v>
      </c>
      <c r="DH8" s="990"/>
      <c r="DI8" s="990"/>
      <c r="DJ8" s="990"/>
      <c r="DK8" s="991"/>
      <c r="DL8" s="989" t="s">
        <v>590</v>
      </c>
      <c r="DM8" s="990"/>
      <c r="DN8" s="990"/>
      <c r="DO8" s="990"/>
      <c r="DP8" s="991"/>
      <c r="DQ8" s="989" t="s">
        <v>590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43" t="s">
        <v>397</v>
      </c>
      <c r="C23" s="944"/>
      <c r="D23" s="944"/>
      <c r="E23" s="944"/>
      <c r="F23" s="944"/>
      <c r="G23" s="944"/>
      <c r="H23" s="944"/>
      <c r="I23" s="944"/>
      <c r="J23" s="944"/>
      <c r="K23" s="944"/>
      <c r="L23" s="944"/>
      <c r="M23" s="944"/>
      <c r="N23" s="944"/>
      <c r="O23" s="944"/>
      <c r="P23" s="954"/>
      <c r="Q23" s="1067">
        <v>8365</v>
      </c>
      <c r="R23" s="1061"/>
      <c r="S23" s="1061"/>
      <c r="T23" s="1061"/>
      <c r="U23" s="1061"/>
      <c r="V23" s="1061">
        <v>8189</v>
      </c>
      <c r="W23" s="1061"/>
      <c r="X23" s="1061"/>
      <c r="Y23" s="1061"/>
      <c r="Z23" s="1061"/>
      <c r="AA23" s="1061">
        <v>176</v>
      </c>
      <c r="AB23" s="1061"/>
      <c r="AC23" s="1061"/>
      <c r="AD23" s="1061"/>
      <c r="AE23" s="1068"/>
      <c r="AF23" s="1069">
        <v>170</v>
      </c>
      <c r="AG23" s="1061"/>
      <c r="AH23" s="1061"/>
      <c r="AI23" s="1061"/>
      <c r="AJ23" s="1070"/>
      <c r="AK23" s="1071"/>
      <c r="AL23" s="1072"/>
      <c r="AM23" s="1072"/>
      <c r="AN23" s="1072"/>
      <c r="AO23" s="1072"/>
      <c r="AP23" s="1061">
        <v>9113</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1130</v>
      </c>
      <c r="R28" s="1051"/>
      <c r="S28" s="1051"/>
      <c r="T28" s="1051"/>
      <c r="U28" s="1051"/>
      <c r="V28" s="1051">
        <v>1074</v>
      </c>
      <c r="W28" s="1051"/>
      <c r="X28" s="1051"/>
      <c r="Y28" s="1051"/>
      <c r="Z28" s="1051"/>
      <c r="AA28" s="1051">
        <v>56</v>
      </c>
      <c r="AB28" s="1051"/>
      <c r="AC28" s="1051"/>
      <c r="AD28" s="1051"/>
      <c r="AE28" s="1052"/>
      <c r="AF28" s="1053">
        <v>56</v>
      </c>
      <c r="AG28" s="1051"/>
      <c r="AH28" s="1051"/>
      <c r="AI28" s="1051"/>
      <c r="AJ28" s="1054"/>
      <c r="AK28" s="1042">
        <v>83</v>
      </c>
      <c r="AL28" s="1043"/>
      <c r="AM28" s="1043"/>
      <c r="AN28" s="1043"/>
      <c r="AO28" s="1043"/>
      <c r="AP28" s="1043" t="s">
        <v>590</v>
      </c>
      <c r="AQ28" s="1043"/>
      <c r="AR28" s="1043"/>
      <c r="AS28" s="1043"/>
      <c r="AT28" s="1043"/>
      <c r="AU28" s="1043" t="s">
        <v>590</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1851</v>
      </c>
      <c r="R29" s="1039"/>
      <c r="S29" s="1039"/>
      <c r="T29" s="1039"/>
      <c r="U29" s="1039"/>
      <c r="V29" s="1039">
        <v>1683</v>
      </c>
      <c r="W29" s="1039"/>
      <c r="X29" s="1039"/>
      <c r="Y29" s="1039"/>
      <c r="Z29" s="1039"/>
      <c r="AA29" s="1039">
        <v>168</v>
      </c>
      <c r="AB29" s="1039"/>
      <c r="AC29" s="1039"/>
      <c r="AD29" s="1039"/>
      <c r="AE29" s="1040"/>
      <c r="AF29" s="1035">
        <v>168</v>
      </c>
      <c r="AG29" s="1036"/>
      <c r="AH29" s="1036"/>
      <c r="AI29" s="1036"/>
      <c r="AJ29" s="1037"/>
      <c r="AK29" s="983">
        <v>300</v>
      </c>
      <c r="AL29" s="977"/>
      <c r="AM29" s="977"/>
      <c r="AN29" s="977"/>
      <c r="AO29" s="977"/>
      <c r="AP29" s="977" t="s">
        <v>590</v>
      </c>
      <c r="AQ29" s="977"/>
      <c r="AR29" s="977"/>
      <c r="AS29" s="977"/>
      <c r="AT29" s="977"/>
      <c r="AU29" s="977" t="s">
        <v>590</v>
      </c>
      <c r="AV29" s="977"/>
      <c r="AW29" s="977"/>
      <c r="AX29" s="977"/>
      <c r="AY29" s="977"/>
      <c r="AZ29" s="1041" t="s">
        <v>590</v>
      </c>
      <c r="BA29" s="1041"/>
      <c r="BB29" s="1041"/>
      <c r="BC29" s="1041"/>
      <c r="BD29" s="1041"/>
      <c r="BE29" s="978"/>
      <c r="BF29" s="978"/>
      <c r="BG29" s="978"/>
      <c r="BH29" s="978"/>
      <c r="BI29" s="979"/>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165</v>
      </c>
      <c r="R30" s="1039"/>
      <c r="S30" s="1039"/>
      <c r="T30" s="1039"/>
      <c r="U30" s="1039"/>
      <c r="V30" s="1039">
        <v>165</v>
      </c>
      <c r="W30" s="1039"/>
      <c r="X30" s="1039"/>
      <c r="Y30" s="1039"/>
      <c r="Z30" s="1039"/>
      <c r="AA30" s="1039">
        <v>0</v>
      </c>
      <c r="AB30" s="1039"/>
      <c r="AC30" s="1039"/>
      <c r="AD30" s="1039"/>
      <c r="AE30" s="1040"/>
      <c r="AF30" s="1035">
        <v>0</v>
      </c>
      <c r="AG30" s="1036"/>
      <c r="AH30" s="1036"/>
      <c r="AI30" s="1036"/>
      <c r="AJ30" s="1037"/>
      <c r="AK30" s="983">
        <v>65</v>
      </c>
      <c r="AL30" s="977"/>
      <c r="AM30" s="977"/>
      <c r="AN30" s="977"/>
      <c r="AO30" s="977"/>
      <c r="AP30" s="977" t="s">
        <v>590</v>
      </c>
      <c r="AQ30" s="977"/>
      <c r="AR30" s="977"/>
      <c r="AS30" s="977"/>
      <c r="AT30" s="977"/>
      <c r="AU30" s="977" t="s">
        <v>590</v>
      </c>
      <c r="AV30" s="977"/>
      <c r="AW30" s="977"/>
      <c r="AX30" s="977"/>
      <c r="AY30" s="977"/>
      <c r="AZ30" s="1041" t="s">
        <v>590</v>
      </c>
      <c r="BA30" s="1041"/>
      <c r="BB30" s="1041"/>
      <c r="BC30" s="1041"/>
      <c r="BD30" s="1041"/>
      <c r="BE30" s="978"/>
      <c r="BF30" s="978"/>
      <c r="BG30" s="978"/>
      <c r="BH30" s="978"/>
      <c r="BI30" s="979"/>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126</v>
      </c>
      <c r="R31" s="1039"/>
      <c r="S31" s="1039"/>
      <c r="T31" s="1039"/>
      <c r="U31" s="1039"/>
      <c r="V31" s="1039">
        <v>113</v>
      </c>
      <c r="W31" s="1039"/>
      <c r="X31" s="1039"/>
      <c r="Y31" s="1039"/>
      <c r="Z31" s="1039"/>
      <c r="AA31" s="1039">
        <v>13</v>
      </c>
      <c r="AB31" s="1039"/>
      <c r="AC31" s="1039"/>
      <c r="AD31" s="1039"/>
      <c r="AE31" s="1040"/>
      <c r="AF31" s="1035">
        <v>13</v>
      </c>
      <c r="AG31" s="1036"/>
      <c r="AH31" s="1036"/>
      <c r="AI31" s="1036"/>
      <c r="AJ31" s="1037"/>
      <c r="AK31" s="983">
        <v>84</v>
      </c>
      <c r="AL31" s="977"/>
      <c r="AM31" s="977"/>
      <c r="AN31" s="977"/>
      <c r="AO31" s="977"/>
      <c r="AP31" s="977" t="s">
        <v>590</v>
      </c>
      <c r="AQ31" s="977"/>
      <c r="AR31" s="977"/>
      <c r="AS31" s="977"/>
      <c r="AT31" s="977"/>
      <c r="AU31" s="977" t="s">
        <v>590</v>
      </c>
      <c r="AV31" s="977"/>
      <c r="AW31" s="977"/>
      <c r="AX31" s="977"/>
      <c r="AY31" s="977"/>
      <c r="AZ31" s="1041" t="s">
        <v>590</v>
      </c>
      <c r="BA31" s="1041"/>
      <c r="BB31" s="1041"/>
      <c r="BC31" s="1041"/>
      <c r="BD31" s="1041"/>
      <c r="BE31" s="978"/>
      <c r="BF31" s="978"/>
      <c r="BG31" s="978"/>
      <c r="BH31" s="978"/>
      <c r="BI31" s="979"/>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196</v>
      </c>
      <c r="R32" s="1039"/>
      <c r="S32" s="1039"/>
      <c r="T32" s="1039"/>
      <c r="U32" s="1039"/>
      <c r="V32" s="1039">
        <v>160</v>
      </c>
      <c r="W32" s="1039"/>
      <c r="X32" s="1039"/>
      <c r="Y32" s="1039"/>
      <c r="Z32" s="1039"/>
      <c r="AA32" s="1039">
        <v>36</v>
      </c>
      <c r="AB32" s="1039"/>
      <c r="AC32" s="1039"/>
      <c r="AD32" s="1039"/>
      <c r="AE32" s="1040"/>
      <c r="AF32" s="1035">
        <v>237</v>
      </c>
      <c r="AG32" s="1036"/>
      <c r="AH32" s="1036"/>
      <c r="AI32" s="1036"/>
      <c r="AJ32" s="1037"/>
      <c r="AK32" s="983">
        <v>40</v>
      </c>
      <c r="AL32" s="977"/>
      <c r="AM32" s="977"/>
      <c r="AN32" s="977"/>
      <c r="AO32" s="977"/>
      <c r="AP32" s="977">
        <v>186</v>
      </c>
      <c r="AQ32" s="977"/>
      <c r="AR32" s="977"/>
      <c r="AS32" s="977"/>
      <c r="AT32" s="977"/>
      <c r="AU32" s="977">
        <v>75</v>
      </c>
      <c r="AV32" s="977"/>
      <c r="AW32" s="977"/>
      <c r="AX32" s="977"/>
      <c r="AY32" s="977"/>
      <c r="AZ32" s="1041" t="s">
        <v>590</v>
      </c>
      <c r="BA32" s="1041"/>
      <c r="BB32" s="1041"/>
      <c r="BC32" s="1041"/>
      <c r="BD32" s="1041"/>
      <c r="BE32" s="978" t="s">
        <v>414</v>
      </c>
      <c r="BF32" s="978"/>
      <c r="BG32" s="978"/>
      <c r="BH32" s="978"/>
      <c r="BI32" s="979"/>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2942</v>
      </c>
      <c r="R33" s="1039"/>
      <c r="S33" s="1039"/>
      <c r="T33" s="1039"/>
      <c r="U33" s="1039"/>
      <c r="V33" s="1039">
        <v>2517</v>
      </c>
      <c r="W33" s="1039"/>
      <c r="X33" s="1039"/>
      <c r="Y33" s="1039"/>
      <c r="Z33" s="1039"/>
      <c r="AA33" s="1039">
        <v>425</v>
      </c>
      <c r="AB33" s="1039"/>
      <c r="AC33" s="1039"/>
      <c r="AD33" s="1039"/>
      <c r="AE33" s="1040"/>
      <c r="AF33" s="1035">
        <v>1306</v>
      </c>
      <c r="AG33" s="1036"/>
      <c r="AH33" s="1036"/>
      <c r="AI33" s="1036"/>
      <c r="AJ33" s="1037"/>
      <c r="AK33" s="983">
        <v>322</v>
      </c>
      <c r="AL33" s="977"/>
      <c r="AM33" s="977"/>
      <c r="AN33" s="977"/>
      <c r="AO33" s="977"/>
      <c r="AP33" s="977">
        <v>1245</v>
      </c>
      <c r="AQ33" s="977"/>
      <c r="AR33" s="977"/>
      <c r="AS33" s="977"/>
      <c r="AT33" s="977"/>
      <c r="AU33" s="977">
        <v>774</v>
      </c>
      <c r="AV33" s="977"/>
      <c r="AW33" s="977"/>
      <c r="AX33" s="977"/>
      <c r="AY33" s="977"/>
      <c r="AZ33" s="1041" t="s">
        <v>590</v>
      </c>
      <c r="BA33" s="1041"/>
      <c r="BB33" s="1041"/>
      <c r="BC33" s="1041"/>
      <c r="BD33" s="1041"/>
      <c r="BE33" s="978" t="s">
        <v>416</v>
      </c>
      <c r="BF33" s="978"/>
      <c r="BG33" s="978"/>
      <c r="BH33" s="978"/>
      <c r="BI33" s="979"/>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19</v>
      </c>
      <c r="R34" s="1039"/>
      <c r="S34" s="1039"/>
      <c r="T34" s="1039"/>
      <c r="U34" s="1039"/>
      <c r="V34" s="1039">
        <v>16</v>
      </c>
      <c r="W34" s="1039"/>
      <c r="X34" s="1039"/>
      <c r="Y34" s="1039"/>
      <c r="Z34" s="1039"/>
      <c r="AA34" s="1039">
        <v>3</v>
      </c>
      <c r="AB34" s="1039"/>
      <c r="AC34" s="1039"/>
      <c r="AD34" s="1039"/>
      <c r="AE34" s="1040"/>
      <c r="AF34" s="1035">
        <v>3</v>
      </c>
      <c r="AG34" s="1036"/>
      <c r="AH34" s="1036"/>
      <c r="AI34" s="1036"/>
      <c r="AJ34" s="1037"/>
      <c r="AK34" s="983">
        <v>10</v>
      </c>
      <c r="AL34" s="977"/>
      <c r="AM34" s="977"/>
      <c r="AN34" s="977"/>
      <c r="AO34" s="977"/>
      <c r="AP34" s="977">
        <v>75</v>
      </c>
      <c r="AQ34" s="977"/>
      <c r="AR34" s="977"/>
      <c r="AS34" s="977"/>
      <c r="AT34" s="977"/>
      <c r="AU34" s="977">
        <v>75</v>
      </c>
      <c r="AV34" s="977"/>
      <c r="AW34" s="977"/>
      <c r="AX34" s="977"/>
      <c r="AY34" s="977"/>
      <c r="AZ34" s="1041" t="s">
        <v>590</v>
      </c>
      <c r="BA34" s="1041"/>
      <c r="BB34" s="1041"/>
      <c r="BC34" s="1041"/>
      <c r="BD34" s="1041"/>
      <c r="BE34" s="978" t="s">
        <v>418</v>
      </c>
      <c r="BF34" s="978"/>
      <c r="BG34" s="978"/>
      <c r="BH34" s="978"/>
      <c r="BI34" s="979"/>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419</v>
      </c>
      <c r="C35" s="1031"/>
      <c r="D35" s="1031"/>
      <c r="E35" s="1031"/>
      <c r="F35" s="1031"/>
      <c r="G35" s="1031"/>
      <c r="H35" s="1031"/>
      <c r="I35" s="1031"/>
      <c r="J35" s="1031"/>
      <c r="K35" s="1031"/>
      <c r="L35" s="1031"/>
      <c r="M35" s="1031"/>
      <c r="N35" s="1031"/>
      <c r="O35" s="1031"/>
      <c r="P35" s="1032"/>
      <c r="Q35" s="1038">
        <v>157</v>
      </c>
      <c r="R35" s="1039"/>
      <c r="S35" s="1039"/>
      <c r="T35" s="1039"/>
      <c r="U35" s="1039"/>
      <c r="V35" s="1039">
        <v>154</v>
      </c>
      <c r="W35" s="1039"/>
      <c r="X35" s="1039"/>
      <c r="Y35" s="1039"/>
      <c r="Z35" s="1039"/>
      <c r="AA35" s="1039">
        <v>3</v>
      </c>
      <c r="AB35" s="1039"/>
      <c r="AC35" s="1039"/>
      <c r="AD35" s="1039"/>
      <c r="AE35" s="1040"/>
      <c r="AF35" s="1035">
        <v>3</v>
      </c>
      <c r="AG35" s="1036"/>
      <c r="AH35" s="1036"/>
      <c r="AI35" s="1036"/>
      <c r="AJ35" s="1037"/>
      <c r="AK35" s="983">
        <v>109</v>
      </c>
      <c r="AL35" s="977"/>
      <c r="AM35" s="977"/>
      <c r="AN35" s="977"/>
      <c r="AO35" s="977"/>
      <c r="AP35" s="977">
        <v>875</v>
      </c>
      <c r="AQ35" s="977"/>
      <c r="AR35" s="977"/>
      <c r="AS35" s="977"/>
      <c r="AT35" s="977"/>
      <c r="AU35" s="977">
        <v>860</v>
      </c>
      <c r="AV35" s="977"/>
      <c r="AW35" s="977"/>
      <c r="AX35" s="977"/>
      <c r="AY35" s="977"/>
      <c r="AZ35" s="1041" t="s">
        <v>590</v>
      </c>
      <c r="BA35" s="1041"/>
      <c r="BB35" s="1041"/>
      <c r="BC35" s="1041"/>
      <c r="BD35" s="1041"/>
      <c r="BE35" s="978" t="s">
        <v>420</v>
      </c>
      <c r="BF35" s="978"/>
      <c r="BG35" s="978"/>
      <c r="BH35" s="978"/>
      <c r="BI35" s="979"/>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3"/>
      <c r="AL36" s="977"/>
      <c r="AM36" s="977"/>
      <c r="AN36" s="977"/>
      <c r="AO36" s="977"/>
      <c r="AP36" s="977"/>
      <c r="AQ36" s="977"/>
      <c r="AR36" s="977"/>
      <c r="AS36" s="977"/>
      <c r="AT36" s="977"/>
      <c r="AU36" s="977"/>
      <c r="AV36" s="977"/>
      <c r="AW36" s="977"/>
      <c r="AX36" s="977"/>
      <c r="AY36" s="977"/>
      <c r="AZ36" s="1041"/>
      <c r="BA36" s="1041"/>
      <c r="BB36" s="1041"/>
      <c r="BC36" s="1041"/>
      <c r="BD36" s="1041"/>
      <c r="BE36" s="978"/>
      <c r="BF36" s="978"/>
      <c r="BG36" s="978"/>
      <c r="BH36" s="978"/>
      <c r="BI36" s="979"/>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3"/>
      <c r="AL37" s="977"/>
      <c r="AM37" s="977"/>
      <c r="AN37" s="977"/>
      <c r="AO37" s="977"/>
      <c r="AP37" s="977"/>
      <c r="AQ37" s="977"/>
      <c r="AR37" s="977"/>
      <c r="AS37" s="977"/>
      <c r="AT37" s="977"/>
      <c r="AU37" s="977"/>
      <c r="AV37" s="977"/>
      <c r="AW37" s="977"/>
      <c r="AX37" s="977"/>
      <c r="AY37" s="977"/>
      <c r="AZ37" s="1041"/>
      <c r="BA37" s="1041"/>
      <c r="BB37" s="1041"/>
      <c r="BC37" s="1041"/>
      <c r="BD37" s="1041"/>
      <c r="BE37" s="978"/>
      <c r="BF37" s="978"/>
      <c r="BG37" s="978"/>
      <c r="BH37" s="978"/>
      <c r="BI37" s="979"/>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3"/>
      <c r="AL38" s="977"/>
      <c r="AM38" s="977"/>
      <c r="AN38" s="977"/>
      <c r="AO38" s="977"/>
      <c r="AP38" s="977"/>
      <c r="AQ38" s="977"/>
      <c r="AR38" s="977"/>
      <c r="AS38" s="977"/>
      <c r="AT38" s="977"/>
      <c r="AU38" s="977"/>
      <c r="AV38" s="977"/>
      <c r="AW38" s="977"/>
      <c r="AX38" s="977"/>
      <c r="AY38" s="977"/>
      <c r="AZ38" s="1041"/>
      <c r="BA38" s="1041"/>
      <c r="BB38" s="1041"/>
      <c r="BC38" s="1041"/>
      <c r="BD38" s="1041"/>
      <c r="BE38" s="978"/>
      <c r="BF38" s="978"/>
      <c r="BG38" s="978"/>
      <c r="BH38" s="978"/>
      <c r="BI38" s="979"/>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3"/>
      <c r="AL39" s="977"/>
      <c r="AM39" s="977"/>
      <c r="AN39" s="977"/>
      <c r="AO39" s="977"/>
      <c r="AP39" s="977"/>
      <c r="AQ39" s="977"/>
      <c r="AR39" s="977"/>
      <c r="AS39" s="977"/>
      <c r="AT39" s="977"/>
      <c r="AU39" s="977"/>
      <c r="AV39" s="977"/>
      <c r="AW39" s="977"/>
      <c r="AX39" s="977"/>
      <c r="AY39" s="977"/>
      <c r="AZ39" s="1041"/>
      <c r="BA39" s="1041"/>
      <c r="BB39" s="1041"/>
      <c r="BC39" s="1041"/>
      <c r="BD39" s="1041"/>
      <c r="BE39" s="978"/>
      <c r="BF39" s="978"/>
      <c r="BG39" s="978"/>
      <c r="BH39" s="978"/>
      <c r="BI39" s="979"/>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3"/>
      <c r="AL40" s="977"/>
      <c r="AM40" s="977"/>
      <c r="AN40" s="977"/>
      <c r="AO40" s="977"/>
      <c r="AP40" s="977"/>
      <c r="AQ40" s="977"/>
      <c r="AR40" s="977"/>
      <c r="AS40" s="977"/>
      <c r="AT40" s="977"/>
      <c r="AU40" s="977"/>
      <c r="AV40" s="977"/>
      <c r="AW40" s="977"/>
      <c r="AX40" s="977"/>
      <c r="AY40" s="977"/>
      <c r="AZ40" s="1041"/>
      <c r="BA40" s="1041"/>
      <c r="BB40" s="1041"/>
      <c r="BC40" s="1041"/>
      <c r="BD40" s="1041"/>
      <c r="BE40" s="978"/>
      <c r="BF40" s="978"/>
      <c r="BG40" s="978"/>
      <c r="BH40" s="978"/>
      <c r="BI40" s="979"/>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3"/>
      <c r="AL41" s="977"/>
      <c r="AM41" s="977"/>
      <c r="AN41" s="977"/>
      <c r="AO41" s="977"/>
      <c r="AP41" s="977"/>
      <c r="AQ41" s="977"/>
      <c r="AR41" s="977"/>
      <c r="AS41" s="977"/>
      <c r="AT41" s="977"/>
      <c r="AU41" s="977"/>
      <c r="AV41" s="977"/>
      <c r="AW41" s="977"/>
      <c r="AX41" s="977"/>
      <c r="AY41" s="977"/>
      <c r="AZ41" s="1041"/>
      <c r="BA41" s="1041"/>
      <c r="BB41" s="1041"/>
      <c r="BC41" s="1041"/>
      <c r="BD41" s="1041"/>
      <c r="BE41" s="978"/>
      <c r="BF41" s="978"/>
      <c r="BG41" s="978"/>
      <c r="BH41" s="978"/>
      <c r="BI41" s="979"/>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3"/>
      <c r="AL42" s="977"/>
      <c r="AM42" s="977"/>
      <c r="AN42" s="977"/>
      <c r="AO42" s="977"/>
      <c r="AP42" s="977"/>
      <c r="AQ42" s="977"/>
      <c r="AR42" s="977"/>
      <c r="AS42" s="977"/>
      <c r="AT42" s="977"/>
      <c r="AU42" s="977"/>
      <c r="AV42" s="977"/>
      <c r="AW42" s="977"/>
      <c r="AX42" s="977"/>
      <c r="AY42" s="977"/>
      <c r="AZ42" s="1041"/>
      <c r="BA42" s="1041"/>
      <c r="BB42" s="1041"/>
      <c r="BC42" s="1041"/>
      <c r="BD42" s="1041"/>
      <c r="BE42" s="978"/>
      <c r="BF42" s="978"/>
      <c r="BG42" s="978"/>
      <c r="BH42" s="978"/>
      <c r="BI42" s="979"/>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3"/>
      <c r="AL43" s="977"/>
      <c r="AM43" s="977"/>
      <c r="AN43" s="977"/>
      <c r="AO43" s="977"/>
      <c r="AP43" s="977"/>
      <c r="AQ43" s="977"/>
      <c r="AR43" s="977"/>
      <c r="AS43" s="977"/>
      <c r="AT43" s="977"/>
      <c r="AU43" s="977"/>
      <c r="AV43" s="977"/>
      <c r="AW43" s="977"/>
      <c r="AX43" s="977"/>
      <c r="AY43" s="977"/>
      <c r="AZ43" s="1041"/>
      <c r="BA43" s="1041"/>
      <c r="BB43" s="1041"/>
      <c r="BC43" s="1041"/>
      <c r="BD43" s="1041"/>
      <c r="BE43" s="978"/>
      <c r="BF43" s="978"/>
      <c r="BG43" s="978"/>
      <c r="BH43" s="978"/>
      <c r="BI43" s="979"/>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3"/>
      <c r="AL44" s="977"/>
      <c r="AM44" s="977"/>
      <c r="AN44" s="977"/>
      <c r="AO44" s="977"/>
      <c r="AP44" s="977"/>
      <c r="AQ44" s="977"/>
      <c r="AR44" s="977"/>
      <c r="AS44" s="977"/>
      <c r="AT44" s="977"/>
      <c r="AU44" s="977"/>
      <c r="AV44" s="977"/>
      <c r="AW44" s="977"/>
      <c r="AX44" s="977"/>
      <c r="AY44" s="977"/>
      <c r="AZ44" s="1041"/>
      <c r="BA44" s="1041"/>
      <c r="BB44" s="1041"/>
      <c r="BC44" s="1041"/>
      <c r="BD44" s="1041"/>
      <c r="BE44" s="978"/>
      <c r="BF44" s="978"/>
      <c r="BG44" s="978"/>
      <c r="BH44" s="978"/>
      <c r="BI44" s="979"/>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3"/>
      <c r="AL45" s="977"/>
      <c r="AM45" s="977"/>
      <c r="AN45" s="977"/>
      <c r="AO45" s="977"/>
      <c r="AP45" s="977"/>
      <c r="AQ45" s="977"/>
      <c r="AR45" s="977"/>
      <c r="AS45" s="977"/>
      <c r="AT45" s="977"/>
      <c r="AU45" s="977"/>
      <c r="AV45" s="977"/>
      <c r="AW45" s="977"/>
      <c r="AX45" s="977"/>
      <c r="AY45" s="977"/>
      <c r="AZ45" s="1041"/>
      <c r="BA45" s="1041"/>
      <c r="BB45" s="1041"/>
      <c r="BC45" s="1041"/>
      <c r="BD45" s="1041"/>
      <c r="BE45" s="978"/>
      <c r="BF45" s="978"/>
      <c r="BG45" s="978"/>
      <c r="BH45" s="978"/>
      <c r="BI45" s="979"/>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3"/>
      <c r="AL46" s="977"/>
      <c r="AM46" s="977"/>
      <c r="AN46" s="977"/>
      <c r="AO46" s="977"/>
      <c r="AP46" s="977"/>
      <c r="AQ46" s="977"/>
      <c r="AR46" s="977"/>
      <c r="AS46" s="977"/>
      <c r="AT46" s="977"/>
      <c r="AU46" s="977"/>
      <c r="AV46" s="977"/>
      <c r="AW46" s="977"/>
      <c r="AX46" s="977"/>
      <c r="AY46" s="977"/>
      <c r="AZ46" s="1041"/>
      <c r="BA46" s="1041"/>
      <c r="BB46" s="1041"/>
      <c r="BC46" s="1041"/>
      <c r="BD46" s="1041"/>
      <c r="BE46" s="978"/>
      <c r="BF46" s="978"/>
      <c r="BG46" s="978"/>
      <c r="BH46" s="978"/>
      <c r="BI46" s="979"/>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3"/>
      <c r="AL47" s="977"/>
      <c r="AM47" s="977"/>
      <c r="AN47" s="977"/>
      <c r="AO47" s="977"/>
      <c r="AP47" s="977"/>
      <c r="AQ47" s="977"/>
      <c r="AR47" s="977"/>
      <c r="AS47" s="977"/>
      <c r="AT47" s="977"/>
      <c r="AU47" s="977"/>
      <c r="AV47" s="977"/>
      <c r="AW47" s="977"/>
      <c r="AX47" s="977"/>
      <c r="AY47" s="977"/>
      <c r="AZ47" s="1041"/>
      <c r="BA47" s="1041"/>
      <c r="BB47" s="1041"/>
      <c r="BC47" s="1041"/>
      <c r="BD47" s="1041"/>
      <c r="BE47" s="978"/>
      <c r="BF47" s="978"/>
      <c r="BG47" s="978"/>
      <c r="BH47" s="978"/>
      <c r="BI47" s="979"/>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3"/>
      <c r="AL48" s="977"/>
      <c r="AM48" s="977"/>
      <c r="AN48" s="977"/>
      <c r="AO48" s="977"/>
      <c r="AP48" s="977"/>
      <c r="AQ48" s="977"/>
      <c r="AR48" s="977"/>
      <c r="AS48" s="977"/>
      <c r="AT48" s="977"/>
      <c r="AU48" s="977"/>
      <c r="AV48" s="977"/>
      <c r="AW48" s="977"/>
      <c r="AX48" s="977"/>
      <c r="AY48" s="977"/>
      <c r="AZ48" s="1041"/>
      <c r="BA48" s="1041"/>
      <c r="BB48" s="1041"/>
      <c r="BC48" s="1041"/>
      <c r="BD48" s="1041"/>
      <c r="BE48" s="978"/>
      <c r="BF48" s="978"/>
      <c r="BG48" s="978"/>
      <c r="BH48" s="978"/>
      <c r="BI48" s="979"/>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3"/>
      <c r="AL49" s="977"/>
      <c r="AM49" s="977"/>
      <c r="AN49" s="977"/>
      <c r="AO49" s="977"/>
      <c r="AP49" s="977"/>
      <c r="AQ49" s="977"/>
      <c r="AR49" s="977"/>
      <c r="AS49" s="977"/>
      <c r="AT49" s="977"/>
      <c r="AU49" s="977"/>
      <c r="AV49" s="977"/>
      <c r="AW49" s="977"/>
      <c r="AX49" s="977"/>
      <c r="AY49" s="977"/>
      <c r="AZ49" s="1041"/>
      <c r="BA49" s="1041"/>
      <c r="BB49" s="1041"/>
      <c r="BC49" s="1041"/>
      <c r="BD49" s="1041"/>
      <c r="BE49" s="978"/>
      <c r="BF49" s="978"/>
      <c r="BG49" s="978"/>
      <c r="BH49" s="978"/>
      <c r="BI49" s="979"/>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8"/>
      <c r="BF50" s="978"/>
      <c r="BG50" s="978"/>
      <c r="BH50" s="978"/>
      <c r="BI50" s="979"/>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8"/>
      <c r="BF51" s="978"/>
      <c r="BG51" s="978"/>
      <c r="BH51" s="978"/>
      <c r="BI51" s="979"/>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8"/>
      <c r="BF52" s="978"/>
      <c r="BG52" s="978"/>
      <c r="BH52" s="978"/>
      <c r="BI52" s="979"/>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8"/>
      <c r="BF53" s="978"/>
      <c r="BG53" s="978"/>
      <c r="BH53" s="978"/>
      <c r="BI53" s="979"/>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8"/>
      <c r="BF54" s="978"/>
      <c r="BG54" s="978"/>
      <c r="BH54" s="978"/>
      <c r="BI54" s="979"/>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8"/>
      <c r="BF55" s="978"/>
      <c r="BG55" s="978"/>
      <c r="BH55" s="978"/>
      <c r="BI55" s="979"/>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8"/>
      <c r="BF56" s="978"/>
      <c r="BG56" s="978"/>
      <c r="BH56" s="978"/>
      <c r="BI56" s="979"/>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8"/>
      <c r="BF57" s="978"/>
      <c r="BG57" s="978"/>
      <c r="BH57" s="978"/>
      <c r="BI57" s="979"/>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8"/>
      <c r="BF58" s="978"/>
      <c r="BG58" s="978"/>
      <c r="BH58" s="978"/>
      <c r="BI58" s="979"/>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8"/>
      <c r="BF59" s="978"/>
      <c r="BG59" s="978"/>
      <c r="BH59" s="978"/>
      <c r="BI59" s="979"/>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8"/>
      <c r="BF60" s="978"/>
      <c r="BG60" s="978"/>
      <c r="BH60" s="978"/>
      <c r="BI60" s="979"/>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8"/>
      <c r="BF61" s="978"/>
      <c r="BG61" s="978"/>
      <c r="BH61" s="978"/>
      <c r="BI61" s="979"/>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8"/>
      <c r="BF62" s="978"/>
      <c r="BG62" s="978"/>
      <c r="BH62" s="978"/>
      <c r="BI62" s="979"/>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43" t="s">
        <v>422</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20"/>
      <c r="AF63" s="1021">
        <v>1786</v>
      </c>
      <c r="AG63" s="965"/>
      <c r="AH63" s="965"/>
      <c r="AI63" s="965"/>
      <c r="AJ63" s="1022"/>
      <c r="AK63" s="1023"/>
      <c r="AL63" s="969"/>
      <c r="AM63" s="969"/>
      <c r="AN63" s="969"/>
      <c r="AO63" s="969"/>
      <c r="AP63" s="965">
        <v>2381</v>
      </c>
      <c r="AQ63" s="965"/>
      <c r="AR63" s="965"/>
      <c r="AS63" s="965"/>
      <c r="AT63" s="965"/>
      <c r="AU63" s="965">
        <v>1785</v>
      </c>
      <c r="AV63" s="965"/>
      <c r="AW63" s="965"/>
      <c r="AX63" s="965"/>
      <c r="AY63" s="965"/>
      <c r="AZ63" s="1017"/>
      <c r="BA63" s="1017"/>
      <c r="BB63" s="1017"/>
      <c r="BC63" s="1017"/>
      <c r="BD63" s="1017"/>
      <c r="BE63" s="966"/>
      <c r="BF63" s="966"/>
      <c r="BG63" s="966"/>
      <c r="BH63" s="966"/>
      <c r="BI63" s="967"/>
      <c r="BJ63" s="1018" t="s">
        <v>423</v>
      </c>
      <c r="BK63" s="959"/>
      <c r="BL63" s="959"/>
      <c r="BM63" s="959"/>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0"/>
    </row>
    <row r="68" spans="1:131" ht="26.25" customHeight="1" thickTop="1" x14ac:dyDescent="0.15">
      <c r="A68" s="236">
        <v>1</v>
      </c>
      <c r="B68" s="724" t="s">
        <v>591</v>
      </c>
      <c r="C68" s="725"/>
      <c r="D68" s="725"/>
      <c r="E68" s="725"/>
      <c r="F68" s="725"/>
      <c r="G68" s="725"/>
      <c r="H68" s="725"/>
      <c r="I68" s="725"/>
      <c r="J68" s="725"/>
      <c r="K68" s="725"/>
      <c r="L68" s="725"/>
      <c r="M68" s="725"/>
      <c r="N68" s="725"/>
      <c r="O68" s="725"/>
      <c r="P68" s="726"/>
      <c r="Q68" s="988">
        <v>4698</v>
      </c>
      <c r="R68" s="985"/>
      <c r="S68" s="985"/>
      <c r="T68" s="985"/>
      <c r="U68" s="985"/>
      <c r="V68" s="985">
        <v>3780</v>
      </c>
      <c r="W68" s="985"/>
      <c r="X68" s="985"/>
      <c r="Y68" s="985"/>
      <c r="Z68" s="985"/>
      <c r="AA68" s="985">
        <v>918</v>
      </c>
      <c r="AB68" s="985"/>
      <c r="AC68" s="985"/>
      <c r="AD68" s="985"/>
      <c r="AE68" s="985"/>
      <c r="AF68" s="985">
        <v>918</v>
      </c>
      <c r="AG68" s="985"/>
      <c r="AH68" s="985"/>
      <c r="AI68" s="985"/>
      <c r="AJ68" s="985"/>
      <c r="AK68" s="985">
        <v>1</v>
      </c>
      <c r="AL68" s="985"/>
      <c r="AM68" s="985"/>
      <c r="AN68" s="985"/>
      <c r="AO68" s="985"/>
      <c r="AP68" s="985" t="s">
        <v>590</v>
      </c>
      <c r="AQ68" s="985"/>
      <c r="AR68" s="985"/>
      <c r="AS68" s="985"/>
      <c r="AT68" s="985"/>
      <c r="AU68" s="985" t="s">
        <v>590</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0"/>
    </row>
    <row r="69" spans="1:131" ht="26.25" customHeight="1" x14ac:dyDescent="0.15">
      <c r="A69" s="238">
        <v>2</v>
      </c>
      <c r="B69" s="721" t="s">
        <v>592</v>
      </c>
      <c r="C69" s="722"/>
      <c r="D69" s="722"/>
      <c r="E69" s="722"/>
      <c r="F69" s="722"/>
      <c r="G69" s="722"/>
      <c r="H69" s="722"/>
      <c r="I69" s="722"/>
      <c r="J69" s="722"/>
      <c r="K69" s="722"/>
      <c r="L69" s="722"/>
      <c r="M69" s="722"/>
      <c r="N69" s="722"/>
      <c r="O69" s="722"/>
      <c r="P69" s="723"/>
      <c r="Q69" s="980">
        <v>112</v>
      </c>
      <c r="R69" s="977"/>
      <c r="S69" s="977"/>
      <c r="T69" s="977"/>
      <c r="U69" s="977"/>
      <c r="V69" s="977">
        <v>74</v>
      </c>
      <c r="W69" s="977"/>
      <c r="X69" s="977"/>
      <c r="Y69" s="977"/>
      <c r="Z69" s="977"/>
      <c r="AA69" s="977">
        <v>38</v>
      </c>
      <c r="AB69" s="977"/>
      <c r="AC69" s="977"/>
      <c r="AD69" s="977"/>
      <c r="AE69" s="977"/>
      <c r="AF69" s="977">
        <v>38</v>
      </c>
      <c r="AG69" s="977"/>
      <c r="AH69" s="977"/>
      <c r="AI69" s="977"/>
      <c r="AJ69" s="977"/>
      <c r="AK69" s="977" t="s">
        <v>590</v>
      </c>
      <c r="AL69" s="977"/>
      <c r="AM69" s="977"/>
      <c r="AN69" s="977"/>
      <c r="AO69" s="977"/>
      <c r="AP69" s="977" t="s">
        <v>590</v>
      </c>
      <c r="AQ69" s="977"/>
      <c r="AR69" s="977"/>
      <c r="AS69" s="977"/>
      <c r="AT69" s="977"/>
      <c r="AU69" s="977" t="s">
        <v>590</v>
      </c>
      <c r="AV69" s="977"/>
      <c r="AW69" s="977"/>
      <c r="AX69" s="977"/>
      <c r="AY69" s="977"/>
      <c r="AZ69" s="978"/>
      <c r="BA69" s="978"/>
      <c r="BB69" s="978"/>
      <c r="BC69" s="978"/>
      <c r="BD69" s="979"/>
      <c r="BE69" s="241"/>
      <c r="BF69" s="241"/>
      <c r="BG69" s="241"/>
      <c r="BH69" s="241"/>
      <c r="BI69" s="241"/>
      <c r="BJ69" s="241"/>
      <c r="BK69" s="241"/>
      <c r="BL69" s="241"/>
      <c r="BM69" s="241"/>
      <c r="BN69" s="241"/>
      <c r="BO69" s="241"/>
      <c r="BP69" s="241"/>
      <c r="BQ69" s="238">
        <v>63</v>
      </c>
      <c r="BR69" s="243"/>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0"/>
    </row>
    <row r="70" spans="1:131" ht="26.25" customHeight="1" x14ac:dyDescent="0.15">
      <c r="A70" s="238">
        <v>3</v>
      </c>
      <c r="B70" s="721" t="s">
        <v>593</v>
      </c>
      <c r="C70" s="722"/>
      <c r="D70" s="722"/>
      <c r="E70" s="722"/>
      <c r="F70" s="722"/>
      <c r="G70" s="722"/>
      <c r="H70" s="722"/>
      <c r="I70" s="722"/>
      <c r="J70" s="722"/>
      <c r="K70" s="722"/>
      <c r="L70" s="722"/>
      <c r="M70" s="722"/>
      <c r="N70" s="722"/>
      <c r="O70" s="722"/>
      <c r="P70" s="723"/>
      <c r="Q70" s="980">
        <v>4</v>
      </c>
      <c r="R70" s="977"/>
      <c r="S70" s="977"/>
      <c r="T70" s="977"/>
      <c r="U70" s="977"/>
      <c r="V70" s="977">
        <v>3</v>
      </c>
      <c r="W70" s="977"/>
      <c r="X70" s="977"/>
      <c r="Y70" s="977"/>
      <c r="Z70" s="977"/>
      <c r="AA70" s="977">
        <v>1</v>
      </c>
      <c r="AB70" s="977"/>
      <c r="AC70" s="977"/>
      <c r="AD70" s="977"/>
      <c r="AE70" s="977"/>
      <c r="AF70" s="977">
        <v>1</v>
      </c>
      <c r="AG70" s="977"/>
      <c r="AH70" s="977"/>
      <c r="AI70" s="977"/>
      <c r="AJ70" s="977"/>
      <c r="AK70" s="977" t="s">
        <v>590</v>
      </c>
      <c r="AL70" s="977"/>
      <c r="AM70" s="977"/>
      <c r="AN70" s="977"/>
      <c r="AO70" s="977"/>
      <c r="AP70" s="977" t="s">
        <v>590</v>
      </c>
      <c r="AQ70" s="977"/>
      <c r="AR70" s="977"/>
      <c r="AS70" s="977"/>
      <c r="AT70" s="977"/>
      <c r="AU70" s="977" t="s">
        <v>590</v>
      </c>
      <c r="AV70" s="977"/>
      <c r="AW70" s="977"/>
      <c r="AX70" s="977"/>
      <c r="AY70" s="977"/>
      <c r="AZ70" s="978"/>
      <c r="BA70" s="978"/>
      <c r="BB70" s="978"/>
      <c r="BC70" s="978"/>
      <c r="BD70" s="979"/>
      <c r="BE70" s="241"/>
      <c r="BF70" s="241"/>
      <c r="BG70" s="241"/>
      <c r="BH70" s="241"/>
      <c r="BI70" s="241"/>
      <c r="BJ70" s="241"/>
      <c r="BK70" s="241"/>
      <c r="BL70" s="241"/>
      <c r="BM70" s="241"/>
      <c r="BN70" s="241"/>
      <c r="BO70" s="241"/>
      <c r="BP70" s="241"/>
      <c r="BQ70" s="238">
        <v>64</v>
      </c>
      <c r="BR70" s="243"/>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0"/>
    </row>
    <row r="71" spans="1:131" ht="26.25" customHeight="1" x14ac:dyDescent="0.15">
      <c r="A71" s="238">
        <v>4</v>
      </c>
      <c r="B71" s="721" t="s">
        <v>594</v>
      </c>
      <c r="C71" s="722"/>
      <c r="D71" s="722"/>
      <c r="E71" s="722"/>
      <c r="F71" s="722"/>
      <c r="G71" s="722"/>
      <c r="H71" s="722"/>
      <c r="I71" s="722"/>
      <c r="J71" s="722"/>
      <c r="K71" s="722"/>
      <c r="L71" s="722"/>
      <c r="M71" s="722"/>
      <c r="N71" s="722"/>
      <c r="O71" s="722"/>
      <c r="P71" s="723"/>
      <c r="Q71" s="980">
        <v>81</v>
      </c>
      <c r="R71" s="977"/>
      <c r="S71" s="977"/>
      <c r="T71" s="977"/>
      <c r="U71" s="977"/>
      <c r="V71" s="977">
        <v>73</v>
      </c>
      <c r="W71" s="977"/>
      <c r="X71" s="977"/>
      <c r="Y71" s="977"/>
      <c r="Z71" s="977"/>
      <c r="AA71" s="977">
        <v>8</v>
      </c>
      <c r="AB71" s="977"/>
      <c r="AC71" s="977"/>
      <c r="AD71" s="977"/>
      <c r="AE71" s="977"/>
      <c r="AF71" s="977">
        <v>8</v>
      </c>
      <c r="AG71" s="977"/>
      <c r="AH71" s="977"/>
      <c r="AI71" s="977"/>
      <c r="AJ71" s="977"/>
      <c r="AK71" s="977" t="s">
        <v>590</v>
      </c>
      <c r="AL71" s="977"/>
      <c r="AM71" s="977"/>
      <c r="AN71" s="977"/>
      <c r="AO71" s="977"/>
      <c r="AP71" s="977" t="s">
        <v>590</v>
      </c>
      <c r="AQ71" s="977"/>
      <c r="AR71" s="977"/>
      <c r="AS71" s="977"/>
      <c r="AT71" s="977"/>
      <c r="AU71" s="977" t="s">
        <v>590</v>
      </c>
      <c r="AV71" s="977"/>
      <c r="AW71" s="977"/>
      <c r="AX71" s="977"/>
      <c r="AY71" s="977"/>
      <c r="AZ71" s="978"/>
      <c r="BA71" s="978"/>
      <c r="BB71" s="978"/>
      <c r="BC71" s="978"/>
      <c r="BD71" s="979"/>
      <c r="BE71" s="241"/>
      <c r="BF71" s="241"/>
      <c r="BG71" s="241"/>
      <c r="BH71" s="241"/>
      <c r="BI71" s="241"/>
      <c r="BJ71" s="241"/>
      <c r="BK71" s="241"/>
      <c r="BL71" s="241"/>
      <c r="BM71" s="241"/>
      <c r="BN71" s="241"/>
      <c r="BO71" s="241"/>
      <c r="BP71" s="241"/>
      <c r="BQ71" s="238">
        <v>65</v>
      </c>
      <c r="BR71" s="243"/>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0"/>
    </row>
    <row r="72" spans="1:131" ht="26.25" customHeight="1" x14ac:dyDescent="0.15">
      <c r="A72" s="238">
        <v>5</v>
      </c>
      <c r="B72" s="721" t="s">
        <v>595</v>
      </c>
      <c r="C72" s="722"/>
      <c r="D72" s="722"/>
      <c r="E72" s="722"/>
      <c r="F72" s="722"/>
      <c r="G72" s="722"/>
      <c r="H72" s="722"/>
      <c r="I72" s="722"/>
      <c r="J72" s="722"/>
      <c r="K72" s="722"/>
      <c r="L72" s="722"/>
      <c r="M72" s="722"/>
      <c r="N72" s="722"/>
      <c r="O72" s="722"/>
      <c r="P72" s="723"/>
      <c r="Q72" s="980">
        <v>139615</v>
      </c>
      <c r="R72" s="977"/>
      <c r="S72" s="977"/>
      <c r="T72" s="977"/>
      <c r="U72" s="977"/>
      <c r="V72" s="977">
        <v>134963</v>
      </c>
      <c r="W72" s="977"/>
      <c r="X72" s="977"/>
      <c r="Y72" s="977"/>
      <c r="Z72" s="977"/>
      <c r="AA72" s="977">
        <v>4652</v>
      </c>
      <c r="AB72" s="977"/>
      <c r="AC72" s="977"/>
      <c r="AD72" s="977"/>
      <c r="AE72" s="977"/>
      <c r="AF72" s="977">
        <v>4652</v>
      </c>
      <c r="AG72" s="977"/>
      <c r="AH72" s="977"/>
      <c r="AI72" s="977"/>
      <c r="AJ72" s="977"/>
      <c r="AK72" s="977" t="s">
        <v>590</v>
      </c>
      <c r="AL72" s="977"/>
      <c r="AM72" s="977"/>
      <c r="AN72" s="977"/>
      <c r="AO72" s="977"/>
      <c r="AP72" s="977" t="s">
        <v>590</v>
      </c>
      <c r="AQ72" s="977"/>
      <c r="AR72" s="977"/>
      <c r="AS72" s="977"/>
      <c r="AT72" s="977"/>
      <c r="AU72" s="977" t="s">
        <v>590</v>
      </c>
      <c r="AV72" s="977"/>
      <c r="AW72" s="977"/>
      <c r="AX72" s="977"/>
      <c r="AY72" s="977"/>
      <c r="AZ72" s="978"/>
      <c r="BA72" s="978"/>
      <c r="BB72" s="978"/>
      <c r="BC72" s="978"/>
      <c r="BD72" s="979"/>
      <c r="BE72" s="241"/>
      <c r="BF72" s="241"/>
      <c r="BG72" s="241"/>
      <c r="BH72" s="241"/>
      <c r="BI72" s="241"/>
      <c r="BJ72" s="241"/>
      <c r="BK72" s="241"/>
      <c r="BL72" s="241"/>
      <c r="BM72" s="241"/>
      <c r="BN72" s="241"/>
      <c r="BO72" s="241"/>
      <c r="BP72" s="241"/>
      <c r="BQ72" s="238">
        <v>66</v>
      </c>
      <c r="BR72" s="243"/>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0"/>
    </row>
    <row r="73" spans="1:131" ht="26.25" customHeight="1" x14ac:dyDescent="0.15">
      <c r="A73" s="238">
        <v>6</v>
      </c>
      <c r="B73" s="721" t="s">
        <v>596</v>
      </c>
      <c r="C73" s="722"/>
      <c r="D73" s="722"/>
      <c r="E73" s="722"/>
      <c r="F73" s="722"/>
      <c r="G73" s="722"/>
      <c r="H73" s="722"/>
      <c r="I73" s="722"/>
      <c r="J73" s="722"/>
      <c r="K73" s="722"/>
      <c r="L73" s="722"/>
      <c r="M73" s="722"/>
      <c r="N73" s="722"/>
      <c r="O73" s="722"/>
      <c r="P73" s="723"/>
      <c r="Q73" s="980">
        <v>60</v>
      </c>
      <c r="R73" s="977"/>
      <c r="S73" s="977"/>
      <c r="T73" s="977"/>
      <c r="U73" s="977"/>
      <c r="V73" s="977">
        <v>42</v>
      </c>
      <c r="W73" s="977"/>
      <c r="X73" s="977"/>
      <c r="Y73" s="977"/>
      <c r="Z73" s="977"/>
      <c r="AA73" s="977">
        <v>18</v>
      </c>
      <c r="AB73" s="977"/>
      <c r="AC73" s="977"/>
      <c r="AD73" s="977"/>
      <c r="AE73" s="977"/>
      <c r="AF73" s="977">
        <v>18</v>
      </c>
      <c r="AG73" s="977"/>
      <c r="AH73" s="977"/>
      <c r="AI73" s="977"/>
      <c r="AJ73" s="977"/>
      <c r="AK73" s="977" t="s">
        <v>590</v>
      </c>
      <c r="AL73" s="977"/>
      <c r="AM73" s="977"/>
      <c r="AN73" s="977"/>
      <c r="AO73" s="977"/>
      <c r="AP73" s="977" t="s">
        <v>590</v>
      </c>
      <c r="AQ73" s="977"/>
      <c r="AR73" s="977"/>
      <c r="AS73" s="977"/>
      <c r="AT73" s="977"/>
      <c r="AU73" s="977" t="s">
        <v>590</v>
      </c>
      <c r="AV73" s="977"/>
      <c r="AW73" s="977"/>
      <c r="AX73" s="977"/>
      <c r="AY73" s="977"/>
      <c r="AZ73" s="978"/>
      <c r="BA73" s="978"/>
      <c r="BB73" s="978"/>
      <c r="BC73" s="978"/>
      <c r="BD73" s="979"/>
      <c r="BE73" s="241"/>
      <c r="BF73" s="241"/>
      <c r="BG73" s="241"/>
      <c r="BH73" s="241"/>
      <c r="BI73" s="241"/>
      <c r="BJ73" s="241"/>
      <c r="BK73" s="241"/>
      <c r="BL73" s="241"/>
      <c r="BM73" s="241"/>
      <c r="BN73" s="241"/>
      <c r="BO73" s="241"/>
      <c r="BP73" s="241"/>
      <c r="BQ73" s="238">
        <v>67</v>
      </c>
      <c r="BR73" s="243"/>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0"/>
    </row>
    <row r="74" spans="1:131" ht="26.25" customHeight="1" x14ac:dyDescent="0.15">
      <c r="A74" s="238">
        <v>7</v>
      </c>
      <c r="B74" s="721" t="s">
        <v>597</v>
      </c>
      <c r="C74" s="722"/>
      <c r="D74" s="722"/>
      <c r="E74" s="722"/>
      <c r="F74" s="722"/>
      <c r="G74" s="722"/>
      <c r="H74" s="722"/>
      <c r="I74" s="722"/>
      <c r="J74" s="722"/>
      <c r="K74" s="722"/>
      <c r="L74" s="722"/>
      <c r="M74" s="722"/>
      <c r="N74" s="722"/>
      <c r="O74" s="722"/>
      <c r="P74" s="723"/>
      <c r="Q74" s="980">
        <v>0</v>
      </c>
      <c r="R74" s="977"/>
      <c r="S74" s="977"/>
      <c r="T74" s="977"/>
      <c r="U74" s="977"/>
      <c r="V74" s="977">
        <v>0</v>
      </c>
      <c r="W74" s="977"/>
      <c r="X74" s="977"/>
      <c r="Y74" s="977"/>
      <c r="Z74" s="977"/>
      <c r="AA74" s="977">
        <v>0</v>
      </c>
      <c r="AB74" s="977"/>
      <c r="AC74" s="977"/>
      <c r="AD74" s="977"/>
      <c r="AE74" s="977"/>
      <c r="AF74" s="977">
        <v>0</v>
      </c>
      <c r="AG74" s="977"/>
      <c r="AH74" s="977"/>
      <c r="AI74" s="977"/>
      <c r="AJ74" s="977"/>
      <c r="AK74" s="977" t="s">
        <v>590</v>
      </c>
      <c r="AL74" s="977"/>
      <c r="AM74" s="977"/>
      <c r="AN74" s="977"/>
      <c r="AO74" s="977"/>
      <c r="AP74" s="977" t="s">
        <v>590</v>
      </c>
      <c r="AQ74" s="977"/>
      <c r="AR74" s="977"/>
      <c r="AS74" s="977"/>
      <c r="AT74" s="977"/>
      <c r="AU74" s="977" t="s">
        <v>590</v>
      </c>
      <c r="AV74" s="977"/>
      <c r="AW74" s="977"/>
      <c r="AX74" s="977"/>
      <c r="AY74" s="977"/>
      <c r="AZ74" s="978"/>
      <c r="BA74" s="978"/>
      <c r="BB74" s="978"/>
      <c r="BC74" s="978"/>
      <c r="BD74" s="979"/>
      <c r="BE74" s="241"/>
      <c r="BF74" s="241"/>
      <c r="BG74" s="241"/>
      <c r="BH74" s="241"/>
      <c r="BI74" s="241"/>
      <c r="BJ74" s="241"/>
      <c r="BK74" s="241"/>
      <c r="BL74" s="241"/>
      <c r="BM74" s="241"/>
      <c r="BN74" s="241"/>
      <c r="BO74" s="241"/>
      <c r="BP74" s="241"/>
      <c r="BQ74" s="238">
        <v>68</v>
      </c>
      <c r="BR74" s="243"/>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0"/>
    </row>
    <row r="75" spans="1:131" ht="26.25" customHeight="1" x14ac:dyDescent="0.15">
      <c r="A75" s="238">
        <v>8</v>
      </c>
      <c r="B75" s="721" t="s">
        <v>598</v>
      </c>
      <c r="C75" s="722"/>
      <c r="D75" s="722"/>
      <c r="E75" s="722"/>
      <c r="F75" s="722"/>
      <c r="G75" s="722"/>
      <c r="H75" s="722"/>
      <c r="I75" s="722"/>
      <c r="J75" s="722"/>
      <c r="K75" s="722"/>
      <c r="L75" s="722"/>
      <c r="M75" s="722"/>
      <c r="N75" s="722"/>
      <c r="O75" s="722"/>
      <c r="P75" s="723"/>
      <c r="Q75" s="981">
        <v>954</v>
      </c>
      <c r="R75" s="982"/>
      <c r="S75" s="982"/>
      <c r="T75" s="982"/>
      <c r="U75" s="983"/>
      <c r="V75" s="984">
        <v>887</v>
      </c>
      <c r="W75" s="982"/>
      <c r="X75" s="982"/>
      <c r="Y75" s="982"/>
      <c r="Z75" s="983"/>
      <c r="AA75" s="984">
        <v>67</v>
      </c>
      <c r="AB75" s="982"/>
      <c r="AC75" s="982"/>
      <c r="AD75" s="982"/>
      <c r="AE75" s="983"/>
      <c r="AF75" s="984">
        <v>67</v>
      </c>
      <c r="AG75" s="982"/>
      <c r="AH75" s="982"/>
      <c r="AI75" s="982"/>
      <c r="AJ75" s="983"/>
      <c r="AK75" s="984" t="s">
        <v>590</v>
      </c>
      <c r="AL75" s="982"/>
      <c r="AM75" s="982"/>
      <c r="AN75" s="982"/>
      <c r="AO75" s="983"/>
      <c r="AP75" s="984" t="s">
        <v>590</v>
      </c>
      <c r="AQ75" s="982"/>
      <c r="AR75" s="982"/>
      <c r="AS75" s="982"/>
      <c r="AT75" s="983"/>
      <c r="AU75" s="984" t="s">
        <v>590</v>
      </c>
      <c r="AV75" s="982"/>
      <c r="AW75" s="982"/>
      <c r="AX75" s="982"/>
      <c r="AY75" s="983"/>
      <c r="AZ75" s="978"/>
      <c r="BA75" s="978"/>
      <c r="BB75" s="978"/>
      <c r="BC75" s="978"/>
      <c r="BD75" s="979"/>
      <c r="BE75" s="241"/>
      <c r="BF75" s="241"/>
      <c r="BG75" s="241"/>
      <c r="BH75" s="241"/>
      <c r="BI75" s="241"/>
      <c r="BJ75" s="241"/>
      <c r="BK75" s="241"/>
      <c r="BL75" s="241"/>
      <c r="BM75" s="241"/>
      <c r="BN75" s="241"/>
      <c r="BO75" s="241"/>
      <c r="BP75" s="241"/>
      <c r="BQ75" s="238">
        <v>69</v>
      </c>
      <c r="BR75" s="243"/>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0"/>
    </row>
    <row r="76" spans="1:131" ht="26.25" customHeight="1" x14ac:dyDescent="0.15">
      <c r="A76" s="238">
        <v>9</v>
      </c>
      <c r="B76" s="721" t="s">
        <v>599</v>
      </c>
      <c r="C76" s="722"/>
      <c r="D76" s="722"/>
      <c r="E76" s="722"/>
      <c r="F76" s="722"/>
      <c r="G76" s="722"/>
      <c r="H76" s="722"/>
      <c r="I76" s="722"/>
      <c r="J76" s="722"/>
      <c r="K76" s="722"/>
      <c r="L76" s="722"/>
      <c r="M76" s="722"/>
      <c r="N76" s="722"/>
      <c r="O76" s="722"/>
      <c r="P76" s="723"/>
      <c r="Q76" s="981">
        <v>324</v>
      </c>
      <c r="R76" s="982"/>
      <c r="S76" s="982"/>
      <c r="T76" s="982"/>
      <c r="U76" s="983"/>
      <c r="V76" s="984">
        <v>311</v>
      </c>
      <c r="W76" s="982"/>
      <c r="X76" s="982"/>
      <c r="Y76" s="982"/>
      <c r="Z76" s="983"/>
      <c r="AA76" s="984">
        <v>13</v>
      </c>
      <c r="AB76" s="982"/>
      <c r="AC76" s="982"/>
      <c r="AD76" s="982"/>
      <c r="AE76" s="983"/>
      <c r="AF76" s="984">
        <v>13</v>
      </c>
      <c r="AG76" s="982"/>
      <c r="AH76" s="982"/>
      <c r="AI76" s="982"/>
      <c r="AJ76" s="983"/>
      <c r="AK76" s="984" t="s">
        <v>590</v>
      </c>
      <c r="AL76" s="982"/>
      <c r="AM76" s="982"/>
      <c r="AN76" s="982"/>
      <c r="AO76" s="983"/>
      <c r="AP76" s="984" t="s">
        <v>590</v>
      </c>
      <c r="AQ76" s="982"/>
      <c r="AR76" s="982"/>
      <c r="AS76" s="982"/>
      <c r="AT76" s="983"/>
      <c r="AU76" s="984" t="s">
        <v>590</v>
      </c>
      <c r="AV76" s="982"/>
      <c r="AW76" s="982"/>
      <c r="AX76" s="982"/>
      <c r="AY76" s="983"/>
      <c r="AZ76" s="978"/>
      <c r="BA76" s="978"/>
      <c r="BB76" s="978"/>
      <c r="BC76" s="978"/>
      <c r="BD76" s="979"/>
      <c r="BE76" s="241"/>
      <c r="BF76" s="241"/>
      <c r="BG76" s="241"/>
      <c r="BH76" s="241"/>
      <c r="BI76" s="241"/>
      <c r="BJ76" s="241"/>
      <c r="BK76" s="241"/>
      <c r="BL76" s="241"/>
      <c r="BM76" s="241"/>
      <c r="BN76" s="241"/>
      <c r="BO76" s="241"/>
      <c r="BP76" s="241"/>
      <c r="BQ76" s="238">
        <v>70</v>
      </c>
      <c r="BR76" s="243"/>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0"/>
    </row>
    <row r="77" spans="1:131" ht="26.25" customHeight="1" x14ac:dyDescent="0.15">
      <c r="A77" s="238">
        <v>10</v>
      </c>
      <c r="B77" s="721" t="s">
        <v>600</v>
      </c>
      <c r="C77" s="722"/>
      <c r="D77" s="722"/>
      <c r="E77" s="722"/>
      <c r="F77" s="722"/>
      <c r="G77" s="722"/>
      <c r="H77" s="722"/>
      <c r="I77" s="722"/>
      <c r="J77" s="722"/>
      <c r="K77" s="722"/>
      <c r="L77" s="722"/>
      <c r="M77" s="722"/>
      <c r="N77" s="722"/>
      <c r="O77" s="722"/>
      <c r="P77" s="723"/>
      <c r="Q77" s="981">
        <v>270</v>
      </c>
      <c r="R77" s="982"/>
      <c r="S77" s="982"/>
      <c r="T77" s="982"/>
      <c r="U77" s="983"/>
      <c r="V77" s="984">
        <v>247</v>
      </c>
      <c r="W77" s="982"/>
      <c r="X77" s="982"/>
      <c r="Y77" s="982"/>
      <c r="Z77" s="983"/>
      <c r="AA77" s="984">
        <v>23</v>
      </c>
      <c r="AB77" s="982"/>
      <c r="AC77" s="982"/>
      <c r="AD77" s="982"/>
      <c r="AE77" s="983"/>
      <c r="AF77" s="984">
        <v>23</v>
      </c>
      <c r="AG77" s="982"/>
      <c r="AH77" s="982"/>
      <c r="AI77" s="982"/>
      <c r="AJ77" s="983"/>
      <c r="AK77" s="984" t="s">
        <v>590</v>
      </c>
      <c r="AL77" s="982"/>
      <c r="AM77" s="982"/>
      <c r="AN77" s="982"/>
      <c r="AO77" s="983"/>
      <c r="AP77" s="984" t="s">
        <v>590</v>
      </c>
      <c r="AQ77" s="982"/>
      <c r="AR77" s="982"/>
      <c r="AS77" s="982"/>
      <c r="AT77" s="983"/>
      <c r="AU77" s="984" t="s">
        <v>590</v>
      </c>
      <c r="AV77" s="982"/>
      <c r="AW77" s="982"/>
      <c r="AX77" s="982"/>
      <c r="AY77" s="983"/>
      <c r="AZ77" s="978"/>
      <c r="BA77" s="978"/>
      <c r="BB77" s="978"/>
      <c r="BC77" s="978"/>
      <c r="BD77" s="979"/>
      <c r="BE77" s="241"/>
      <c r="BF77" s="241"/>
      <c r="BG77" s="241"/>
      <c r="BH77" s="241"/>
      <c r="BI77" s="241"/>
      <c r="BJ77" s="241"/>
      <c r="BK77" s="241"/>
      <c r="BL77" s="241"/>
      <c r="BM77" s="241"/>
      <c r="BN77" s="241"/>
      <c r="BO77" s="241"/>
      <c r="BP77" s="241"/>
      <c r="BQ77" s="238">
        <v>71</v>
      </c>
      <c r="BR77" s="243"/>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0"/>
    </row>
    <row r="78" spans="1:131" ht="26.25" customHeight="1" x14ac:dyDescent="0.15">
      <c r="A78" s="238">
        <v>11</v>
      </c>
      <c r="B78" s="721" t="s">
        <v>601</v>
      </c>
      <c r="C78" s="722"/>
      <c r="D78" s="722"/>
      <c r="E78" s="722"/>
      <c r="F78" s="722"/>
      <c r="G78" s="722"/>
      <c r="H78" s="722"/>
      <c r="I78" s="722"/>
      <c r="J78" s="722"/>
      <c r="K78" s="722"/>
      <c r="L78" s="722"/>
      <c r="M78" s="722"/>
      <c r="N78" s="722"/>
      <c r="O78" s="722"/>
      <c r="P78" s="723"/>
      <c r="Q78" s="980">
        <v>39</v>
      </c>
      <c r="R78" s="977"/>
      <c r="S78" s="977"/>
      <c r="T78" s="977"/>
      <c r="U78" s="977"/>
      <c r="V78" s="977">
        <v>34</v>
      </c>
      <c r="W78" s="977"/>
      <c r="X78" s="977"/>
      <c r="Y78" s="977"/>
      <c r="Z78" s="977"/>
      <c r="AA78" s="977">
        <v>5</v>
      </c>
      <c r="AB78" s="977"/>
      <c r="AC78" s="977"/>
      <c r="AD78" s="977"/>
      <c r="AE78" s="977"/>
      <c r="AF78" s="977">
        <v>5</v>
      </c>
      <c r="AG78" s="977"/>
      <c r="AH78" s="977"/>
      <c r="AI78" s="977"/>
      <c r="AJ78" s="977"/>
      <c r="AK78" s="977" t="s">
        <v>590</v>
      </c>
      <c r="AL78" s="977"/>
      <c r="AM78" s="977"/>
      <c r="AN78" s="977"/>
      <c r="AO78" s="977"/>
      <c r="AP78" s="977" t="s">
        <v>590</v>
      </c>
      <c r="AQ78" s="977"/>
      <c r="AR78" s="977"/>
      <c r="AS78" s="977"/>
      <c r="AT78" s="977"/>
      <c r="AU78" s="977" t="s">
        <v>590</v>
      </c>
      <c r="AV78" s="977"/>
      <c r="AW78" s="977"/>
      <c r="AX78" s="977"/>
      <c r="AY78" s="977"/>
      <c r="AZ78" s="978"/>
      <c r="BA78" s="978"/>
      <c r="BB78" s="978"/>
      <c r="BC78" s="978"/>
      <c r="BD78" s="979"/>
      <c r="BE78" s="241"/>
      <c r="BF78" s="241"/>
      <c r="BG78" s="241"/>
      <c r="BH78" s="241"/>
      <c r="BI78" s="241"/>
      <c r="BJ78" s="230"/>
      <c r="BK78" s="230"/>
      <c r="BL78" s="230"/>
      <c r="BM78" s="230"/>
      <c r="BN78" s="230"/>
      <c r="BO78" s="241"/>
      <c r="BP78" s="241"/>
      <c r="BQ78" s="238">
        <v>72</v>
      </c>
      <c r="BR78" s="243"/>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0"/>
    </row>
    <row r="79" spans="1:131" ht="26.25" customHeight="1" x14ac:dyDescent="0.15">
      <c r="A79" s="238">
        <v>12</v>
      </c>
      <c r="B79" s="721" t="s">
        <v>602</v>
      </c>
      <c r="C79" s="722"/>
      <c r="D79" s="722"/>
      <c r="E79" s="722"/>
      <c r="F79" s="722"/>
      <c r="G79" s="722"/>
      <c r="H79" s="722"/>
      <c r="I79" s="722"/>
      <c r="J79" s="722"/>
      <c r="K79" s="722"/>
      <c r="L79" s="722"/>
      <c r="M79" s="722"/>
      <c r="N79" s="722"/>
      <c r="O79" s="722"/>
      <c r="P79" s="723"/>
      <c r="Q79" s="980">
        <v>568</v>
      </c>
      <c r="R79" s="977"/>
      <c r="S79" s="977"/>
      <c r="T79" s="977"/>
      <c r="U79" s="977"/>
      <c r="V79" s="977">
        <v>450</v>
      </c>
      <c r="W79" s="977"/>
      <c r="X79" s="977"/>
      <c r="Y79" s="977"/>
      <c r="Z79" s="977"/>
      <c r="AA79" s="977">
        <v>118</v>
      </c>
      <c r="AB79" s="977"/>
      <c r="AC79" s="977"/>
      <c r="AD79" s="977"/>
      <c r="AE79" s="977"/>
      <c r="AF79" s="977">
        <v>118</v>
      </c>
      <c r="AG79" s="977"/>
      <c r="AH79" s="977"/>
      <c r="AI79" s="977"/>
      <c r="AJ79" s="977"/>
      <c r="AK79" s="977">
        <v>95</v>
      </c>
      <c r="AL79" s="977"/>
      <c r="AM79" s="977"/>
      <c r="AN79" s="977"/>
      <c r="AO79" s="977"/>
      <c r="AP79" s="977" t="s">
        <v>590</v>
      </c>
      <c r="AQ79" s="977"/>
      <c r="AR79" s="977"/>
      <c r="AS79" s="977"/>
      <c r="AT79" s="977"/>
      <c r="AU79" s="977" t="s">
        <v>590</v>
      </c>
      <c r="AV79" s="977"/>
      <c r="AW79" s="977"/>
      <c r="AX79" s="977"/>
      <c r="AY79" s="977"/>
      <c r="AZ79" s="978"/>
      <c r="BA79" s="978"/>
      <c r="BB79" s="978"/>
      <c r="BC79" s="978"/>
      <c r="BD79" s="979"/>
      <c r="BE79" s="241"/>
      <c r="BF79" s="241"/>
      <c r="BG79" s="241"/>
      <c r="BH79" s="241"/>
      <c r="BI79" s="241"/>
      <c r="BJ79" s="230"/>
      <c r="BK79" s="230"/>
      <c r="BL79" s="230"/>
      <c r="BM79" s="230"/>
      <c r="BN79" s="230"/>
      <c r="BO79" s="241"/>
      <c r="BP79" s="241"/>
      <c r="BQ79" s="238">
        <v>73</v>
      </c>
      <c r="BR79" s="243"/>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0"/>
    </row>
    <row r="80" spans="1:131" ht="26.25" customHeight="1" x14ac:dyDescent="0.15">
      <c r="A80" s="238">
        <v>13</v>
      </c>
      <c r="B80" s="721" t="s">
        <v>603</v>
      </c>
      <c r="C80" s="722"/>
      <c r="D80" s="722"/>
      <c r="E80" s="722"/>
      <c r="F80" s="722"/>
      <c r="G80" s="722"/>
      <c r="H80" s="722"/>
      <c r="I80" s="722"/>
      <c r="J80" s="722"/>
      <c r="K80" s="722"/>
      <c r="L80" s="722"/>
      <c r="M80" s="722"/>
      <c r="N80" s="722"/>
      <c r="O80" s="722"/>
      <c r="P80" s="723"/>
      <c r="Q80" s="980">
        <v>493</v>
      </c>
      <c r="R80" s="977"/>
      <c r="S80" s="977"/>
      <c r="T80" s="977"/>
      <c r="U80" s="977"/>
      <c r="V80" s="977">
        <v>446</v>
      </c>
      <c r="W80" s="977"/>
      <c r="X80" s="977"/>
      <c r="Y80" s="977"/>
      <c r="Z80" s="977"/>
      <c r="AA80" s="977">
        <v>47</v>
      </c>
      <c r="AB80" s="977"/>
      <c r="AC80" s="977"/>
      <c r="AD80" s="977"/>
      <c r="AE80" s="977"/>
      <c r="AF80" s="977">
        <v>47</v>
      </c>
      <c r="AG80" s="977"/>
      <c r="AH80" s="977"/>
      <c r="AI80" s="977"/>
      <c r="AJ80" s="977"/>
      <c r="AK80" s="977" t="s">
        <v>590</v>
      </c>
      <c r="AL80" s="977"/>
      <c r="AM80" s="977"/>
      <c r="AN80" s="977"/>
      <c r="AO80" s="977"/>
      <c r="AP80" s="977" t="s">
        <v>590</v>
      </c>
      <c r="AQ80" s="977"/>
      <c r="AR80" s="977"/>
      <c r="AS80" s="977"/>
      <c r="AT80" s="977"/>
      <c r="AU80" s="977" t="s">
        <v>590</v>
      </c>
      <c r="AV80" s="977"/>
      <c r="AW80" s="977"/>
      <c r="AX80" s="977"/>
      <c r="AY80" s="977"/>
      <c r="AZ80" s="978"/>
      <c r="BA80" s="978"/>
      <c r="BB80" s="978"/>
      <c r="BC80" s="978"/>
      <c r="BD80" s="979"/>
      <c r="BE80" s="241"/>
      <c r="BF80" s="241"/>
      <c r="BG80" s="241"/>
      <c r="BH80" s="241"/>
      <c r="BI80" s="241"/>
      <c r="BJ80" s="241"/>
      <c r="BK80" s="241"/>
      <c r="BL80" s="241"/>
      <c r="BM80" s="241"/>
      <c r="BN80" s="241"/>
      <c r="BO80" s="241"/>
      <c r="BP80" s="241"/>
      <c r="BQ80" s="238">
        <v>74</v>
      </c>
      <c r="BR80" s="243"/>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0"/>
    </row>
    <row r="81" spans="1:131" ht="26.25" customHeight="1" x14ac:dyDescent="0.15">
      <c r="A81" s="238">
        <v>14</v>
      </c>
      <c r="B81" s="721"/>
      <c r="C81" s="722"/>
      <c r="D81" s="722"/>
      <c r="E81" s="722"/>
      <c r="F81" s="722"/>
      <c r="G81" s="722"/>
      <c r="H81" s="722"/>
      <c r="I81" s="722"/>
      <c r="J81" s="722"/>
      <c r="K81" s="722"/>
      <c r="L81" s="722"/>
      <c r="M81" s="722"/>
      <c r="N81" s="722"/>
      <c r="O81" s="722"/>
      <c r="P81" s="723"/>
      <c r="Q81" s="980"/>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1"/>
      <c r="BF81" s="241"/>
      <c r="BG81" s="241"/>
      <c r="BH81" s="241"/>
      <c r="BI81" s="241"/>
      <c r="BJ81" s="241"/>
      <c r="BK81" s="241"/>
      <c r="BL81" s="241"/>
      <c r="BM81" s="241"/>
      <c r="BN81" s="241"/>
      <c r="BO81" s="241"/>
      <c r="BP81" s="241"/>
      <c r="BQ81" s="238">
        <v>75</v>
      </c>
      <c r="BR81" s="243"/>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0"/>
    </row>
    <row r="82" spans="1:131" ht="26.25" customHeight="1" x14ac:dyDescent="0.15">
      <c r="A82" s="238">
        <v>15</v>
      </c>
      <c r="B82" s="721"/>
      <c r="C82" s="722"/>
      <c r="D82" s="722"/>
      <c r="E82" s="722"/>
      <c r="F82" s="722"/>
      <c r="G82" s="722"/>
      <c r="H82" s="722"/>
      <c r="I82" s="722"/>
      <c r="J82" s="722"/>
      <c r="K82" s="722"/>
      <c r="L82" s="722"/>
      <c r="M82" s="722"/>
      <c r="N82" s="722"/>
      <c r="O82" s="722"/>
      <c r="P82" s="723"/>
      <c r="Q82" s="980"/>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1"/>
      <c r="BF82" s="241"/>
      <c r="BG82" s="241"/>
      <c r="BH82" s="241"/>
      <c r="BI82" s="241"/>
      <c r="BJ82" s="241"/>
      <c r="BK82" s="241"/>
      <c r="BL82" s="241"/>
      <c r="BM82" s="241"/>
      <c r="BN82" s="241"/>
      <c r="BO82" s="241"/>
      <c r="BP82" s="241"/>
      <c r="BQ82" s="238">
        <v>76</v>
      </c>
      <c r="BR82" s="243"/>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0"/>
    </row>
    <row r="83" spans="1:131" ht="26.25" customHeight="1" x14ac:dyDescent="0.15">
      <c r="A83" s="238">
        <v>16</v>
      </c>
      <c r="B83" s="721"/>
      <c r="C83" s="722"/>
      <c r="D83" s="722"/>
      <c r="E83" s="722"/>
      <c r="F83" s="722"/>
      <c r="G83" s="722"/>
      <c r="H83" s="722"/>
      <c r="I83" s="722"/>
      <c r="J83" s="722"/>
      <c r="K83" s="722"/>
      <c r="L83" s="722"/>
      <c r="M83" s="722"/>
      <c r="N83" s="722"/>
      <c r="O83" s="722"/>
      <c r="P83" s="723"/>
      <c r="Q83" s="980"/>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1"/>
      <c r="BF83" s="241"/>
      <c r="BG83" s="241"/>
      <c r="BH83" s="241"/>
      <c r="BI83" s="241"/>
      <c r="BJ83" s="241"/>
      <c r="BK83" s="241"/>
      <c r="BL83" s="241"/>
      <c r="BM83" s="241"/>
      <c r="BN83" s="241"/>
      <c r="BO83" s="241"/>
      <c r="BP83" s="241"/>
      <c r="BQ83" s="238">
        <v>77</v>
      </c>
      <c r="BR83" s="243"/>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0"/>
    </row>
    <row r="84" spans="1:131" ht="26.25" customHeight="1" x14ac:dyDescent="0.15">
      <c r="A84" s="238">
        <v>17</v>
      </c>
      <c r="B84" s="721"/>
      <c r="C84" s="722"/>
      <c r="D84" s="722"/>
      <c r="E84" s="722"/>
      <c r="F84" s="722"/>
      <c r="G84" s="722"/>
      <c r="H84" s="722"/>
      <c r="I84" s="722"/>
      <c r="J84" s="722"/>
      <c r="K84" s="722"/>
      <c r="L84" s="722"/>
      <c r="M84" s="722"/>
      <c r="N84" s="722"/>
      <c r="O84" s="722"/>
      <c r="P84" s="723"/>
      <c r="Q84" s="980"/>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1"/>
      <c r="BF84" s="241"/>
      <c r="BG84" s="241"/>
      <c r="BH84" s="241"/>
      <c r="BI84" s="241"/>
      <c r="BJ84" s="241"/>
      <c r="BK84" s="241"/>
      <c r="BL84" s="241"/>
      <c r="BM84" s="241"/>
      <c r="BN84" s="241"/>
      <c r="BO84" s="241"/>
      <c r="BP84" s="241"/>
      <c r="BQ84" s="238">
        <v>78</v>
      </c>
      <c r="BR84" s="243"/>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0"/>
    </row>
    <row r="85" spans="1:131" ht="26.25" customHeight="1" x14ac:dyDescent="0.15">
      <c r="A85" s="238">
        <v>18</v>
      </c>
      <c r="B85" s="721"/>
      <c r="C85" s="722"/>
      <c r="D85" s="722"/>
      <c r="E85" s="722"/>
      <c r="F85" s="722"/>
      <c r="G85" s="722"/>
      <c r="H85" s="722"/>
      <c r="I85" s="722"/>
      <c r="J85" s="722"/>
      <c r="K85" s="722"/>
      <c r="L85" s="722"/>
      <c r="M85" s="722"/>
      <c r="N85" s="722"/>
      <c r="O85" s="722"/>
      <c r="P85" s="723"/>
      <c r="Q85" s="980"/>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1"/>
      <c r="BF85" s="241"/>
      <c r="BG85" s="241"/>
      <c r="BH85" s="241"/>
      <c r="BI85" s="241"/>
      <c r="BJ85" s="241"/>
      <c r="BK85" s="241"/>
      <c r="BL85" s="241"/>
      <c r="BM85" s="241"/>
      <c r="BN85" s="241"/>
      <c r="BO85" s="241"/>
      <c r="BP85" s="241"/>
      <c r="BQ85" s="238">
        <v>79</v>
      </c>
      <c r="BR85" s="243"/>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0"/>
    </row>
    <row r="86" spans="1:131" ht="26.25" customHeight="1" x14ac:dyDescent="0.15">
      <c r="A86" s="238">
        <v>19</v>
      </c>
      <c r="B86" s="721"/>
      <c r="C86" s="722"/>
      <c r="D86" s="722"/>
      <c r="E86" s="722"/>
      <c r="F86" s="722"/>
      <c r="G86" s="722"/>
      <c r="H86" s="722"/>
      <c r="I86" s="722"/>
      <c r="J86" s="722"/>
      <c r="K86" s="722"/>
      <c r="L86" s="722"/>
      <c r="M86" s="722"/>
      <c r="N86" s="722"/>
      <c r="O86" s="722"/>
      <c r="P86" s="723"/>
      <c r="Q86" s="980"/>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1"/>
      <c r="BF86" s="241"/>
      <c r="BG86" s="241"/>
      <c r="BH86" s="241"/>
      <c r="BI86" s="241"/>
      <c r="BJ86" s="241"/>
      <c r="BK86" s="241"/>
      <c r="BL86" s="241"/>
      <c r="BM86" s="241"/>
      <c r="BN86" s="241"/>
      <c r="BO86" s="241"/>
      <c r="BP86" s="241"/>
      <c r="BQ86" s="238">
        <v>80</v>
      </c>
      <c r="BR86" s="243"/>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0"/>
    </row>
    <row r="87" spans="1:131" ht="26.25" customHeight="1" x14ac:dyDescent="0.15">
      <c r="A87" s="244">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1"/>
      <c r="BF87" s="241"/>
      <c r="BG87" s="241"/>
      <c r="BH87" s="241"/>
      <c r="BI87" s="241"/>
      <c r="BJ87" s="241"/>
      <c r="BK87" s="241"/>
      <c r="BL87" s="241"/>
      <c r="BM87" s="241"/>
      <c r="BN87" s="241"/>
      <c r="BO87" s="241"/>
      <c r="BP87" s="241"/>
      <c r="BQ87" s="238">
        <v>81</v>
      </c>
      <c r="BR87" s="243"/>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0"/>
    </row>
    <row r="88" spans="1:131" ht="26.25" customHeight="1" thickBot="1" x14ac:dyDescent="0.2">
      <c r="A88" s="240" t="s">
        <v>396</v>
      </c>
      <c r="B88" s="943" t="s">
        <v>433</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5908</v>
      </c>
      <c r="AG88" s="965"/>
      <c r="AH88" s="965"/>
      <c r="AI88" s="965"/>
      <c r="AJ88" s="965"/>
      <c r="AK88" s="969"/>
      <c r="AL88" s="969"/>
      <c r="AM88" s="969"/>
      <c r="AN88" s="969"/>
      <c r="AO88" s="969"/>
      <c r="AP88" s="965" t="s">
        <v>590</v>
      </c>
      <c r="AQ88" s="965"/>
      <c r="AR88" s="965"/>
      <c r="AS88" s="965"/>
      <c r="AT88" s="965"/>
      <c r="AU88" s="965" t="s">
        <v>590</v>
      </c>
      <c r="AV88" s="965"/>
      <c r="AW88" s="965"/>
      <c r="AX88" s="965"/>
      <c r="AY88" s="965"/>
      <c r="AZ88" s="966"/>
      <c r="BA88" s="966"/>
      <c r="BB88" s="966"/>
      <c r="BC88" s="966"/>
      <c r="BD88" s="967"/>
      <c r="BE88" s="241"/>
      <c r="BF88" s="241"/>
      <c r="BG88" s="241"/>
      <c r="BH88" s="241"/>
      <c r="BI88" s="241"/>
      <c r="BJ88" s="241"/>
      <c r="BK88" s="241"/>
      <c r="BL88" s="241"/>
      <c r="BM88" s="241"/>
      <c r="BN88" s="241"/>
      <c r="BO88" s="241"/>
      <c r="BP88" s="241"/>
      <c r="BQ88" s="238">
        <v>82</v>
      </c>
      <c r="BR88" s="243"/>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43" t="s">
        <v>434</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47</v>
      </c>
      <c r="CS102" s="959"/>
      <c r="CT102" s="959"/>
      <c r="CU102" s="959"/>
      <c r="CV102" s="960"/>
      <c r="CW102" s="958" t="s">
        <v>590</v>
      </c>
      <c r="CX102" s="959"/>
      <c r="CY102" s="959"/>
      <c r="CZ102" s="959"/>
      <c r="DA102" s="960"/>
      <c r="DB102" s="958" t="s">
        <v>590</v>
      </c>
      <c r="DC102" s="959"/>
      <c r="DD102" s="959"/>
      <c r="DE102" s="959"/>
      <c r="DF102" s="960"/>
      <c r="DG102" s="958" t="s">
        <v>590</v>
      </c>
      <c r="DH102" s="959"/>
      <c r="DI102" s="959"/>
      <c r="DJ102" s="959"/>
      <c r="DK102" s="960"/>
      <c r="DL102" s="958" t="s">
        <v>590</v>
      </c>
      <c r="DM102" s="959"/>
      <c r="DN102" s="959"/>
      <c r="DO102" s="959"/>
      <c r="DP102" s="960"/>
      <c r="DQ102" s="958" t="s">
        <v>590</v>
      </c>
      <c r="DR102" s="959"/>
      <c r="DS102" s="959"/>
      <c r="DT102" s="959"/>
      <c r="DU102" s="960"/>
      <c r="DV102" s="943"/>
      <c r="DW102" s="944"/>
      <c r="DX102" s="944"/>
      <c r="DY102" s="944"/>
      <c r="DZ102" s="94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6" t="s">
        <v>435</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7" t="s">
        <v>436</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8" t="s">
        <v>439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440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0" customFormat="1" ht="26.25" customHeight="1" x14ac:dyDescent="0.15">
      <c r="A109" s="901" t="s">
        <v>441</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442</v>
      </c>
      <c r="AB109" s="902"/>
      <c r="AC109" s="902"/>
      <c r="AD109" s="902"/>
      <c r="AE109" s="903"/>
      <c r="AF109" s="904" t="s">
        <v>443</v>
      </c>
      <c r="AG109" s="902"/>
      <c r="AH109" s="902"/>
      <c r="AI109" s="902"/>
      <c r="AJ109" s="903"/>
      <c r="AK109" s="904" t="s">
        <v>313</v>
      </c>
      <c r="AL109" s="902"/>
      <c r="AM109" s="902"/>
      <c r="AN109" s="902"/>
      <c r="AO109" s="903"/>
      <c r="AP109" s="904" t="s">
        <v>444</v>
      </c>
      <c r="AQ109" s="902"/>
      <c r="AR109" s="902"/>
      <c r="AS109" s="902"/>
      <c r="AT109" s="935"/>
      <c r="AU109" s="901" t="s">
        <v>441</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442</v>
      </c>
      <c r="BR109" s="902"/>
      <c r="BS109" s="902"/>
      <c r="BT109" s="902"/>
      <c r="BU109" s="903"/>
      <c r="BV109" s="904" t="s">
        <v>443</v>
      </c>
      <c r="BW109" s="902"/>
      <c r="BX109" s="902"/>
      <c r="BY109" s="902"/>
      <c r="BZ109" s="903"/>
      <c r="CA109" s="904" t="s">
        <v>313</v>
      </c>
      <c r="CB109" s="902"/>
      <c r="CC109" s="902"/>
      <c r="CD109" s="902"/>
      <c r="CE109" s="903"/>
      <c r="CF109" s="942" t="s">
        <v>444</v>
      </c>
      <c r="CG109" s="942"/>
      <c r="CH109" s="942"/>
      <c r="CI109" s="942"/>
      <c r="CJ109" s="942"/>
      <c r="CK109" s="904" t="s">
        <v>445</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442</v>
      </c>
      <c r="DH109" s="902"/>
      <c r="DI109" s="902"/>
      <c r="DJ109" s="902"/>
      <c r="DK109" s="903"/>
      <c r="DL109" s="904" t="s">
        <v>443</v>
      </c>
      <c r="DM109" s="902"/>
      <c r="DN109" s="902"/>
      <c r="DO109" s="902"/>
      <c r="DP109" s="903"/>
      <c r="DQ109" s="904" t="s">
        <v>313</v>
      </c>
      <c r="DR109" s="902"/>
      <c r="DS109" s="902"/>
      <c r="DT109" s="902"/>
      <c r="DU109" s="903"/>
      <c r="DV109" s="904" t="s">
        <v>444</v>
      </c>
      <c r="DW109" s="902"/>
      <c r="DX109" s="902"/>
      <c r="DY109" s="902"/>
      <c r="DZ109" s="935"/>
    </row>
    <row r="110" spans="1:131" s="230" customFormat="1" ht="26.25" customHeight="1" x14ac:dyDescent="0.15">
      <c r="A110" s="815" t="s">
        <v>446</v>
      </c>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7"/>
      <c r="AA110" s="894">
        <v>1341977</v>
      </c>
      <c r="AB110" s="895"/>
      <c r="AC110" s="895"/>
      <c r="AD110" s="895"/>
      <c r="AE110" s="896"/>
      <c r="AF110" s="897">
        <v>1384134</v>
      </c>
      <c r="AG110" s="895"/>
      <c r="AH110" s="895"/>
      <c r="AI110" s="895"/>
      <c r="AJ110" s="896"/>
      <c r="AK110" s="897">
        <v>1400444</v>
      </c>
      <c r="AL110" s="895"/>
      <c r="AM110" s="895"/>
      <c r="AN110" s="895"/>
      <c r="AO110" s="896"/>
      <c r="AP110" s="898">
        <v>35</v>
      </c>
      <c r="AQ110" s="899"/>
      <c r="AR110" s="899"/>
      <c r="AS110" s="899"/>
      <c r="AT110" s="900"/>
      <c r="AU110" s="936" t="s">
        <v>75</v>
      </c>
      <c r="AV110" s="937"/>
      <c r="AW110" s="937"/>
      <c r="AX110" s="937"/>
      <c r="AY110" s="937"/>
      <c r="AZ110" s="866" t="s">
        <v>447</v>
      </c>
      <c r="BA110" s="816"/>
      <c r="BB110" s="816"/>
      <c r="BC110" s="816"/>
      <c r="BD110" s="816"/>
      <c r="BE110" s="816"/>
      <c r="BF110" s="816"/>
      <c r="BG110" s="816"/>
      <c r="BH110" s="816"/>
      <c r="BI110" s="816"/>
      <c r="BJ110" s="816"/>
      <c r="BK110" s="816"/>
      <c r="BL110" s="816"/>
      <c r="BM110" s="816"/>
      <c r="BN110" s="816"/>
      <c r="BO110" s="816"/>
      <c r="BP110" s="817"/>
      <c r="BQ110" s="867">
        <v>10342365</v>
      </c>
      <c r="BR110" s="848"/>
      <c r="BS110" s="848"/>
      <c r="BT110" s="848"/>
      <c r="BU110" s="848"/>
      <c r="BV110" s="848">
        <v>9779101</v>
      </c>
      <c r="BW110" s="848"/>
      <c r="BX110" s="848"/>
      <c r="BY110" s="848"/>
      <c r="BZ110" s="848"/>
      <c r="CA110" s="848">
        <v>9112867</v>
      </c>
      <c r="CB110" s="848"/>
      <c r="CC110" s="848"/>
      <c r="CD110" s="848"/>
      <c r="CE110" s="848"/>
      <c r="CF110" s="872">
        <v>227.7</v>
      </c>
      <c r="CG110" s="873"/>
      <c r="CH110" s="873"/>
      <c r="CI110" s="873"/>
      <c r="CJ110" s="873"/>
      <c r="CK110" s="932" t="s">
        <v>448</v>
      </c>
      <c r="CL110" s="825"/>
      <c r="CM110" s="866" t="s">
        <v>449</v>
      </c>
      <c r="CN110" s="816"/>
      <c r="CO110" s="816"/>
      <c r="CP110" s="816"/>
      <c r="CQ110" s="816"/>
      <c r="CR110" s="816"/>
      <c r="CS110" s="816"/>
      <c r="CT110" s="816"/>
      <c r="CU110" s="816"/>
      <c r="CV110" s="816"/>
      <c r="CW110" s="816"/>
      <c r="CX110" s="816"/>
      <c r="CY110" s="816"/>
      <c r="CZ110" s="816"/>
      <c r="DA110" s="816"/>
      <c r="DB110" s="816"/>
      <c r="DC110" s="816"/>
      <c r="DD110" s="816"/>
      <c r="DE110" s="816"/>
      <c r="DF110" s="817"/>
      <c r="DG110" s="867" t="s">
        <v>450</v>
      </c>
      <c r="DH110" s="848"/>
      <c r="DI110" s="848"/>
      <c r="DJ110" s="848"/>
      <c r="DK110" s="848"/>
      <c r="DL110" s="848" t="s">
        <v>450</v>
      </c>
      <c r="DM110" s="848"/>
      <c r="DN110" s="848"/>
      <c r="DO110" s="848"/>
      <c r="DP110" s="848"/>
      <c r="DQ110" s="848" t="s">
        <v>451</v>
      </c>
      <c r="DR110" s="848"/>
      <c r="DS110" s="848"/>
      <c r="DT110" s="848"/>
      <c r="DU110" s="848"/>
      <c r="DV110" s="849" t="s">
        <v>450</v>
      </c>
      <c r="DW110" s="849"/>
      <c r="DX110" s="849"/>
      <c r="DY110" s="849"/>
      <c r="DZ110" s="850"/>
    </row>
    <row r="111" spans="1:131" s="230" customFormat="1" ht="26.25" customHeight="1" x14ac:dyDescent="0.15">
      <c r="A111" s="780" t="s">
        <v>452</v>
      </c>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931"/>
      <c r="AA111" s="924" t="s">
        <v>186</v>
      </c>
      <c r="AB111" s="925"/>
      <c r="AC111" s="925"/>
      <c r="AD111" s="925"/>
      <c r="AE111" s="926"/>
      <c r="AF111" s="927" t="s">
        <v>186</v>
      </c>
      <c r="AG111" s="925"/>
      <c r="AH111" s="925"/>
      <c r="AI111" s="925"/>
      <c r="AJ111" s="926"/>
      <c r="AK111" s="927" t="s">
        <v>186</v>
      </c>
      <c r="AL111" s="925"/>
      <c r="AM111" s="925"/>
      <c r="AN111" s="925"/>
      <c r="AO111" s="926"/>
      <c r="AP111" s="928" t="s">
        <v>450</v>
      </c>
      <c r="AQ111" s="929"/>
      <c r="AR111" s="929"/>
      <c r="AS111" s="929"/>
      <c r="AT111" s="930"/>
      <c r="AU111" s="938"/>
      <c r="AV111" s="939"/>
      <c r="AW111" s="939"/>
      <c r="AX111" s="939"/>
      <c r="AY111" s="939"/>
      <c r="AZ111" s="823" t="s">
        <v>453</v>
      </c>
      <c r="BA111" s="758"/>
      <c r="BB111" s="758"/>
      <c r="BC111" s="758"/>
      <c r="BD111" s="758"/>
      <c r="BE111" s="758"/>
      <c r="BF111" s="758"/>
      <c r="BG111" s="758"/>
      <c r="BH111" s="758"/>
      <c r="BI111" s="758"/>
      <c r="BJ111" s="758"/>
      <c r="BK111" s="758"/>
      <c r="BL111" s="758"/>
      <c r="BM111" s="758"/>
      <c r="BN111" s="758"/>
      <c r="BO111" s="758"/>
      <c r="BP111" s="759"/>
      <c r="BQ111" s="795" t="s">
        <v>423</v>
      </c>
      <c r="BR111" s="796"/>
      <c r="BS111" s="796"/>
      <c r="BT111" s="796"/>
      <c r="BU111" s="796"/>
      <c r="BV111" s="796" t="s">
        <v>186</v>
      </c>
      <c r="BW111" s="796"/>
      <c r="BX111" s="796"/>
      <c r="BY111" s="796"/>
      <c r="BZ111" s="796"/>
      <c r="CA111" s="796" t="s">
        <v>186</v>
      </c>
      <c r="CB111" s="796"/>
      <c r="CC111" s="796"/>
      <c r="CD111" s="796"/>
      <c r="CE111" s="796"/>
      <c r="CF111" s="881" t="s">
        <v>186</v>
      </c>
      <c r="CG111" s="882"/>
      <c r="CH111" s="882"/>
      <c r="CI111" s="882"/>
      <c r="CJ111" s="882"/>
      <c r="CK111" s="933"/>
      <c r="CL111" s="827"/>
      <c r="CM111" s="823" t="s">
        <v>454</v>
      </c>
      <c r="CN111" s="758"/>
      <c r="CO111" s="758"/>
      <c r="CP111" s="758"/>
      <c r="CQ111" s="758"/>
      <c r="CR111" s="758"/>
      <c r="CS111" s="758"/>
      <c r="CT111" s="758"/>
      <c r="CU111" s="758"/>
      <c r="CV111" s="758"/>
      <c r="CW111" s="758"/>
      <c r="CX111" s="758"/>
      <c r="CY111" s="758"/>
      <c r="CZ111" s="758"/>
      <c r="DA111" s="758"/>
      <c r="DB111" s="758"/>
      <c r="DC111" s="758"/>
      <c r="DD111" s="758"/>
      <c r="DE111" s="758"/>
      <c r="DF111" s="759"/>
      <c r="DG111" s="795" t="s">
        <v>186</v>
      </c>
      <c r="DH111" s="796"/>
      <c r="DI111" s="796"/>
      <c r="DJ111" s="796"/>
      <c r="DK111" s="796"/>
      <c r="DL111" s="796" t="s">
        <v>423</v>
      </c>
      <c r="DM111" s="796"/>
      <c r="DN111" s="796"/>
      <c r="DO111" s="796"/>
      <c r="DP111" s="796"/>
      <c r="DQ111" s="796" t="s">
        <v>186</v>
      </c>
      <c r="DR111" s="796"/>
      <c r="DS111" s="796"/>
      <c r="DT111" s="796"/>
      <c r="DU111" s="796"/>
      <c r="DV111" s="802" t="s">
        <v>186</v>
      </c>
      <c r="DW111" s="802"/>
      <c r="DX111" s="802"/>
      <c r="DY111" s="802"/>
      <c r="DZ111" s="803"/>
    </row>
    <row r="112" spans="1:131" s="230" customFormat="1" ht="26.25" customHeight="1" x14ac:dyDescent="0.15">
      <c r="A112" s="918" t="s">
        <v>455</v>
      </c>
      <c r="B112" s="919"/>
      <c r="C112" s="758" t="s">
        <v>456</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85" t="s">
        <v>186</v>
      </c>
      <c r="AB112" s="786"/>
      <c r="AC112" s="786"/>
      <c r="AD112" s="786"/>
      <c r="AE112" s="787"/>
      <c r="AF112" s="788" t="s">
        <v>186</v>
      </c>
      <c r="AG112" s="786"/>
      <c r="AH112" s="786"/>
      <c r="AI112" s="786"/>
      <c r="AJ112" s="787"/>
      <c r="AK112" s="788" t="s">
        <v>423</v>
      </c>
      <c r="AL112" s="786"/>
      <c r="AM112" s="786"/>
      <c r="AN112" s="786"/>
      <c r="AO112" s="787"/>
      <c r="AP112" s="830" t="s">
        <v>186</v>
      </c>
      <c r="AQ112" s="831"/>
      <c r="AR112" s="831"/>
      <c r="AS112" s="831"/>
      <c r="AT112" s="832"/>
      <c r="AU112" s="938"/>
      <c r="AV112" s="939"/>
      <c r="AW112" s="939"/>
      <c r="AX112" s="939"/>
      <c r="AY112" s="939"/>
      <c r="AZ112" s="823" t="s">
        <v>457</v>
      </c>
      <c r="BA112" s="758"/>
      <c r="BB112" s="758"/>
      <c r="BC112" s="758"/>
      <c r="BD112" s="758"/>
      <c r="BE112" s="758"/>
      <c r="BF112" s="758"/>
      <c r="BG112" s="758"/>
      <c r="BH112" s="758"/>
      <c r="BI112" s="758"/>
      <c r="BJ112" s="758"/>
      <c r="BK112" s="758"/>
      <c r="BL112" s="758"/>
      <c r="BM112" s="758"/>
      <c r="BN112" s="758"/>
      <c r="BO112" s="758"/>
      <c r="BP112" s="759"/>
      <c r="BQ112" s="795">
        <v>2073281</v>
      </c>
      <c r="BR112" s="796"/>
      <c r="BS112" s="796"/>
      <c r="BT112" s="796"/>
      <c r="BU112" s="796"/>
      <c r="BV112" s="796">
        <v>1891237</v>
      </c>
      <c r="BW112" s="796"/>
      <c r="BX112" s="796"/>
      <c r="BY112" s="796"/>
      <c r="BZ112" s="796"/>
      <c r="CA112" s="796">
        <v>1784528</v>
      </c>
      <c r="CB112" s="796"/>
      <c r="CC112" s="796"/>
      <c r="CD112" s="796"/>
      <c r="CE112" s="796"/>
      <c r="CF112" s="881">
        <v>44.6</v>
      </c>
      <c r="CG112" s="882"/>
      <c r="CH112" s="882"/>
      <c r="CI112" s="882"/>
      <c r="CJ112" s="882"/>
      <c r="CK112" s="933"/>
      <c r="CL112" s="827"/>
      <c r="CM112" s="823" t="s">
        <v>458</v>
      </c>
      <c r="CN112" s="758"/>
      <c r="CO112" s="758"/>
      <c r="CP112" s="758"/>
      <c r="CQ112" s="758"/>
      <c r="CR112" s="758"/>
      <c r="CS112" s="758"/>
      <c r="CT112" s="758"/>
      <c r="CU112" s="758"/>
      <c r="CV112" s="758"/>
      <c r="CW112" s="758"/>
      <c r="CX112" s="758"/>
      <c r="CY112" s="758"/>
      <c r="CZ112" s="758"/>
      <c r="DA112" s="758"/>
      <c r="DB112" s="758"/>
      <c r="DC112" s="758"/>
      <c r="DD112" s="758"/>
      <c r="DE112" s="758"/>
      <c r="DF112" s="759"/>
      <c r="DG112" s="795" t="s">
        <v>423</v>
      </c>
      <c r="DH112" s="796"/>
      <c r="DI112" s="796"/>
      <c r="DJ112" s="796"/>
      <c r="DK112" s="796"/>
      <c r="DL112" s="796" t="s">
        <v>186</v>
      </c>
      <c r="DM112" s="796"/>
      <c r="DN112" s="796"/>
      <c r="DO112" s="796"/>
      <c r="DP112" s="796"/>
      <c r="DQ112" s="796" t="s">
        <v>423</v>
      </c>
      <c r="DR112" s="796"/>
      <c r="DS112" s="796"/>
      <c r="DT112" s="796"/>
      <c r="DU112" s="796"/>
      <c r="DV112" s="802" t="s">
        <v>186</v>
      </c>
      <c r="DW112" s="802"/>
      <c r="DX112" s="802"/>
      <c r="DY112" s="802"/>
      <c r="DZ112" s="803"/>
    </row>
    <row r="113" spans="1:130" s="230" customFormat="1" ht="26.25" customHeight="1" x14ac:dyDescent="0.15">
      <c r="A113" s="920"/>
      <c r="B113" s="921"/>
      <c r="C113" s="758" t="s">
        <v>459</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924">
        <v>284393</v>
      </c>
      <c r="AB113" s="925"/>
      <c r="AC113" s="925"/>
      <c r="AD113" s="925"/>
      <c r="AE113" s="926"/>
      <c r="AF113" s="927">
        <v>276636</v>
      </c>
      <c r="AG113" s="925"/>
      <c r="AH113" s="925"/>
      <c r="AI113" s="925"/>
      <c r="AJ113" s="926"/>
      <c r="AK113" s="927">
        <v>267917</v>
      </c>
      <c r="AL113" s="925"/>
      <c r="AM113" s="925"/>
      <c r="AN113" s="925"/>
      <c r="AO113" s="926"/>
      <c r="AP113" s="928">
        <v>6.7</v>
      </c>
      <c r="AQ113" s="929"/>
      <c r="AR113" s="929"/>
      <c r="AS113" s="929"/>
      <c r="AT113" s="930"/>
      <c r="AU113" s="938"/>
      <c r="AV113" s="939"/>
      <c r="AW113" s="939"/>
      <c r="AX113" s="939"/>
      <c r="AY113" s="939"/>
      <c r="AZ113" s="823" t="s">
        <v>460</v>
      </c>
      <c r="BA113" s="758"/>
      <c r="BB113" s="758"/>
      <c r="BC113" s="758"/>
      <c r="BD113" s="758"/>
      <c r="BE113" s="758"/>
      <c r="BF113" s="758"/>
      <c r="BG113" s="758"/>
      <c r="BH113" s="758"/>
      <c r="BI113" s="758"/>
      <c r="BJ113" s="758"/>
      <c r="BK113" s="758"/>
      <c r="BL113" s="758"/>
      <c r="BM113" s="758"/>
      <c r="BN113" s="758"/>
      <c r="BO113" s="758"/>
      <c r="BP113" s="759"/>
      <c r="BQ113" s="795">
        <v>35991</v>
      </c>
      <c r="BR113" s="796"/>
      <c r="BS113" s="796"/>
      <c r="BT113" s="796"/>
      <c r="BU113" s="796"/>
      <c r="BV113" s="796">
        <v>7401</v>
      </c>
      <c r="BW113" s="796"/>
      <c r="BX113" s="796"/>
      <c r="BY113" s="796"/>
      <c r="BZ113" s="796"/>
      <c r="CA113" s="796" t="s">
        <v>186</v>
      </c>
      <c r="CB113" s="796"/>
      <c r="CC113" s="796"/>
      <c r="CD113" s="796"/>
      <c r="CE113" s="796"/>
      <c r="CF113" s="881" t="s">
        <v>423</v>
      </c>
      <c r="CG113" s="882"/>
      <c r="CH113" s="882"/>
      <c r="CI113" s="882"/>
      <c r="CJ113" s="882"/>
      <c r="CK113" s="933"/>
      <c r="CL113" s="827"/>
      <c r="CM113" s="823" t="s">
        <v>461</v>
      </c>
      <c r="CN113" s="758"/>
      <c r="CO113" s="758"/>
      <c r="CP113" s="758"/>
      <c r="CQ113" s="758"/>
      <c r="CR113" s="758"/>
      <c r="CS113" s="758"/>
      <c r="CT113" s="758"/>
      <c r="CU113" s="758"/>
      <c r="CV113" s="758"/>
      <c r="CW113" s="758"/>
      <c r="CX113" s="758"/>
      <c r="CY113" s="758"/>
      <c r="CZ113" s="758"/>
      <c r="DA113" s="758"/>
      <c r="DB113" s="758"/>
      <c r="DC113" s="758"/>
      <c r="DD113" s="758"/>
      <c r="DE113" s="758"/>
      <c r="DF113" s="759"/>
      <c r="DG113" s="785" t="s">
        <v>186</v>
      </c>
      <c r="DH113" s="786"/>
      <c r="DI113" s="786"/>
      <c r="DJ113" s="786"/>
      <c r="DK113" s="787"/>
      <c r="DL113" s="788" t="s">
        <v>186</v>
      </c>
      <c r="DM113" s="786"/>
      <c r="DN113" s="786"/>
      <c r="DO113" s="786"/>
      <c r="DP113" s="787"/>
      <c r="DQ113" s="788" t="s">
        <v>423</v>
      </c>
      <c r="DR113" s="786"/>
      <c r="DS113" s="786"/>
      <c r="DT113" s="786"/>
      <c r="DU113" s="787"/>
      <c r="DV113" s="830" t="s">
        <v>423</v>
      </c>
      <c r="DW113" s="831"/>
      <c r="DX113" s="831"/>
      <c r="DY113" s="831"/>
      <c r="DZ113" s="832"/>
    </row>
    <row r="114" spans="1:130" s="230" customFormat="1" ht="26.25" customHeight="1" x14ac:dyDescent="0.15">
      <c r="A114" s="920"/>
      <c r="B114" s="921"/>
      <c r="C114" s="758" t="s">
        <v>462</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85">
        <v>31022</v>
      </c>
      <c r="AB114" s="786"/>
      <c r="AC114" s="786"/>
      <c r="AD114" s="786"/>
      <c r="AE114" s="787"/>
      <c r="AF114" s="788">
        <v>24767</v>
      </c>
      <c r="AG114" s="786"/>
      <c r="AH114" s="786"/>
      <c r="AI114" s="786"/>
      <c r="AJ114" s="787"/>
      <c r="AK114" s="788">
        <v>6659</v>
      </c>
      <c r="AL114" s="786"/>
      <c r="AM114" s="786"/>
      <c r="AN114" s="786"/>
      <c r="AO114" s="787"/>
      <c r="AP114" s="830">
        <v>0.2</v>
      </c>
      <c r="AQ114" s="831"/>
      <c r="AR114" s="831"/>
      <c r="AS114" s="831"/>
      <c r="AT114" s="832"/>
      <c r="AU114" s="938"/>
      <c r="AV114" s="939"/>
      <c r="AW114" s="939"/>
      <c r="AX114" s="939"/>
      <c r="AY114" s="939"/>
      <c r="AZ114" s="823" t="s">
        <v>463</v>
      </c>
      <c r="BA114" s="758"/>
      <c r="BB114" s="758"/>
      <c r="BC114" s="758"/>
      <c r="BD114" s="758"/>
      <c r="BE114" s="758"/>
      <c r="BF114" s="758"/>
      <c r="BG114" s="758"/>
      <c r="BH114" s="758"/>
      <c r="BI114" s="758"/>
      <c r="BJ114" s="758"/>
      <c r="BK114" s="758"/>
      <c r="BL114" s="758"/>
      <c r="BM114" s="758"/>
      <c r="BN114" s="758"/>
      <c r="BO114" s="758"/>
      <c r="BP114" s="759"/>
      <c r="BQ114" s="795">
        <v>683366</v>
      </c>
      <c r="BR114" s="796"/>
      <c r="BS114" s="796"/>
      <c r="BT114" s="796"/>
      <c r="BU114" s="796"/>
      <c r="BV114" s="796">
        <v>598339</v>
      </c>
      <c r="BW114" s="796"/>
      <c r="BX114" s="796"/>
      <c r="BY114" s="796"/>
      <c r="BZ114" s="796"/>
      <c r="CA114" s="796">
        <v>551330</v>
      </c>
      <c r="CB114" s="796"/>
      <c r="CC114" s="796"/>
      <c r="CD114" s="796"/>
      <c r="CE114" s="796"/>
      <c r="CF114" s="881">
        <v>13.8</v>
      </c>
      <c r="CG114" s="882"/>
      <c r="CH114" s="882"/>
      <c r="CI114" s="882"/>
      <c r="CJ114" s="882"/>
      <c r="CK114" s="933"/>
      <c r="CL114" s="827"/>
      <c r="CM114" s="823" t="s">
        <v>464</v>
      </c>
      <c r="CN114" s="758"/>
      <c r="CO114" s="758"/>
      <c r="CP114" s="758"/>
      <c r="CQ114" s="758"/>
      <c r="CR114" s="758"/>
      <c r="CS114" s="758"/>
      <c r="CT114" s="758"/>
      <c r="CU114" s="758"/>
      <c r="CV114" s="758"/>
      <c r="CW114" s="758"/>
      <c r="CX114" s="758"/>
      <c r="CY114" s="758"/>
      <c r="CZ114" s="758"/>
      <c r="DA114" s="758"/>
      <c r="DB114" s="758"/>
      <c r="DC114" s="758"/>
      <c r="DD114" s="758"/>
      <c r="DE114" s="758"/>
      <c r="DF114" s="759"/>
      <c r="DG114" s="785" t="s">
        <v>423</v>
      </c>
      <c r="DH114" s="786"/>
      <c r="DI114" s="786"/>
      <c r="DJ114" s="786"/>
      <c r="DK114" s="787"/>
      <c r="DL114" s="788" t="s">
        <v>186</v>
      </c>
      <c r="DM114" s="786"/>
      <c r="DN114" s="786"/>
      <c r="DO114" s="786"/>
      <c r="DP114" s="787"/>
      <c r="DQ114" s="788" t="s">
        <v>423</v>
      </c>
      <c r="DR114" s="786"/>
      <c r="DS114" s="786"/>
      <c r="DT114" s="786"/>
      <c r="DU114" s="787"/>
      <c r="DV114" s="830" t="s">
        <v>423</v>
      </c>
      <c r="DW114" s="831"/>
      <c r="DX114" s="831"/>
      <c r="DY114" s="831"/>
      <c r="DZ114" s="832"/>
    </row>
    <row r="115" spans="1:130" s="230" customFormat="1" ht="26.25" customHeight="1" x14ac:dyDescent="0.15">
      <c r="A115" s="920"/>
      <c r="B115" s="921"/>
      <c r="C115" s="758" t="s">
        <v>465</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924" t="s">
        <v>423</v>
      </c>
      <c r="AB115" s="925"/>
      <c r="AC115" s="925"/>
      <c r="AD115" s="925"/>
      <c r="AE115" s="926"/>
      <c r="AF115" s="927" t="s">
        <v>423</v>
      </c>
      <c r="AG115" s="925"/>
      <c r="AH115" s="925"/>
      <c r="AI115" s="925"/>
      <c r="AJ115" s="926"/>
      <c r="AK115" s="927" t="s">
        <v>423</v>
      </c>
      <c r="AL115" s="925"/>
      <c r="AM115" s="925"/>
      <c r="AN115" s="925"/>
      <c r="AO115" s="926"/>
      <c r="AP115" s="928" t="s">
        <v>423</v>
      </c>
      <c r="AQ115" s="929"/>
      <c r="AR115" s="929"/>
      <c r="AS115" s="929"/>
      <c r="AT115" s="930"/>
      <c r="AU115" s="938"/>
      <c r="AV115" s="939"/>
      <c r="AW115" s="939"/>
      <c r="AX115" s="939"/>
      <c r="AY115" s="939"/>
      <c r="AZ115" s="823" t="s">
        <v>466</v>
      </c>
      <c r="BA115" s="758"/>
      <c r="BB115" s="758"/>
      <c r="BC115" s="758"/>
      <c r="BD115" s="758"/>
      <c r="BE115" s="758"/>
      <c r="BF115" s="758"/>
      <c r="BG115" s="758"/>
      <c r="BH115" s="758"/>
      <c r="BI115" s="758"/>
      <c r="BJ115" s="758"/>
      <c r="BK115" s="758"/>
      <c r="BL115" s="758"/>
      <c r="BM115" s="758"/>
      <c r="BN115" s="758"/>
      <c r="BO115" s="758"/>
      <c r="BP115" s="759"/>
      <c r="BQ115" s="795" t="s">
        <v>423</v>
      </c>
      <c r="BR115" s="796"/>
      <c r="BS115" s="796"/>
      <c r="BT115" s="796"/>
      <c r="BU115" s="796"/>
      <c r="BV115" s="796" t="s">
        <v>423</v>
      </c>
      <c r="BW115" s="796"/>
      <c r="BX115" s="796"/>
      <c r="BY115" s="796"/>
      <c r="BZ115" s="796"/>
      <c r="CA115" s="796" t="s">
        <v>186</v>
      </c>
      <c r="CB115" s="796"/>
      <c r="CC115" s="796"/>
      <c r="CD115" s="796"/>
      <c r="CE115" s="796"/>
      <c r="CF115" s="881" t="s">
        <v>186</v>
      </c>
      <c r="CG115" s="882"/>
      <c r="CH115" s="882"/>
      <c r="CI115" s="882"/>
      <c r="CJ115" s="882"/>
      <c r="CK115" s="933"/>
      <c r="CL115" s="827"/>
      <c r="CM115" s="823" t="s">
        <v>467</v>
      </c>
      <c r="CN115" s="758"/>
      <c r="CO115" s="758"/>
      <c r="CP115" s="758"/>
      <c r="CQ115" s="758"/>
      <c r="CR115" s="758"/>
      <c r="CS115" s="758"/>
      <c r="CT115" s="758"/>
      <c r="CU115" s="758"/>
      <c r="CV115" s="758"/>
      <c r="CW115" s="758"/>
      <c r="CX115" s="758"/>
      <c r="CY115" s="758"/>
      <c r="CZ115" s="758"/>
      <c r="DA115" s="758"/>
      <c r="DB115" s="758"/>
      <c r="DC115" s="758"/>
      <c r="DD115" s="758"/>
      <c r="DE115" s="758"/>
      <c r="DF115" s="759"/>
      <c r="DG115" s="785" t="s">
        <v>186</v>
      </c>
      <c r="DH115" s="786"/>
      <c r="DI115" s="786"/>
      <c r="DJ115" s="786"/>
      <c r="DK115" s="787"/>
      <c r="DL115" s="788" t="s">
        <v>423</v>
      </c>
      <c r="DM115" s="786"/>
      <c r="DN115" s="786"/>
      <c r="DO115" s="786"/>
      <c r="DP115" s="787"/>
      <c r="DQ115" s="788" t="s">
        <v>186</v>
      </c>
      <c r="DR115" s="786"/>
      <c r="DS115" s="786"/>
      <c r="DT115" s="786"/>
      <c r="DU115" s="787"/>
      <c r="DV115" s="830" t="s">
        <v>423</v>
      </c>
      <c r="DW115" s="831"/>
      <c r="DX115" s="831"/>
      <c r="DY115" s="831"/>
      <c r="DZ115" s="832"/>
    </row>
    <row r="116" spans="1:130" s="230" customFormat="1" ht="26.25" customHeight="1" x14ac:dyDescent="0.15">
      <c r="A116" s="922"/>
      <c r="B116" s="923"/>
      <c r="C116" s="845" t="s">
        <v>468</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85" t="s">
        <v>186</v>
      </c>
      <c r="AB116" s="786"/>
      <c r="AC116" s="786"/>
      <c r="AD116" s="786"/>
      <c r="AE116" s="787"/>
      <c r="AF116" s="788" t="s">
        <v>186</v>
      </c>
      <c r="AG116" s="786"/>
      <c r="AH116" s="786"/>
      <c r="AI116" s="786"/>
      <c r="AJ116" s="787"/>
      <c r="AK116" s="788" t="s">
        <v>186</v>
      </c>
      <c r="AL116" s="786"/>
      <c r="AM116" s="786"/>
      <c r="AN116" s="786"/>
      <c r="AO116" s="787"/>
      <c r="AP116" s="830" t="s">
        <v>423</v>
      </c>
      <c r="AQ116" s="831"/>
      <c r="AR116" s="831"/>
      <c r="AS116" s="831"/>
      <c r="AT116" s="832"/>
      <c r="AU116" s="938"/>
      <c r="AV116" s="939"/>
      <c r="AW116" s="939"/>
      <c r="AX116" s="939"/>
      <c r="AY116" s="939"/>
      <c r="AZ116" s="915" t="s">
        <v>469</v>
      </c>
      <c r="BA116" s="916"/>
      <c r="BB116" s="916"/>
      <c r="BC116" s="916"/>
      <c r="BD116" s="916"/>
      <c r="BE116" s="916"/>
      <c r="BF116" s="916"/>
      <c r="BG116" s="916"/>
      <c r="BH116" s="916"/>
      <c r="BI116" s="916"/>
      <c r="BJ116" s="916"/>
      <c r="BK116" s="916"/>
      <c r="BL116" s="916"/>
      <c r="BM116" s="916"/>
      <c r="BN116" s="916"/>
      <c r="BO116" s="916"/>
      <c r="BP116" s="917"/>
      <c r="BQ116" s="795" t="s">
        <v>186</v>
      </c>
      <c r="BR116" s="796"/>
      <c r="BS116" s="796"/>
      <c r="BT116" s="796"/>
      <c r="BU116" s="796"/>
      <c r="BV116" s="796" t="s">
        <v>423</v>
      </c>
      <c r="BW116" s="796"/>
      <c r="BX116" s="796"/>
      <c r="BY116" s="796"/>
      <c r="BZ116" s="796"/>
      <c r="CA116" s="796" t="s">
        <v>186</v>
      </c>
      <c r="CB116" s="796"/>
      <c r="CC116" s="796"/>
      <c r="CD116" s="796"/>
      <c r="CE116" s="796"/>
      <c r="CF116" s="881" t="s">
        <v>186</v>
      </c>
      <c r="CG116" s="882"/>
      <c r="CH116" s="882"/>
      <c r="CI116" s="882"/>
      <c r="CJ116" s="882"/>
      <c r="CK116" s="933"/>
      <c r="CL116" s="827"/>
      <c r="CM116" s="823" t="s">
        <v>470</v>
      </c>
      <c r="CN116" s="758"/>
      <c r="CO116" s="758"/>
      <c r="CP116" s="758"/>
      <c r="CQ116" s="758"/>
      <c r="CR116" s="758"/>
      <c r="CS116" s="758"/>
      <c r="CT116" s="758"/>
      <c r="CU116" s="758"/>
      <c r="CV116" s="758"/>
      <c r="CW116" s="758"/>
      <c r="CX116" s="758"/>
      <c r="CY116" s="758"/>
      <c r="CZ116" s="758"/>
      <c r="DA116" s="758"/>
      <c r="DB116" s="758"/>
      <c r="DC116" s="758"/>
      <c r="DD116" s="758"/>
      <c r="DE116" s="758"/>
      <c r="DF116" s="759"/>
      <c r="DG116" s="785" t="s">
        <v>423</v>
      </c>
      <c r="DH116" s="786"/>
      <c r="DI116" s="786"/>
      <c r="DJ116" s="786"/>
      <c r="DK116" s="787"/>
      <c r="DL116" s="788" t="s">
        <v>186</v>
      </c>
      <c r="DM116" s="786"/>
      <c r="DN116" s="786"/>
      <c r="DO116" s="786"/>
      <c r="DP116" s="787"/>
      <c r="DQ116" s="788" t="s">
        <v>423</v>
      </c>
      <c r="DR116" s="786"/>
      <c r="DS116" s="786"/>
      <c r="DT116" s="786"/>
      <c r="DU116" s="787"/>
      <c r="DV116" s="830" t="s">
        <v>423</v>
      </c>
      <c r="DW116" s="831"/>
      <c r="DX116" s="831"/>
      <c r="DY116" s="831"/>
      <c r="DZ116" s="832"/>
    </row>
    <row r="117" spans="1:130" s="230" customFormat="1" ht="26.25" customHeight="1" x14ac:dyDescent="0.15">
      <c r="A117" s="901" t="s">
        <v>192</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3" t="s">
        <v>471</v>
      </c>
      <c r="Z117" s="903"/>
      <c r="AA117" s="908">
        <v>1657392</v>
      </c>
      <c r="AB117" s="909"/>
      <c r="AC117" s="909"/>
      <c r="AD117" s="909"/>
      <c r="AE117" s="910"/>
      <c r="AF117" s="911">
        <v>1685537</v>
      </c>
      <c r="AG117" s="909"/>
      <c r="AH117" s="909"/>
      <c r="AI117" s="909"/>
      <c r="AJ117" s="910"/>
      <c r="AK117" s="911">
        <v>1675020</v>
      </c>
      <c r="AL117" s="909"/>
      <c r="AM117" s="909"/>
      <c r="AN117" s="909"/>
      <c r="AO117" s="910"/>
      <c r="AP117" s="912"/>
      <c r="AQ117" s="913"/>
      <c r="AR117" s="913"/>
      <c r="AS117" s="913"/>
      <c r="AT117" s="914"/>
      <c r="AU117" s="938"/>
      <c r="AV117" s="939"/>
      <c r="AW117" s="939"/>
      <c r="AX117" s="939"/>
      <c r="AY117" s="939"/>
      <c r="AZ117" s="869" t="s">
        <v>472</v>
      </c>
      <c r="BA117" s="870"/>
      <c r="BB117" s="870"/>
      <c r="BC117" s="870"/>
      <c r="BD117" s="870"/>
      <c r="BE117" s="870"/>
      <c r="BF117" s="870"/>
      <c r="BG117" s="870"/>
      <c r="BH117" s="870"/>
      <c r="BI117" s="870"/>
      <c r="BJ117" s="870"/>
      <c r="BK117" s="870"/>
      <c r="BL117" s="870"/>
      <c r="BM117" s="870"/>
      <c r="BN117" s="870"/>
      <c r="BO117" s="870"/>
      <c r="BP117" s="871"/>
      <c r="BQ117" s="795" t="s">
        <v>423</v>
      </c>
      <c r="BR117" s="796"/>
      <c r="BS117" s="796"/>
      <c r="BT117" s="796"/>
      <c r="BU117" s="796"/>
      <c r="BV117" s="796" t="s">
        <v>186</v>
      </c>
      <c r="BW117" s="796"/>
      <c r="BX117" s="796"/>
      <c r="BY117" s="796"/>
      <c r="BZ117" s="796"/>
      <c r="CA117" s="796" t="s">
        <v>423</v>
      </c>
      <c r="CB117" s="796"/>
      <c r="CC117" s="796"/>
      <c r="CD117" s="796"/>
      <c r="CE117" s="796"/>
      <c r="CF117" s="881" t="s">
        <v>423</v>
      </c>
      <c r="CG117" s="882"/>
      <c r="CH117" s="882"/>
      <c r="CI117" s="882"/>
      <c r="CJ117" s="882"/>
      <c r="CK117" s="933"/>
      <c r="CL117" s="827"/>
      <c r="CM117" s="823" t="s">
        <v>473</v>
      </c>
      <c r="CN117" s="758"/>
      <c r="CO117" s="758"/>
      <c r="CP117" s="758"/>
      <c r="CQ117" s="758"/>
      <c r="CR117" s="758"/>
      <c r="CS117" s="758"/>
      <c r="CT117" s="758"/>
      <c r="CU117" s="758"/>
      <c r="CV117" s="758"/>
      <c r="CW117" s="758"/>
      <c r="CX117" s="758"/>
      <c r="CY117" s="758"/>
      <c r="CZ117" s="758"/>
      <c r="DA117" s="758"/>
      <c r="DB117" s="758"/>
      <c r="DC117" s="758"/>
      <c r="DD117" s="758"/>
      <c r="DE117" s="758"/>
      <c r="DF117" s="759"/>
      <c r="DG117" s="785" t="s">
        <v>423</v>
      </c>
      <c r="DH117" s="786"/>
      <c r="DI117" s="786"/>
      <c r="DJ117" s="786"/>
      <c r="DK117" s="787"/>
      <c r="DL117" s="788" t="s">
        <v>423</v>
      </c>
      <c r="DM117" s="786"/>
      <c r="DN117" s="786"/>
      <c r="DO117" s="786"/>
      <c r="DP117" s="787"/>
      <c r="DQ117" s="788" t="s">
        <v>423</v>
      </c>
      <c r="DR117" s="786"/>
      <c r="DS117" s="786"/>
      <c r="DT117" s="786"/>
      <c r="DU117" s="787"/>
      <c r="DV117" s="830" t="s">
        <v>423</v>
      </c>
      <c r="DW117" s="831"/>
      <c r="DX117" s="831"/>
      <c r="DY117" s="831"/>
      <c r="DZ117" s="832"/>
    </row>
    <row r="118" spans="1:130" s="230" customFormat="1" ht="26.25" customHeight="1" x14ac:dyDescent="0.15">
      <c r="A118" s="901" t="s">
        <v>445</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442</v>
      </c>
      <c r="AB118" s="902"/>
      <c r="AC118" s="902"/>
      <c r="AD118" s="902"/>
      <c r="AE118" s="903"/>
      <c r="AF118" s="904" t="s">
        <v>443</v>
      </c>
      <c r="AG118" s="902"/>
      <c r="AH118" s="902"/>
      <c r="AI118" s="902"/>
      <c r="AJ118" s="903"/>
      <c r="AK118" s="904" t="s">
        <v>313</v>
      </c>
      <c r="AL118" s="902"/>
      <c r="AM118" s="902"/>
      <c r="AN118" s="902"/>
      <c r="AO118" s="903"/>
      <c r="AP118" s="905" t="s">
        <v>444</v>
      </c>
      <c r="AQ118" s="906"/>
      <c r="AR118" s="906"/>
      <c r="AS118" s="906"/>
      <c r="AT118" s="907"/>
      <c r="AU118" s="938"/>
      <c r="AV118" s="939"/>
      <c r="AW118" s="939"/>
      <c r="AX118" s="939"/>
      <c r="AY118" s="939"/>
      <c r="AZ118" s="844" t="s">
        <v>474</v>
      </c>
      <c r="BA118" s="845"/>
      <c r="BB118" s="845"/>
      <c r="BC118" s="845"/>
      <c r="BD118" s="845"/>
      <c r="BE118" s="845"/>
      <c r="BF118" s="845"/>
      <c r="BG118" s="845"/>
      <c r="BH118" s="845"/>
      <c r="BI118" s="845"/>
      <c r="BJ118" s="845"/>
      <c r="BK118" s="845"/>
      <c r="BL118" s="845"/>
      <c r="BM118" s="845"/>
      <c r="BN118" s="845"/>
      <c r="BO118" s="845"/>
      <c r="BP118" s="846"/>
      <c r="BQ118" s="885" t="s">
        <v>423</v>
      </c>
      <c r="BR118" s="851"/>
      <c r="BS118" s="851"/>
      <c r="BT118" s="851"/>
      <c r="BU118" s="851"/>
      <c r="BV118" s="851" t="s">
        <v>423</v>
      </c>
      <c r="BW118" s="851"/>
      <c r="BX118" s="851"/>
      <c r="BY118" s="851"/>
      <c r="BZ118" s="851"/>
      <c r="CA118" s="851" t="s">
        <v>423</v>
      </c>
      <c r="CB118" s="851"/>
      <c r="CC118" s="851"/>
      <c r="CD118" s="851"/>
      <c r="CE118" s="851"/>
      <c r="CF118" s="881" t="s">
        <v>423</v>
      </c>
      <c r="CG118" s="882"/>
      <c r="CH118" s="882"/>
      <c r="CI118" s="882"/>
      <c r="CJ118" s="882"/>
      <c r="CK118" s="933"/>
      <c r="CL118" s="827"/>
      <c r="CM118" s="823" t="s">
        <v>475</v>
      </c>
      <c r="CN118" s="758"/>
      <c r="CO118" s="758"/>
      <c r="CP118" s="758"/>
      <c r="CQ118" s="758"/>
      <c r="CR118" s="758"/>
      <c r="CS118" s="758"/>
      <c r="CT118" s="758"/>
      <c r="CU118" s="758"/>
      <c r="CV118" s="758"/>
      <c r="CW118" s="758"/>
      <c r="CX118" s="758"/>
      <c r="CY118" s="758"/>
      <c r="CZ118" s="758"/>
      <c r="DA118" s="758"/>
      <c r="DB118" s="758"/>
      <c r="DC118" s="758"/>
      <c r="DD118" s="758"/>
      <c r="DE118" s="758"/>
      <c r="DF118" s="759"/>
      <c r="DG118" s="785" t="s">
        <v>423</v>
      </c>
      <c r="DH118" s="786"/>
      <c r="DI118" s="786"/>
      <c r="DJ118" s="786"/>
      <c r="DK118" s="787"/>
      <c r="DL118" s="788" t="s">
        <v>423</v>
      </c>
      <c r="DM118" s="786"/>
      <c r="DN118" s="786"/>
      <c r="DO118" s="786"/>
      <c r="DP118" s="787"/>
      <c r="DQ118" s="788" t="s">
        <v>423</v>
      </c>
      <c r="DR118" s="786"/>
      <c r="DS118" s="786"/>
      <c r="DT118" s="786"/>
      <c r="DU118" s="787"/>
      <c r="DV118" s="830" t="s">
        <v>423</v>
      </c>
      <c r="DW118" s="831"/>
      <c r="DX118" s="831"/>
      <c r="DY118" s="831"/>
      <c r="DZ118" s="832"/>
    </row>
    <row r="119" spans="1:130" s="230" customFormat="1" ht="26.25" customHeight="1" x14ac:dyDescent="0.15">
      <c r="A119" s="824" t="s">
        <v>448</v>
      </c>
      <c r="B119" s="825"/>
      <c r="C119" s="866" t="s">
        <v>449</v>
      </c>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7"/>
      <c r="AA119" s="894" t="s">
        <v>423</v>
      </c>
      <c r="AB119" s="895"/>
      <c r="AC119" s="895"/>
      <c r="AD119" s="895"/>
      <c r="AE119" s="896"/>
      <c r="AF119" s="897" t="s">
        <v>423</v>
      </c>
      <c r="AG119" s="895"/>
      <c r="AH119" s="895"/>
      <c r="AI119" s="895"/>
      <c r="AJ119" s="896"/>
      <c r="AK119" s="897" t="s">
        <v>423</v>
      </c>
      <c r="AL119" s="895"/>
      <c r="AM119" s="895"/>
      <c r="AN119" s="895"/>
      <c r="AO119" s="896"/>
      <c r="AP119" s="898" t="s">
        <v>423</v>
      </c>
      <c r="AQ119" s="899"/>
      <c r="AR119" s="899"/>
      <c r="AS119" s="899"/>
      <c r="AT119" s="900"/>
      <c r="AU119" s="940"/>
      <c r="AV119" s="941"/>
      <c r="AW119" s="941"/>
      <c r="AX119" s="941"/>
      <c r="AY119" s="941"/>
      <c r="AZ119" s="251" t="s">
        <v>192</v>
      </c>
      <c r="BA119" s="251"/>
      <c r="BB119" s="251"/>
      <c r="BC119" s="251"/>
      <c r="BD119" s="251"/>
      <c r="BE119" s="251"/>
      <c r="BF119" s="251"/>
      <c r="BG119" s="251"/>
      <c r="BH119" s="251"/>
      <c r="BI119" s="251"/>
      <c r="BJ119" s="251"/>
      <c r="BK119" s="251"/>
      <c r="BL119" s="251"/>
      <c r="BM119" s="251"/>
      <c r="BN119" s="251"/>
      <c r="BO119" s="883" t="s">
        <v>476</v>
      </c>
      <c r="BP119" s="884"/>
      <c r="BQ119" s="885">
        <v>13135003</v>
      </c>
      <c r="BR119" s="851"/>
      <c r="BS119" s="851"/>
      <c r="BT119" s="851"/>
      <c r="BU119" s="851"/>
      <c r="BV119" s="851">
        <v>12276078</v>
      </c>
      <c r="BW119" s="851"/>
      <c r="BX119" s="851"/>
      <c r="BY119" s="851"/>
      <c r="BZ119" s="851"/>
      <c r="CA119" s="851">
        <v>11448725</v>
      </c>
      <c r="CB119" s="851"/>
      <c r="CC119" s="851"/>
      <c r="CD119" s="851"/>
      <c r="CE119" s="851"/>
      <c r="CF119" s="754"/>
      <c r="CG119" s="755"/>
      <c r="CH119" s="755"/>
      <c r="CI119" s="755"/>
      <c r="CJ119" s="840"/>
      <c r="CK119" s="934"/>
      <c r="CL119" s="829"/>
      <c r="CM119" s="844" t="s">
        <v>477</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69" t="s">
        <v>423</v>
      </c>
      <c r="DH119" s="770"/>
      <c r="DI119" s="770"/>
      <c r="DJ119" s="770"/>
      <c r="DK119" s="771"/>
      <c r="DL119" s="772" t="s">
        <v>423</v>
      </c>
      <c r="DM119" s="770"/>
      <c r="DN119" s="770"/>
      <c r="DO119" s="770"/>
      <c r="DP119" s="771"/>
      <c r="DQ119" s="772" t="s">
        <v>423</v>
      </c>
      <c r="DR119" s="770"/>
      <c r="DS119" s="770"/>
      <c r="DT119" s="770"/>
      <c r="DU119" s="771"/>
      <c r="DV119" s="854" t="s">
        <v>186</v>
      </c>
      <c r="DW119" s="855"/>
      <c r="DX119" s="855"/>
      <c r="DY119" s="855"/>
      <c r="DZ119" s="856"/>
    </row>
    <row r="120" spans="1:130" s="230" customFormat="1" ht="26.25" customHeight="1" x14ac:dyDescent="0.15">
      <c r="A120" s="826"/>
      <c r="B120" s="827"/>
      <c r="C120" s="823" t="s">
        <v>454</v>
      </c>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58"/>
      <c r="Z120" s="759"/>
      <c r="AA120" s="785" t="s">
        <v>423</v>
      </c>
      <c r="AB120" s="786"/>
      <c r="AC120" s="786"/>
      <c r="AD120" s="786"/>
      <c r="AE120" s="787"/>
      <c r="AF120" s="788" t="s">
        <v>186</v>
      </c>
      <c r="AG120" s="786"/>
      <c r="AH120" s="786"/>
      <c r="AI120" s="786"/>
      <c r="AJ120" s="787"/>
      <c r="AK120" s="788" t="s">
        <v>423</v>
      </c>
      <c r="AL120" s="786"/>
      <c r="AM120" s="786"/>
      <c r="AN120" s="786"/>
      <c r="AO120" s="787"/>
      <c r="AP120" s="830" t="s">
        <v>423</v>
      </c>
      <c r="AQ120" s="831"/>
      <c r="AR120" s="831"/>
      <c r="AS120" s="831"/>
      <c r="AT120" s="832"/>
      <c r="AU120" s="886" t="s">
        <v>478</v>
      </c>
      <c r="AV120" s="887"/>
      <c r="AW120" s="887"/>
      <c r="AX120" s="887"/>
      <c r="AY120" s="888"/>
      <c r="AZ120" s="866" t="s">
        <v>479</v>
      </c>
      <c r="BA120" s="816"/>
      <c r="BB120" s="816"/>
      <c r="BC120" s="816"/>
      <c r="BD120" s="816"/>
      <c r="BE120" s="816"/>
      <c r="BF120" s="816"/>
      <c r="BG120" s="816"/>
      <c r="BH120" s="816"/>
      <c r="BI120" s="816"/>
      <c r="BJ120" s="816"/>
      <c r="BK120" s="816"/>
      <c r="BL120" s="816"/>
      <c r="BM120" s="816"/>
      <c r="BN120" s="816"/>
      <c r="BO120" s="816"/>
      <c r="BP120" s="817"/>
      <c r="BQ120" s="867">
        <v>3048666</v>
      </c>
      <c r="BR120" s="848"/>
      <c r="BS120" s="848"/>
      <c r="BT120" s="848"/>
      <c r="BU120" s="848"/>
      <c r="BV120" s="848">
        <v>3360205</v>
      </c>
      <c r="BW120" s="848"/>
      <c r="BX120" s="848"/>
      <c r="BY120" s="848"/>
      <c r="BZ120" s="848"/>
      <c r="CA120" s="848">
        <v>3523545</v>
      </c>
      <c r="CB120" s="848"/>
      <c r="CC120" s="848"/>
      <c r="CD120" s="848"/>
      <c r="CE120" s="848"/>
      <c r="CF120" s="872">
        <v>88.1</v>
      </c>
      <c r="CG120" s="873"/>
      <c r="CH120" s="873"/>
      <c r="CI120" s="873"/>
      <c r="CJ120" s="873"/>
      <c r="CK120" s="874" t="s">
        <v>480</v>
      </c>
      <c r="CL120" s="858"/>
      <c r="CM120" s="858"/>
      <c r="CN120" s="858"/>
      <c r="CO120" s="859"/>
      <c r="CP120" s="878" t="s">
        <v>481</v>
      </c>
      <c r="CQ120" s="879"/>
      <c r="CR120" s="879"/>
      <c r="CS120" s="879"/>
      <c r="CT120" s="879"/>
      <c r="CU120" s="879"/>
      <c r="CV120" s="879"/>
      <c r="CW120" s="879"/>
      <c r="CX120" s="879"/>
      <c r="CY120" s="879"/>
      <c r="CZ120" s="879"/>
      <c r="DA120" s="879"/>
      <c r="DB120" s="879"/>
      <c r="DC120" s="879"/>
      <c r="DD120" s="879"/>
      <c r="DE120" s="879"/>
      <c r="DF120" s="880"/>
      <c r="DG120" s="867">
        <v>932194</v>
      </c>
      <c r="DH120" s="848"/>
      <c r="DI120" s="848"/>
      <c r="DJ120" s="848"/>
      <c r="DK120" s="848"/>
      <c r="DL120" s="848">
        <v>881045</v>
      </c>
      <c r="DM120" s="848"/>
      <c r="DN120" s="848"/>
      <c r="DO120" s="848"/>
      <c r="DP120" s="848"/>
      <c r="DQ120" s="848">
        <v>859739</v>
      </c>
      <c r="DR120" s="848"/>
      <c r="DS120" s="848"/>
      <c r="DT120" s="848"/>
      <c r="DU120" s="848"/>
      <c r="DV120" s="849">
        <v>21.5</v>
      </c>
      <c r="DW120" s="849"/>
      <c r="DX120" s="849"/>
      <c r="DY120" s="849"/>
      <c r="DZ120" s="850"/>
    </row>
    <row r="121" spans="1:130" s="230" customFormat="1" ht="26.25" customHeight="1" x14ac:dyDescent="0.15">
      <c r="A121" s="826"/>
      <c r="B121" s="827"/>
      <c r="C121" s="869" t="s">
        <v>482</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85" t="s">
        <v>186</v>
      </c>
      <c r="AB121" s="786"/>
      <c r="AC121" s="786"/>
      <c r="AD121" s="786"/>
      <c r="AE121" s="787"/>
      <c r="AF121" s="788" t="s">
        <v>186</v>
      </c>
      <c r="AG121" s="786"/>
      <c r="AH121" s="786"/>
      <c r="AI121" s="786"/>
      <c r="AJ121" s="787"/>
      <c r="AK121" s="788" t="s">
        <v>423</v>
      </c>
      <c r="AL121" s="786"/>
      <c r="AM121" s="786"/>
      <c r="AN121" s="786"/>
      <c r="AO121" s="787"/>
      <c r="AP121" s="830" t="s">
        <v>423</v>
      </c>
      <c r="AQ121" s="831"/>
      <c r="AR121" s="831"/>
      <c r="AS121" s="831"/>
      <c r="AT121" s="832"/>
      <c r="AU121" s="889"/>
      <c r="AV121" s="890"/>
      <c r="AW121" s="890"/>
      <c r="AX121" s="890"/>
      <c r="AY121" s="891"/>
      <c r="AZ121" s="823" t="s">
        <v>483</v>
      </c>
      <c r="BA121" s="758"/>
      <c r="BB121" s="758"/>
      <c r="BC121" s="758"/>
      <c r="BD121" s="758"/>
      <c r="BE121" s="758"/>
      <c r="BF121" s="758"/>
      <c r="BG121" s="758"/>
      <c r="BH121" s="758"/>
      <c r="BI121" s="758"/>
      <c r="BJ121" s="758"/>
      <c r="BK121" s="758"/>
      <c r="BL121" s="758"/>
      <c r="BM121" s="758"/>
      <c r="BN121" s="758"/>
      <c r="BO121" s="758"/>
      <c r="BP121" s="759"/>
      <c r="BQ121" s="795">
        <v>8454</v>
      </c>
      <c r="BR121" s="796"/>
      <c r="BS121" s="796"/>
      <c r="BT121" s="796"/>
      <c r="BU121" s="796"/>
      <c r="BV121" s="796">
        <v>1233</v>
      </c>
      <c r="BW121" s="796"/>
      <c r="BX121" s="796"/>
      <c r="BY121" s="796"/>
      <c r="BZ121" s="796"/>
      <c r="CA121" s="796" t="s">
        <v>423</v>
      </c>
      <c r="CB121" s="796"/>
      <c r="CC121" s="796"/>
      <c r="CD121" s="796"/>
      <c r="CE121" s="796"/>
      <c r="CF121" s="881" t="s">
        <v>423</v>
      </c>
      <c r="CG121" s="882"/>
      <c r="CH121" s="882"/>
      <c r="CI121" s="882"/>
      <c r="CJ121" s="882"/>
      <c r="CK121" s="875"/>
      <c r="CL121" s="861"/>
      <c r="CM121" s="861"/>
      <c r="CN121" s="861"/>
      <c r="CO121" s="862"/>
      <c r="CP121" s="841" t="s">
        <v>484</v>
      </c>
      <c r="CQ121" s="842"/>
      <c r="CR121" s="842"/>
      <c r="CS121" s="842"/>
      <c r="CT121" s="842"/>
      <c r="CU121" s="842"/>
      <c r="CV121" s="842"/>
      <c r="CW121" s="842"/>
      <c r="CX121" s="842"/>
      <c r="CY121" s="842"/>
      <c r="CZ121" s="842"/>
      <c r="DA121" s="842"/>
      <c r="DB121" s="842"/>
      <c r="DC121" s="842"/>
      <c r="DD121" s="842"/>
      <c r="DE121" s="842"/>
      <c r="DF121" s="843"/>
      <c r="DG121" s="795">
        <v>976308</v>
      </c>
      <c r="DH121" s="796"/>
      <c r="DI121" s="796"/>
      <c r="DJ121" s="796"/>
      <c r="DK121" s="796"/>
      <c r="DL121" s="796">
        <v>859951</v>
      </c>
      <c r="DM121" s="796"/>
      <c r="DN121" s="796"/>
      <c r="DO121" s="796"/>
      <c r="DP121" s="796"/>
      <c r="DQ121" s="796">
        <v>774310</v>
      </c>
      <c r="DR121" s="796"/>
      <c r="DS121" s="796"/>
      <c r="DT121" s="796"/>
      <c r="DU121" s="796"/>
      <c r="DV121" s="802">
        <v>19.3</v>
      </c>
      <c r="DW121" s="802"/>
      <c r="DX121" s="802"/>
      <c r="DY121" s="802"/>
      <c r="DZ121" s="803"/>
    </row>
    <row r="122" spans="1:130" s="230" customFormat="1" ht="26.25" customHeight="1" x14ac:dyDescent="0.15">
      <c r="A122" s="826"/>
      <c r="B122" s="827"/>
      <c r="C122" s="823" t="s">
        <v>464</v>
      </c>
      <c r="D122" s="758"/>
      <c r="E122" s="758"/>
      <c r="F122" s="758"/>
      <c r="G122" s="758"/>
      <c r="H122" s="758"/>
      <c r="I122" s="758"/>
      <c r="J122" s="758"/>
      <c r="K122" s="758"/>
      <c r="L122" s="758"/>
      <c r="M122" s="758"/>
      <c r="N122" s="758"/>
      <c r="O122" s="758"/>
      <c r="P122" s="758"/>
      <c r="Q122" s="758"/>
      <c r="R122" s="758"/>
      <c r="S122" s="758"/>
      <c r="T122" s="758"/>
      <c r="U122" s="758"/>
      <c r="V122" s="758"/>
      <c r="W122" s="758"/>
      <c r="X122" s="758"/>
      <c r="Y122" s="758"/>
      <c r="Z122" s="759"/>
      <c r="AA122" s="785" t="s">
        <v>423</v>
      </c>
      <c r="AB122" s="786"/>
      <c r="AC122" s="786"/>
      <c r="AD122" s="786"/>
      <c r="AE122" s="787"/>
      <c r="AF122" s="788" t="s">
        <v>186</v>
      </c>
      <c r="AG122" s="786"/>
      <c r="AH122" s="786"/>
      <c r="AI122" s="786"/>
      <c r="AJ122" s="787"/>
      <c r="AK122" s="788" t="s">
        <v>186</v>
      </c>
      <c r="AL122" s="786"/>
      <c r="AM122" s="786"/>
      <c r="AN122" s="786"/>
      <c r="AO122" s="787"/>
      <c r="AP122" s="830" t="s">
        <v>423</v>
      </c>
      <c r="AQ122" s="831"/>
      <c r="AR122" s="831"/>
      <c r="AS122" s="831"/>
      <c r="AT122" s="832"/>
      <c r="AU122" s="889"/>
      <c r="AV122" s="890"/>
      <c r="AW122" s="890"/>
      <c r="AX122" s="890"/>
      <c r="AY122" s="891"/>
      <c r="AZ122" s="844" t="s">
        <v>485</v>
      </c>
      <c r="BA122" s="845"/>
      <c r="BB122" s="845"/>
      <c r="BC122" s="845"/>
      <c r="BD122" s="845"/>
      <c r="BE122" s="845"/>
      <c r="BF122" s="845"/>
      <c r="BG122" s="845"/>
      <c r="BH122" s="845"/>
      <c r="BI122" s="845"/>
      <c r="BJ122" s="845"/>
      <c r="BK122" s="845"/>
      <c r="BL122" s="845"/>
      <c r="BM122" s="845"/>
      <c r="BN122" s="845"/>
      <c r="BO122" s="845"/>
      <c r="BP122" s="846"/>
      <c r="BQ122" s="885">
        <v>9160524</v>
      </c>
      <c r="BR122" s="851"/>
      <c r="BS122" s="851"/>
      <c r="BT122" s="851"/>
      <c r="BU122" s="851"/>
      <c r="BV122" s="851">
        <v>8614172</v>
      </c>
      <c r="BW122" s="851"/>
      <c r="BX122" s="851"/>
      <c r="BY122" s="851"/>
      <c r="BZ122" s="851"/>
      <c r="CA122" s="851">
        <v>7878469</v>
      </c>
      <c r="CB122" s="851"/>
      <c r="CC122" s="851"/>
      <c r="CD122" s="851"/>
      <c r="CE122" s="851"/>
      <c r="CF122" s="852">
        <v>196.9</v>
      </c>
      <c r="CG122" s="853"/>
      <c r="CH122" s="853"/>
      <c r="CI122" s="853"/>
      <c r="CJ122" s="853"/>
      <c r="CK122" s="875"/>
      <c r="CL122" s="861"/>
      <c r="CM122" s="861"/>
      <c r="CN122" s="861"/>
      <c r="CO122" s="862"/>
      <c r="CP122" s="841" t="s">
        <v>413</v>
      </c>
      <c r="CQ122" s="842"/>
      <c r="CR122" s="842"/>
      <c r="CS122" s="842"/>
      <c r="CT122" s="842"/>
      <c r="CU122" s="842"/>
      <c r="CV122" s="842"/>
      <c r="CW122" s="842"/>
      <c r="CX122" s="842"/>
      <c r="CY122" s="842"/>
      <c r="CZ122" s="842"/>
      <c r="DA122" s="842"/>
      <c r="DB122" s="842"/>
      <c r="DC122" s="842"/>
      <c r="DD122" s="842"/>
      <c r="DE122" s="842"/>
      <c r="DF122" s="843"/>
      <c r="DG122" s="795">
        <v>76834</v>
      </c>
      <c r="DH122" s="796"/>
      <c r="DI122" s="796"/>
      <c r="DJ122" s="796"/>
      <c r="DK122" s="796"/>
      <c r="DL122" s="796">
        <v>68656</v>
      </c>
      <c r="DM122" s="796"/>
      <c r="DN122" s="796"/>
      <c r="DO122" s="796"/>
      <c r="DP122" s="796"/>
      <c r="DQ122" s="796">
        <v>75381</v>
      </c>
      <c r="DR122" s="796"/>
      <c r="DS122" s="796"/>
      <c r="DT122" s="796"/>
      <c r="DU122" s="796"/>
      <c r="DV122" s="802">
        <v>1.9</v>
      </c>
      <c r="DW122" s="802"/>
      <c r="DX122" s="802"/>
      <c r="DY122" s="802"/>
      <c r="DZ122" s="803"/>
    </row>
    <row r="123" spans="1:130" s="230" customFormat="1" ht="26.25" customHeight="1" x14ac:dyDescent="0.15">
      <c r="A123" s="826"/>
      <c r="B123" s="827"/>
      <c r="C123" s="823" t="s">
        <v>470</v>
      </c>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58"/>
      <c r="Z123" s="759"/>
      <c r="AA123" s="785" t="s">
        <v>423</v>
      </c>
      <c r="AB123" s="786"/>
      <c r="AC123" s="786"/>
      <c r="AD123" s="786"/>
      <c r="AE123" s="787"/>
      <c r="AF123" s="788" t="s">
        <v>186</v>
      </c>
      <c r="AG123" s="786"/>
      <c r="AH123" s="786"/>
      <c r="AI123" s="786"/>
      <c r="AJ123" s="787"/>
      <c r="AK123" s="788" t="s">
        <v>186</v>
      </c>
      <c r="AL123" s="786"/>
      <c r="AM123" s="786"/>
      <c r="AN123" s="786"/>
      <c r="AO123" s="787"/>
      <c r="AP123" s="830" t="s">
        <v>186</v>
      </c>
      <c r="AQ123" s="831"/>
      <c r="AR123" s="831"/>
      <c r="AS123" s="831"/>
      <c r="AT123" s="832"/>
      <c r="AU123" s="892"/>
      <c r="AV123" s="893"/>
      <c r="AW123" s="893"/>
      <c r="AX123" s="893"/>
      <c r="AY123" s="893"/>
      <c r="AZ123" s="251" t="s">
        <v>192</v>
      </c>
      <c r="BA123" s="251"/>
      <c r="BB123" s="251"/>
      <c r="BC123" s="251"/>
      <c r="BD123" s="251"/>
      <c r="BE123" s="251"/>
      <c r="BF123" s="251"/>
      <c r="BG123" s="251"/>
      <c r="BH123" s="251"/>
      <c r="BI123" s="251"/>
      <c r="BJ123" s="251"/>
      <c r="BK123" s="251"/>
      <c r="BL123" s="251"/>
      <c r="BM123" s="251"/>
      <c r="BN123" s="251"/>
      <c r="BO123" s="883" t="s">
        <v>486</v>
      </c>
      <c r="BP123" s="884"/>
      <c r="BQ123" s="838">
        <v>12217644</v>
      </c>
      <c r="BR123" s="839"/>
      <c r="BS123" s="839"/>
      <c r="BT123" s="839"/>
      <c r="BU123" s="839"/>
      <c r="BV123" s="839">
        <v>11975610</v>
      </c>
      <c r="BW123" s="839"/>
      <c r="BX123" s="839"/>
      <c r="BY123" s="839"/>
      <c r="BZ123" s="839"/>
      <c r="CA123" s="839">
        <v>11402014</v>
      </c>
      <c r="CB123" s="839"/>
      <c r="CC123" s="839"/>
      <c r="CD123" s="839"/>
      <c r="CE123" s="839"/>
      <c r="CF123" s="754"/>
      <c r="CG123" s="755"/>
      <c r="CH123" s="755"/>
      <c r="CI123" s="755"/>
      <c r="CJ123" s="840"/>
      <c r="CK123" s="875"/>
      <c r="CL123" s="861"/>
      <c r="CM123" s="861"/>
      <c r="CN123" s="861"/>
      <c r="CO123" s="862"/>
      <c r="CP123" s="841" t="s">
        <v>487</v>
      </c>
      <c r="CQ123" s="842"/>
      <c r="CR123" s="842"/>
      <c r="CS123" s="842"/>
      <c r="CT123" s="842"/>
      <c r="CU123" s="842"/>
      <c r="CV123" s="842"/>
      <c r="CW123" s="842"/>
      <c r="CX123" s="842"/>
      <c r="CY123" s="842"/>
      <c r="CZ123" s="842"/>
      <c r="DA123" s="842"/>
      <c r="DB123" s="842"/>
      <c r="DC123" s="842"/>
      <c r="DD123" s="842"/>
      <c r="DE123" s="842"/>
      <c r="DF123" s="843"/>
      <c r="DG123" s="785">
        <v>87945</v>
      </c>
      <c r="DH123" s="786"/>
      <c r="DI123" s="786"/>
      <c r="DJ123" s="786"/>
      <c r="DK123" s="787"/>
      <c r="DL123" s="788">
        <v>81585</v>
      </c>
      <c r="DM123" s="786"/>
      <c r="DN123" s="786"/>
      <c r="DO123" s="786"/>
      <c r="DP123" s="787"/>
      <c r="DQ123" s="788">
        <v>75098</v>
      </c>
      <c r="DR123" s="786"/>
      <c r="DS123" s="786"/>
      <c r="DT123" s="786"/>
      <c r="DU123" s="787"/>
      <c r="DV123" s="830">
        <v>1.9</v>
      </c>
      <c r="DW123" s="831"/>
      <c r="DX123" s="831"/>
      <c r="DY123" s="831"/>
      <c r="DZ123" s="832"/>
    </row>
    <row r="124" spans="1:130" s="230" customFormat="1" ht="26.25" customHeight="1" thickBot="1" x14ac:dyDescent="0.2">
      <c r="A124" s="826"/>
      <c r="B124" s="827"/>
      <c r="C124" s="823" t="s">
        <v>473</v>
      </c>
      <c r="D124" s="758"/>
      <c r="E124" s="758"/>
      <c r="F124" s="758"/>
      <c r="G124" s="758"/>
      <c r="H124" s="758"/>
      <c r="I124" s="758"/>
      <c r="J124" s="758"/>
      <c r="K124" s="758"/>
      <c r="L124" s="758"/>
      <c r="M124" s="758"/>
      <c r="N124" s="758"/>
      <c r="O124" s="758"/>
      <c r="P124" s="758"/>
      <c r="Q124" s="758"/>
      <c r="R124" s="758"/>
      <c r="S124" s="758"/>
      <c r="T124" s="758"/>
      <c r="U124" s="758"/>
      <c r="V124" s="758"/>
      <c r="W124" s="758"/>
      <c r="X124" s="758"/>
      <c r="Y124" s="758"/>
      <c r="Z124" s="759"/>
      <c r="AA124" s="785" t="s">
        <v>186</v>
      </c>
      <c r="AB124" s="786"/>
      <c r="AC124" s="786"/>
      <c r="AD124" s="786"/>
      <c r="AE124" s="787"/>
      <c r="AF124" s="788" t="s">
        <v>423</v>
      </c>
      <c r="AG124" s="786"/>
      <c r="AH124" s="786"/>
      <c r="AI124" s="786"/>
      <c r="AJ124" s="787"/>
      <c r="AK124" s="788" t="s">
        <v>186</v>
      </c>
      <c r="AL124" s="786"/>
      <c r="AM124" s="786"/>
      <c r="AN124" s="786"/>
      <c r="AO124" s="787"/>
      <c r="AP124" s="830" t="s">
        <v>423</v>
      </c>
      <c r="AQ124" s="831"/>
      <c r="AR124" s="831"/>
      <c r="AS124" s="831"/>
      <c r="AT124" s="832"/>
      <c r="AU124" s="833" t="s">
        <v>488</v>
      </c>
      <c r="AV124" s="834"/>
      <c r="AW124" s="834"/>
      <c r="AX124" s="834"/>
      <c r="AY124" s="834"/>
      <c r="AZ124" s="834"/>
      <c r="BA124" s="834"/>
      <c r="BB124" s="834"/>
      <c r="BC124" s="834"/>
      <c r="BD124" s="834"/>
      <c r="BE124" s="834"/>
      <c r="BF124" s="834"/>
      <c r="BG124" s="834"/>
      <c r="BH124" s="834"/>
      <c r="BI124" s="834"/>
      <c r="BJ124" s="834"/>
      <c r="BK124" s="834"/>
      <c r="BL124" s="834"/>
      <c r="BM124" s="834"/>
      <c r="BN124" s="834"/>
      <c r="BO124" s="834"/>
      <c r="BP124" s="835"/>
      <c r="BQ124" s="836">
        <v>22.9</v>
      </c>
      <c r="BR124" s="837"/>
      <c r="BS124" s="837"/>
      <c r="BT124" s="837"/>
      <c r="BU124" s="837"/>
      <c r="BV124" s="837">
        <v>7</v>
      </c>
      <c r="BW124" s="837"/>
      <c r="BX124" s="837"/>
      <c r="BY124" s="837"/>
      <c r="BZ124" s="837"/>
      <c r="CA124" s="837">
        <v>1.1000000000000001</v>
      </c>
      <c r="CB124" s="837"/>
      <c r="CC124" s="837"/>
      <c r="CD124" s="837"/>
      <c r="CE124" s="837"/>
      <c r="CF124" s="732"/>
      <c r="CG124" s="733"/>
      <c r="CH124" s="733"/>
      <c r="CI124" s="733"/>
      <c r="CJ124" s="868"/>
      <c r="CK124" s="876"/>
      <c r="CL124" s="876"/>
      <c r="CM124" s="876"/>
      <c r="CN124" s="876"/>
      <c r="CO124" s="877"/>
      <c r="CP124" s="841" t="s">
        <v>489</v>
      </c>
      <c r="CQ124" s="842"/>
      <c r="CR124" s="842"/>
      <c r="CS124" s="842"/>
      <c r="CT124" s="842"/>
      <c r="CU124" s="842"/>
      <c r="CV124" s="842"/>
      <c r="CW124" s="842"/>
      <c r="CX124" s="842"/>
      <c r="CY124" s="842"/>
      <c r="CZ124" s="842"/>
      <c r="DA124" s="842"/>
      <c r="DB124" s="842"/>
      <c r="DC124" s="842"/>
      <c r="DD124" s="842"/>
      <c r="DE124" s="842"/>
      <c r="DF124" s="843"/>
      <c r="DG124" s="769" t="s">
        <v>186</v>
      </c>
      <c r="DH124" s="770"/>
      <c r="DI124" s="770"/>
      <c r="DJ124" s="770"/>
      <c r="DK124" s="771"/>
      <c r="DL124" s="772" t="s">
        <v>186</v>
      </c>
      <c r="DM124" s="770"/>
      <c r="DN124" s="770"/>
      <c r="DO124" s="770"/>
      <c r="DP124" s="771"/>
      <c r="DQ124" s="772" t="s">
        <v>423</v>
      </c>
      <c r="DR124" s="770"/>
      <c r="DS124" s="770"/>
      <c r="DT124" s="770"/>
      <c r="DU124" s="771"/>
      <c r="DV124" s="854" t="s">
        <v>186</v>
      </c>
      <c r="DW124" s="855"/>
      <c r="DX124" s="855"/>
      <c r="DY124" s="855"/>
      <c r="DZ124" s="856"/>
    </row>
    <row r="125" spans="1:130" s="230" customFormat="1" ht="26.25" customHeight="1" x14ac:dyDescent="0.15">
      <c r="A125" s="826"/>
      <c r="B125" s="827"/>
      <c r="C125" s="823" t="s">
        <v>475</v>
      </c>
      <c r="D125" s="758"/>
      <c r="E125" s="758"/>
      <c r="F125" s="758"/>
      <c r="G125" s="758"/>
      <c r="H125" s="758"/>
      <c r="I125" s="758"/>
      <c r="J125" s="758"/>
      <c r="K125" s="758"/>
      <c r="L125" s="758"/>
      <c r="M125" s="758"/>
      <c r="N125" s="758"/>
      <c r="O125" s="758"/>
      <c r="P125" s="758"/>
      <c r="Q125" s="758"/>
      <c r="R125" s="758"/>
      <c r="S125" s="758"/>
      <c r="T125" s="758"/>
      <c r="U125" s="758"/>
      <c r="V125" s="758"/>
      <c r="W125" s="758"/>
      <c r="X125" s="758"/>
      <c r="Y125" s="758"/>
      <c r="Z125" s="759"/>
      <c r="AA125" s="785" t="s">
        <v>423</v>
      </c>
      <c r="AB125" s="786"/>
      <c r="AC125" s="786"/>
      <c r="AD125" s="786"/>
      <c r="AE125" s="787"/>
      <c r="AF125" s="788" t="s">
        <v>186</v>
      </c>
      <c r="AG125" s="786"/>
      <c r="AH125" s="786"/>
      <c r="AI125" s="786"/>
      <c r="AJ125" s="787"/>
      <c r="AK125" s="788" t="s">
        <v>423</v>
      </c>
      <c r="AL125" s="786"/>
      <c r="AM125" s="786"/>
      <c r="AN125" s="786"/>
      <c r="AO125" s="787"/>
      <c r="AP125" s="830" t="s">
        <v>186</v>
      </c>
      <c r="AQ125" s="831"/>
      <c r="AR125" s="831"/>
      <c r="AS125" s="831"/>
      <c r="AT125" s="83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7" t="s">
        <v>490</v>
      </c>
      <c r="CL125" s="858"/>
      <c r="CM125" s="858"/>
      <c r="CN125" s="858"/>
      <c r="CO125" s="859"/>
      <c r="CP125" s="866" t="s">
        <v>491</v>
      </c>
      <c r="CQ125" s="816"/>
      <c r="CR125" s="816"/>
      <c r="CS125" s="816"/>
      <c r="CT125" s="816"/>
      <c r="CU125" s="816"/>
      <c r="CV125" s="816"/>
      <c r="CW125" s="816"/>
      <c r="CX125" s="816"/>
      <c r="CY125" s="816"/>
      <c r="CZ125" s="816"/>
      <c r="DA125" s="816"/>
      <c r="DB125" s="816"/>
      <c r="DC125" s="816"/>
      <c r="DD125" s="816"/>
      <c r="DE125" s="816"/>
      <c r="DF125" s="817"/>
      <c r="DG125" s="867" t="s">
        <v>186</v>
      </c>
      <c r="DH125" s="848"/>
      <c r="DI125" s="848"/>
      <c r="DJ125" s="848"/>
      <c r="DK125" s="848"/>
      <c r="DL125" s="848" t="s">
        <v>186</v>
      </c>
      <c r="DM125" s="848"/>
      <c r="DN125" s="848"/>
      <c r="DO125" s="848"/>
      <c r="DP125" s="848"/>
      <c r="DQ125" s="848" t="s">
        <v>186</v>
      </c>
      <c r="DR125" s="848"/>
      <c r="DS125" s="848"/>
      <c r="DT125" s="848"/>
      <c r="DU125" s="848"/>
      <c r="DV125" s="849" t="s">
        <v>186</v>
      </c>
      <c r="DW125" s="849"/>
      <c r="DX125" s="849"/>
      <c r="DY125" s="849"/>
      <c r="DZ125" s="850"/>
    </row>
    <row r="126" spans="1:130" s="230" customFormat="1" ht="26.25" customHeight="1" thickBot="1" x14ac:dyDescent="0.2">
      <c r="A126" s="826"/>
      <c r="B126" s="827"/>
      <c r="C126" s="823" t="s">
        <v>477</v>
      </c>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758"/>
      <c r="Z126" s="759"/>
      <c r="AA126" s="785" t="s">
        <v>186</v>
      </c>
      <c r="AB126" s="786"/>
      <c r="AC126" s="786"/>
      <c r="AD126" s="786"/>
      <c r="AE126" s="787"/>
      <c r="AF126" s="788" t="s">
        <v>423</v>
      </c>
      <c r="AG126" s="786"/>
      <c r="AH126" s="786"/>
      <c r="AI126" s="786"/>
      <c r="AJ126" s="787"/>
      <c r="AK126" s="788" t="s">
        <v>423</v>
      </c>
      <c r="AL126" s="786"/>
      <c r="AM126" s="786"/>
      <c r="AN126" s="786"/>
      <c r="AO126" s="787"/>
      <c r="AP126" s="830" t="s">
        <v>423</v>
      </c>
      <c r="AQ126" s="831"/>
      <c r="AR126" s="831"/>
      <c r="AS126" s="831"/>
      <c r="AT126" s="8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60"/>
      <c r="CL126" s="861"/>
      <c r="CM126" s="861"/>
      <c r="CN126" s="861"/>
      <c r="CO126" s="862"/>
      <c r="CP126" s="823" t="s">
        <v>492</v>
      </c>
      <c r="CQ126" s="758"/>
      <c r="CR126" s="758"/>
      <c r="CS126" s="758"/>
      <c r="CT126" s="758"/>
      <c r="CU126" s="758"/>
      <c r="CV126" s="758"/>
      <c r="CW126" s="758"/>
      <c r="CX126" s="758"/>
      <c r="CY126" s="758"/>
      <c r="CZ126" s="758"/>
      <c r="DA126" s="758"/>
      <c r="DB126" s="758"/>
      <c r="DC126" s="758"/>
      <c r="DD126" s="758"/>
      <c r="DE126" s="758"/>
      <c r="DF126" s="759"/>
      <c r="DG126" s="795" t="s">
        <v>423</v>
      </c>
      <c r="DH126" s="796"/>
      <c r="DI126" s="796"/>
      <c r="DJ126" s="796"/>
      <c r="DK126" s="796"/>
      <c r="DL126" s="796" t="s">
        <v>423</v>
      </c>
      <c r="DM126" s="796"/>
      <c r="DN126" s="796"/>
      <c r="DO126" s="796"/>
      <c r="DP126" s="796"/>
      <c r="DQ126" s="796" t="s">
        <v>423</v>
      </c>
      <c r="DR126" s="796"/>
      <c r="DS126" s="796"/>
      <c r="DT126" s="796"/>
      <c r="DU126" s="796"/>
      <c r="DV126" s="802" t="s">
        <v>423</v>
      </c>
      <c r="DW126" s="802"/>
      <c r="DX126" s="802"/>
      <c r="DY126" s="802"/>
      <c r="DZ126" s="803"/>
    </row>
    <row r="127" spans="1:130" s="230" customFormat="1" ht="26.25" customHeight="1" x14ac:dyDescent="0.15">
      <c r="A127" s="828"/>
      <c r="B127" s="829"/>
      <c r="C127" s="844" t="s">
        <v>493</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85" t="s">
        <v>186</v>
      </c>
      <c r="AB127" s="786"/>
      <c r="AC127" s="786"/>
      <c r="AD127" s="786"/>
      <c r="AE127" s="787"/>
      <c r="AF127" s="788" t="s">
        <v>186</v>
      </c>
      <c r="AG127" s="786"/>
      <c r="AH127" s="786"/>
      <c r="AI127" s="786"/>
      <c r="AJ127" s="787"/>
      <c r="AK127" s="788" t="s">
        <v>186</v>
      </c>
      <c r="AL127" s="786"/>
      <c r="AM127" s="786"/>
      <c r="AN127" s="786"/>
      <c r="AO127" s="787"/>
      <c r="AP127" s="830" t="s">
        <v>186</v>
      </c>
      <c r="AQ127" s="831"/>
      <c r="AR127" s="831"/>
      <c r="AS127" s="831"/>
      <c r="AT127" s="832"/>
      <c r="AU127" s="232"/>
      <c r="AV127" s="232"/>
      <c r="AW127" s="232"/>
      <c r="AX127" s="847" t="s">
        <v>494</v>
      </c>
      <c r="AY127" s="820"/>
      <c r="AZ127" s="820"/>
      <c r="BA127" s="820"/>
      <c r="BB127" s="820"/>
      <c r="BC127" s="820"/>
      <c r="BD127" s="820"/>
      <c r="BE127" s="821"/>
      <c r="BF127" s="819" t="s">
        <v>495</v>
      </c>
      <c r="BG127" s="820"/>
      <c r="BH127" s="820"/>
      <c r="BI127" s="820"/>
      <c r="BJ127" s="820"/>
      <c r="BK127" s="820"/>
      <c r="BL127" s="821"/>
      <c r="BM127" s="819" t="s">
        <v>496</v>
      </c>
      <c r="BN127" s="820"/>
      <c r="BO127" s="820"/>
      <c r="BP127" s="820"/>
      <c r="BQ127" s="820"/>
      <c r="BR127" s="820"/>
      <c r="BS127" s="821"/>
      <c r="BT127" s="819" t="s">
        <v>497</v>
      </c>
      <c r="BU127" s="820"/>
      <c r="BV127" s="820"/>
      <c r="BW127" s="820"/>
      <c r="BX127" s="820"/>
      <c r="BY127" s="820"/>
      <c r="BZ127" s="822"/>
      <c r="CA127" s="232"/>
      <c r="CB127" s="232"/>
      <c r="CC127" s="232"/>
      <c r="CD127" s="255"/>
      <c r="CE127" s="255"/>
      <c r="CF127" s="255"/>
      <c r="CG127" s="232"/>
      <c r="CH127" s="232"/>
      <c r="CI127" s="232"/>
      <c r="CJ127" s="254"/>
      <c r="CK127" s="860"/>
      <c r="CL127" s="861"/>
      <c r="CM127" s="861"/>
      <c r="CN127" s="861"/>
      <c r="CO127" s="862"/>
      <c r="CP127" s="823" t="s">
        <v>498</v>
      </c>
      <c r="CQ127" s="758"/>
      <c r="CR127" s="758"/>
      <c r="CS127" s="758"/>
      <c r="CT127" s="758"/>
      <c r="CU127" s="758"/>
      <c r="CV127" s="758"/>
      <c r="CW127" s="758"/>
      <c r="CX127" s="758"/>
      <c r="CY127" s="758"/>
      <c r="CZ127" s="758"/>
      <c r="DA127" s="758"/>
      <c r="DB127" s="758"/>
      <c r="DC127" s="758"/>
      <c r="DD127" s="758"/>
      <c r="DE127" s="758"/>
      <c r="DF127" s="759"/>
      <c r="DG127" s="795" t="s">
        <v>186</v>
      </c>
      <c r="DH127" s="796"/>
      <c r="DI127" s="796"/>
      <c r="DJ127" s="796"/>
      <c r="DK127" s="796"/>
      <c r="DL127" s="796" t="s">
        <v>186</v>
      </c>
      <c r="DM127" s="796"/>
      <c r="DN127" s="796"/>
      <c r="DO127" s="796"/>
      <c r="DP127" s="796"/>
      <c r="DQ127" s="796" t="s">
        <v>186</v>
      </c>
      <c r="DR127" s="796"/>
      <c r="DS127" s="796"/>
      <c r="DT127" s="796"/>
      <c r="DU127" s="796"/>
      <c r="DV127" s="802" t="s">
        <v>423</v>
      </c>
      <c r="DW127" s="802"/>
      <c r="DX127" s="802"/>
      <c r="DY127" s="802"/>
      <c r="DZ127" s="803"/>
    </row>
    <row r="128" spans="1:130" s="230" customFormat="1" ht="26.25" customHeight="1" thickBot="1" x14ac:dyDescent="0.2">
      <c r="A128" s="804" t="s">
        <v>499</v>
      </c>
      <c r="B128" s="805"/>
      <c r="C128" s="805"/>
      <c r="D128" s="805"/>
      <c r="E128" s="805"/>
      <c r="F128" s="805"/>
      <c r="G128" s="805"/>
      <c r="H128" s="805"/>
      <c r="I128" s="805"/>
      <c r="J128" s="805"/>
      <c r="K128" s="805"/>
      <c r="L128" s="805"/>
      <c r="M128" s="805"/>
      <c r="N128" s="805"/>
      <c r="O128" s="805"/>
      <c r="P128" s="805"/>
      <c r="Q128" s="805"/>
      <c r="R128" s="805"/>
      <c r="S128" s="805"/>
      <c r="T128" s="805"/>
      <c r="U128" s="805"/>
      <c r="V128" s="805"/>
      <c r="W128" s="806" t="s">
        <v>500</v>
      </c>
      <c r="X128" s="806"/>
      <c r="Y128" s="806"/>
      <c r="Z128" s="807"/>
      <c r="AA128" s="808">
        <v>15346</v>
      </c>
      <c r="AB128" s="809"/>
      <c r="AC128" s="809"/>
      <c r="AD128" s="809"/>
      <c r="AE128" s="810"/>
      <c r="AF128" s="811">
        <v>7261</v>
      </c>
      <c r="AG128" s="809"/>
      <c r="AH128" s="809"/>
      <c r="AI128" s="809"/>
      <c r="AJ128" s="810"/>
      <c r="AK128" s="811">
        <v>1360</v>
      </c>
      <c r="AL128" s="809"/>
      <c r="AM128" s="809"/>
      <c r="AN128" s="809"/>
      <c r="AO128" s="810"/>
      <c r="AP128" s="812"/>
      <c r="AQ128" s="813"/>
      <c r="AR128" s="813"/>
      <c r="AS128" s="813"/>
      <c r="AT128" s="814"/>
      <c r="AU128" s="232"/>
      <c r="AV128" s="232"/>
      <c r="AW128" s="232"/>
      <c r="AX128" s="815" t="s">
        <v>501</v>
      </c>
      <c r="AY128" s="816"/>
      <c r="AZ128" s="816"/>
      <c r="BA128" s="816"/>
      <c r="BB128" s="816"/>
      <c r="BC128" s="816"/>
      <c r="BD128" s="816"/>
      <c r="BE128" s="817"/>
      <c r="BF128" s="792" t="s">
        <v>423</v>
      </c>
      <c r="BG128" s="793"/>
      <c r="BH128" s="793"/>
      <c r="BI128" s="793"/>
      <c r="BJ128" s="793"/>
      <c r="BK128" s="793"/>
      <c r="BL128" s="818"/>
      <c r="BM128" s="792">
        <v>14.87</v>
      </c>
      <c r="BN128" s="793"/>
      <c r="BO128" s="793"/>
      <c r="BP128" s="793"/>
      <c r="BQ128" s="793"/>
      <c r="BR128" s="793"/>
      <c r="BS128" s="818"/>
      <c r="BT128" s="792">
        <v>20</v>
      </c>
      <c r="BU128" s="793"/>
      <c r="BV128" s="793"/>
      <c r="BW128" s="793"/>
      <c r="BX128" s="793"/>
      <c r="BY128" s="793"/>
      <c r="BZ128" s="794"/>
      <c r="CA128" s="255"/>
      <c r="CB128" s="255"/>
      <c r="CC128" s="255"/>
      <c r="CD128" s="255"/>
      <c r="CE128" s="255"/>
      <c r="CF128" s="255"/>
      <c r="CG128" s="232"/>
      <c r="CH128" s="232"/>
      <c r="CI128" s="232"/>
      <c r="CJ128" s="254"/>
      <c r="CK128" s="863"/>
      <c r="CL128" s="864"/>
      <c r="CM128" s="864"/>
      <c r="CN128" s="864"/>
      <c r="CO128" s="865"/>
      <c r="CP128" s="797" t="s">
        <v>502</v>
      </c>
      <c r="CQ128" s="736"/>
      <c r="CR128" s="736"/>
      <c r="CS128" s="736"/>
      <c r="CT128" s="736"/>
      <c r="CU128" s="736"/>
      <c r="CV128" s="736"/>
      <c r="CW128" s="736"/>
      <c r="CX128" s="736"/>
      <c r="CY128" s="736"/>
      <c r="CZ128" s="736"/>
      <c r="DA128" s="736"/>
      <c r="DB128" s="736"/>
      <c r="DC128" s="736"/>
      <c r="DD128" s="736"/>
      <c r="DE128" s="736"/>
      <c r="DF128" s="737"/>
      <c r="DG128" s="798" t="s">
        <v>423</v>
      </c>
      <c r="DH128" s="799"/>
      <c r="DI128" s="799"/>
      <c r="DJ128" s="799"/>
      <c r="DK128" s="799"/>
      <c r="DL128" s="799" t="s">
        <v>423</v>
      </c>
      <c r="DM128" s="799"/>
      <c r="DN128" s="799"/>
      <c r="DO128" s="799"/>
      <c r="DP128" s="799"/>
      <c r="DQ128" s="799" t="s">
        <v>423</v>
      </c>
      <c r="DR128" s="799"/>
      <c r="DS128" s="799"/>
      <c r="DT128" s="799"/>
      <c r="DU128" s="799"/>
      <c r="DV128" s="800" t="s">
        <v>186</v>
      </c>
      <c r="DW128" s="800"/>
      <c r="DX128" s="800"/>
      <c r="DY128" s="800"/>
      <c r="DZ128" s="801"/>
    </row>
    <row r="129" spans="1:131" s="230" customFormat="1" ht="26.25" customHeight="1" x14ac:dyDescent="0.15">
      <c r="A129" s="780" t="s">
        <v>109</v>
      </c>
      <c r="B129" s="781"/>
      <c r="C129" s="781"/>
      <c r="D129" s="781"/>
      <c r="E129" s="781"/>
      <c r="F129" s="781"/>
      <c r="G129" s="781"/>
      <c r="H129" s="781"/>
      <c r="I129" s="781"/>
      <c r="J129" s="781"/>
      <c r="K129" s="781"/>
      <c r="L129" s="781"/>
      <c r="M129" s="781"/>
      <c r="N129" s="781"/>
      <c r="O129" s="781"/>
      <c r="P129" s="781"/>
      <c r="Q129" s="781"/>
      <c r="R129" s="781"/>
      <c r="S129" s="781"/>
      <c r="T129" s="781"/>
      <c r="U129" s="781"/>
      <c r="V129" s="781"/>
      <c r="W129" s="782" t="s">
        <v>503</v>
      </c>
      <c r="X129" s="783"/>
      <c r="Y129" s="783"/>
      <c r="Z129" s="784"/>
      <c r="AA129" s="785">
        <v>5203938</v>
      </c>
      <c r="AB129" s="786"/>
      <c r="AC129" s="786"/>
      <c r="AD129" s="786"/>
      <c r="AE129" s="787"/>
      <c r="AF129" s="788">
        <v>5456792</v>
      </c>
      <c r="AG129" s="786"/>
      <c r="AH129" s="786"/>
      <c r="AI129" s="786"/>
      <c r="AJ129" s="787"/>
      <c r="AK129" s="788">
        <v>5206144</v>
      </c>
      <c r="AL129" s="786"/>
      <c r="AM129" s="786"/>
      <c r="AN129" s="786"/>
      <c r="AO129" s="787"/>
      <c r="AP129" s="789"/>
      <c r="AQ129" s="790"/>
      <c r="AR129" s="790"/>
      <c r="AS129" s="790"/>
      <c r="AT129" s="791"/>
      <c r="AU129" s="233"/>
      <c r="AV129" s="233"/>
      <c r="AW129" s="233"/>
      <c r="AX129" s="757" t="s">
        <v>504</v>
      </c>
      <c r="AY129" s="758"/>
      <c r="AZ129" s="758"/>
      <c r="BA129" s="758"/>
      <c r="BB129" s="758"/>
      <c r="BC129" s="758"/>
      <c r="BD129" s="758"/>
      <c r="BE129" s="759"/>
      <c r="BF129" s="776" t="s">
        <v>423</v>
      </c>
      <c r="BG129" s="777"/>
      <c r="BH129" s="777"/>
      <c r="BI129" s="777"/>
      <c r="BJ129" s="777"/>
      <c r="BK129" s="777"/>
      <c r="BL129" s="778"/>
      <c r="BM129" s="776">
        <v>19.87</v>
      </c>
      <c r="BN129" s="777"/>
      <c r="BO129" s="777"/>
      <c r="BP129" s="777"/>
      <c r="BQ129" s="777"/>
      <c r="BR129" s="777"/>
      <c r="BS129" s="778"/>
      <c r="BT129" s="776">
        <v>30</v>
      </c>
      <c r="BU129" s="777"/>
      <c r="BV129" s="777"/>
      <c r="BW129" s="777"/>
      <c r="BX129" s="777"/>
      <c r="BY129" s="777"/>
      <c r="BZ129" s="77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80" t="s">
        <v>505</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782" t="s">
        <v>506</v>
      </c>
      <c r="X130" s="783"/>
      <c r="Y130" s="783"/>
      <c r="Z130" s="784"/>
      <c r="AA130" s="785">
        <v>1198130</v>
      </c>
      <c r="AB130" s="786"/>
      <c r="AC130" s="786"/>
      <c r="AD130" s="786"/>
      <c r="AE130" s="787"/>
      <c r="AF130" s="788">
        <v>1215048</v>
      </c>
      <c r="AG130" s="786"/>
      <c r="AH130" s="786"/>
      <c r="AI130" s="786"/>
      <c r="AJ130" s="787"/>
      <c r="AK130" s="788">
        <v>1204514</v>
      </c>
      <c r="AL130" s="786"/>
      <c r="AM130" s="786"/>
      <c r="AN130" s="786"/>
      <c r="AO130" s="787"/>
      <c r="AP130" s="789"/>
      <c r="AQ130" s="790"/>
      <c r="AR130" s="790"/>
      <c r="AS130" s="790"/>
      <c r="AT130" s="791"/>
      <c r="AU130" s="233"/>
      <c r="AV130" s="233"/>
      <c r="AW130" s="233"/>
      <c r="AX130" s="757" t="s">
        <v>507</v>
      </c>
      <c r="AY130" s="758"/>
      <c r="AZ130" s="758"/>
      <c r="BA130" s="758"/>
      <c r="BB130" s="758"/>
      <c r="BC130" s="758"/>
      <c r="BD130" s="758"/>
      <c r="BE130" s="759"/>
      <c r="BF130" s="760">
        <v>11.2</v>
      </c>
      <c r="BG130" s="761"/>
      <c r="BH130" s="761"/>
      <c r="BI130" s="761"/>
      <c r="BJ130" s="761"/>
      <c r="BK130" s="761"/>
      <c r="BL130" s="762"/>
      <c r="BM130" s="760">
        <v>25</v>
      </c>
      <c r="BN130" s="761"/>
      <c r="BO130" s="761"/>
      <c r="BP130" s="761"/>
      <c r="BQ130" s="761"/>
      <c r="BR130" s="761"/>
      <c r="BS130" s="762"/>
      <c r="BT130" s="760">
        <v>35</v>
      </c>
      <c r="BU130" s="761"/>
      <c r="BV130" s="761"/>
      <c r="BW130" s="761"/>
      <c r="BX130" s="761"/>
      <c r="BY130" s="761"/>
      <c r="BZ130" s="76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508</v>
      </c>
      <c r="X131" s="767"/>
      <c r="Y131" s="767"/>
      <c r="Z131" s="768"/>
      <c r="AA131" s="769">
        <v>4005808</v>
      </c>
      <c r="AB131" s="770"/>
      <c r="AC131" s="770"/>
      <c r="AD131" s="770"/>
      <c r="AE131" s="771"/>
      <c r="AF131" s="772">
        <v>4241744</v>
      </c>
      <c r="AG131" s="770"/>
      <c r="AH131" s="770"/>
      <c r="AI131" s="770"/>
      <c r="AJ131" s="771"/>
      <c r="AK131" s="772">
        <v>4001630</v>
      </c>
      <c r="AL131" s="770"/>
      <c r="AM131" s="770"/>
      <c r="AN131" s="770"/>
      <c r="AO131" s="771"/>
      <c r="AP131" s="773"/>
      <c r="AQ131" s="774"/>
      <c r="AR131" s="774"/>
      <c r="AS131" s="774"/>
      <c r="AT131" s="775"/>
      <c r="AU131" s="233"/>
      <c r="AV131" s="233"/>
      <c r="AW131" s="233"/>
      <c r="AX131" s="735" t="s">
        <v>509</v>
      </c>
      <c r="AY131" s="736"/>
      <c r="AZ131" s="736"/>
      <c r="BA131" s="736"/>
      <c r="BB131" s="736"/>
      <c r="BC131" s="736"/>
      <c r="BD131" s="736"/>
      <c r="BE131" s="737"/>
      <c r="BF131" s="738">
        <v>1.1000000000000001</v>
      </c>
      <c r="BG131" s="739"/>
      <c r="BH131" s="739"/>
      <c r="BI131" s="739"/>
      <c r="BJ131" s="739"/>
      <c r="BK131" s="739"/>
      <c r="BL131" s="740"/>
      <c r="BM131" s="738">
        <v>350</v>
      </c>
      <c r="BN131" s="739"/>
      <c r="BO131" s="739"/>
      <c r="BP131" s="739"/>
      <c r="BQ131" s="739"/>
      <c r="BR131" s="739"/>
      <c r="BS131" s="740"/>
      <c r="BT131" s="741"/>
      <c r="BU131" s="742"/>
      <c r="BV131" s="742"/>
      <c r="BW131" s="742"/>
      <c r="BX131" s="742"/>
      <c r="BY131" s="742"/>
      <c r="BZ131" s="74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44" t="s">
        <v>510</v>
      </c>
      <c r="B132" s="745"/>
      <c r="C132" s="745"/>
      <c r="D132" s="745"/>
      <c r="E132" s="745"/>
      <c r="F132" s="745"/>
      <c r="G132" s="745"/>
      <c r="H132" s="745"/>
      <c r="I132" s="745"/>
      <c r="J132" s="745"/>
      <c r="K132" s="745"/>
      <c r="L132" s="745"/>
      <c r="M132" s="745"/>
      <c r="N132" s="745"/>
      <c r="O132" s="745"/>
      <c r="P132" s="745"/>
      <c r="Q132" s="745"/>
      <c r="R132" s="745"/>
      <c r="S132" s="745"/>
      <c r="T132" s="745"/>
      <c r="U132" s="745"/>
      <c r="V132" s="748" t="s">
        <v>511</v>
      </c>
      <c r="W132" s="748"/>
      <c r="X132" s="748"/>
      <c r="Y132" s="748"/>
      <c r="Z132" s="749"/>
      <c r="AA132" s="750">
        <v>11.081809209999999</v>
      </c>
      <c r="AB132" s="751"/>
      <c r="AC132" s="751"/>
      <c r="AD132" s="751"/>
      <c r="AE132" s="752"/>
      <c r="AF132" s="753">
        <v>10.920696769999999</v>
      </c>
      <c r="AG132" s="751"/>
      <c r="AH132" s="751"/>
      <c r="AI132" s="751"/>
      <c r="AJ132" s="752"/>
      <c r="AK132" s="753">
        <v>11.72387252</v>
      </c>
      <c r="AL132" s="751"/>
      <c r="AM132" s="751"/>
      <c r="AN132" s="751"/>
      <c r="AO132" s="752"/>
      <c r="AP132" s="754"/>
      <c r="AQ132" s="755"/>
      <c r="AR132" s="755"/>
      <c r="AS132" s="755"/>
      <c r="AT132" s="75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6"/>
      <c r="B133" s="747"/>
      <c r="C133" s="747"/>
      <c r="D133" s="747"/>
      <c r="E133" s="747"/>
      <c r="F133" s="747"/>
      <c r="G133" s="747"/>
      <c r="H133" s="747"/>
      <c r="I133" s="747"/>
      <c r="J133" s="747"/>
      <c r="K133" s="747"/>
      <c r="L133" s="747"/>
      <c r="M133" s="747"/>
      <c r="N133" s="747"/>
      <c r="O133" s="747"/>
      <c r="P133" s="747"/>
      <c r="Q133" s="747"/>
      <c r="R133" s="747"/>
      <c r="S133" s="747"/>
      <c r="T133" s="747"/>
      <c r="U133" s="747"/>
      <c r="V133" s="727" t="s">
        <v>512</v>
      </c>
      <c r="W133" s="727"/>
      <c r="X133" s="727"/>
      <c r="Y133" s="727"/>
      <c r="Z133" s="728"/>
      <c r="AA133" s="729">
        <v>10.7</v>
      </c>
      <c r="AB133" s="730"/>
      <c r="AC133" s="730"/>
      <c r="AD133" s="730"/>
      <c r="AE133" s="731"/>
      <c r="AF133" s="729">
        <v>11</v>
      </c>
      <c r="AG133" s="730"/>
      <c r="AH133" s="730"/>
      <c r="AI133" s="730"/>
      <c r="AJ133" s="731"/>
      <c r="AK133" s="729">
        <v>11.2</v>
      </c>
      <c r="AL133" s="730"/>
      <c r="AM133" s="730"/>
      <c r="AN133" s="730"/>
      <c r="AO133" s="731"/>
      <c r="AP133" s="732"/>
      <c r="AQ133" s="733"/>
      <c r="AR133" s="733"/>
      <c r="AS133" s="733"/>
      <c r="AT133" s="73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IhmLUnDW97iQ87kHzDwMfYR02iSWcnjiH4UcOdNY46Z+U1rr4MGpmp+HCpCiv9SVX/F3x8Wv+vmYYtJy8U8LQ==" saltValue="bYHV/jAb74GVphIpHKyH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73:P73"/>
    <mergeCell ref="B75:P75"/>
    <mergeCell ref="B74:P74"/>
    <mergeCell ref="B69:P69"/>
    <mergeCell ref="B68:P68"/>
    <mergeCell ref="B70:P70"/>
    <mergeCell ref="B72:P72"/>
    <mergeCell ref="B71:P71"/>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0711-F985-4C94-8D78-59DF7D5C17D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hFMk/iDXhvjYvzDQC4C6dNOKIAhSK0yM1d+6FCmG1dDDH4QBvKEZSvE6YsJqJ/crwg8wnpxms8WHONmbz0eJQ==" saltValue="daGocZWZTEVzW+cMBiNe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QH6f2FgxRgJvOkR0Hz72yZxl2xw3heAOuayzfjRbQLpTEYGQEuIrxBt4Bpy3tG7jQfbeL6srjl72YXB4VBjgA==" saltValue="pOgR1cr0l5pYIdg0g4Ft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1610358</v>
      </c>
      <c r="AP9" s="281">
        <v>204024</v>
      </c>
      <c r="AQ9" s="282">
        <v>139150</v>
      </c>
      <c r="AR9" s="283">
        <v>46.6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345824</v>
      </c>
      <c r="AP10" s="284">
        <v>43814</v>
      </c>
      <c r="AQ10" s="285">
        <v>19663</v>
      </c>
      <c r="AR10" s="286">
        <v>122.8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33242</v>
      </c>
      <c r="AP11" s="284">
        <v>4212</v>
      </c>
      <c r="AQ11" s="285">
        <v>1097</v>
      </c>
      <c r="AR11" s="286">
        <v>284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154270</v>
      </c>
      <c r="AP13" s="284">
        <v>19545</v>
      </c>
      <c r="AQ13" s="285">
        <v>5184</v>
      </c>
      <c r="AR13" s="286">
        <v>277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22691</v>
      </c>
      <c r="AP14" s="284">
        <v>2875</v>
      </c>
      <c r="AQ14" s="285">
        <v>3143</v>
      </c>
      <c r="AR14" s="286">
        <v>-8.5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-157926</v>
      </c>
      <c r="AP15" s="284">
        <v>-20008</v>
      </c>
      <c r="AQ15" s="285">
        <v>-11320</v>
      </c>
      <c r="AR15" s="286">
        <v>76.7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2008459</v>
      </c>
      <c r="AP16" s="284">
        <v>254461</v>
      </c>
      <c r="AQ16" s="285">
        <v>156916</v>
      </c>
      <c r="AR16" s="286">
        <v>62.2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22.55</v>
      </c>
      <c r="AP21" s="298">
        <v>13.85</v>
      </c>
      <c r="AQ21" s="299">
        <v>8.6999999999999993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93.1</v>
      </c>
      <c r="AP22" s="303">
        <v>95.5</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1400444</v>
      </c>
      <c r="AP32" s="312">
        <v>177429</v>
      </c>
      <c r="AQ32" s="313">
        <v>83132</v>
      </c>
      <c r="AR32" s="314">
        <v>113.4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267917</v>
      </c>
      <c r="AP35" s="312">
        <v>33944</v>
      </c>
      <c r="AQ35" s="313">
        <v>18852</v>
      </c>
      <c r="AR35" s="314">
        <v>80.099999999999994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6659</v>
      </c>
      <c r="AP36" s="312">
        <v>844</v>
      </c>
      <c r="AQ36" s="313">
        <v>4344</v>
      </c>
      <c r="AR36" s="314">
        <v>-80.599999999999994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525</v>
      </c>
      <c r="AP37" s="312" t="s">
        <v>525</v>
      </c>
      <c r="AQ37" s="313">
        <v>1642</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19</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-1360</v>
      </c>
      <c r="AP39" s="312">
        <v>-172</v>
      </c>
      <c r="AQ39" s="313">
        <v>-4399</v>
      </c>
      <c r="AR39" s="314">
        <v>-96.1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-1204514</v>
      </c>
      <c r="AP40" s="312">
        <v>-152605</v>
      </c>
      <c r="AQ40" s="313">
        <v>-69608</v>
      </c>
      <c r="AR40" s="314">
        <v>119.2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469146</v>
      </c>
      <c r="AP41" s="312">
        <v>59438</v>
      </c>
      <c r="AQ41" s="313">
        <v>33982</v>
      </c>
      <c r="AR41" s="314">
        <v>74.900000000000006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1527684</v>
      </c>
      <c r="AN51" s="334">
        <v>170519</v>
      </c>
      <c r="AO51" s="335">
        <v>61.1</v>
      </c>
      <c r="AP51" s="336">
        <v>121449</v>
      </c>
      <c r="AQ51" s="337">
        <v>4.5999999999999996</v>
      </c>
      <c r="AR51" s="338">
        <v>56.5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703569</v>
      </c>
      <c r="AN52" s="342">
        <v>78532</v>
      </c>
      <c r="AO52" s="343">
        <v>2.2000000000000002</v>
      </c>
      <c r="AP52" s="344">
        <v>62922</v>
      </c>
      <c r="AQ52" s="345">
        <v>2.2000000000000002</v>
      </c>
      <c r="AR52" s="346">
        <v>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642530</v>
      </c>
      <c r="AN53" s="334">
        <v>73879</v>
      </c>
      <c r="AO53" s="335">
        <v>-56.7</v>
      </c>
      <c r="AP53" s="336">
        <v>145139</v>
      </c>
      <c r="AQ53" s="337">
        <v>19.5</v>
      </c>
      <c r="AR53" s="338">
        <v>-76.2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435040</v>
      </c>
      <c r="AN54" s="342">
        <v>50022</v>
      </c>
      <c r="AO54" s="343">
        <v>-36.299999999999997</v>
      </c>
      <c r="AP54" s="344">
        <v>83762</v>
      </c>
      <c r="AQ54" s="345">
        <v>33.1</v>
      </c>
      <c r="AR54" s="346">
        <v>-69.400000000000006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615599</v>
      </c>
      <c r="AN55" s="334">
        <v>72783</v>
      </c>
      <c r="AO55" s="335">
        <v>-1.5</v>
      </c>
      <c r="AP55" s="336">
        <v>125391</v>
      </c>
      <c r="AQ55" s="337">
        <v>-13.6</v>
      </c>
      <c r="AR55" s="338">
        <v>12.1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402489</v>
      </c>
      <c r="AN56" s="342">
        <v>47587</v>
      </c>
      <c r="AO56" s="343">
        <v>-4.9000000000000004</v>
      </c>
      <c r="AP56" s="344">
        <v>68516</v>
      </c>
      <c r="AQ56" s="345">
        <v>-18.2</v>
      </c>
      <c r="AR56" s="346">
        <v>13.3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764804</v>
      </c>
      <c r="AN57" s="334">
        <v>93714</v>
      </c>
      <c r="AO57" s="335">
        <v>28.8</v>
      </c>
      <c r="AP57" s="336">
        <v>138402</v>
      </c>
      <c r="AQ57" s="337">
        <v>10.4</v>
      </c>
      <c r="AR57" s="338">
        <v>18.399999999999999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446562</v>
      </c>
      <c r="AN58" s="342">
        <v>54719</v>
      </c>
      <c r="AO58" s="343">
        <v>15</v>
      </c>
      <c r="AP58" s="344">
        <v>70652</v>
      </c>
      <c r="AQ58" s="345">
        <v>3.1</v>
      </c>
      <c r="AR58" s="346">
        <v>11.9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774293</v>
      </c>
      <c r="AN59" s="334">
        <v>98099</v>
      </c>
      <c r="AO59" s="335">
        <v>4.7</v>
      </c>
      <c r="AP59" s="336">
        <v>146367</v>
      </c>
      <c r="AQ59" s="337">
        <v>5.8</v>
      </c>
      <c r="AR59" s="338">
        <v>-1.1000000000000001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555162</v>
      </c>
      <c r="AN60" s="342">
        <v>70336</v>
      </c>
      <c r="AO60" s="343">
        <v>28.5</v>
      </c>
      <c r="AP60" s="344">
        <v>79441</v>
      </c>
      <c r="AQ60" s="345">
        <v>12.4</v>
      </c>
      <c r="AR60" s="346">
        <v>16.100000000000001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864982</v>
      </c>
      <c r="AN61" s="349">
        <v>101799</v>
      </c>
      <c r="AO61" s="350">
        <v>7.3</v>
      </c>
      <c r="AP61" s="351">
        <v>135350</v>
      </c>
      <c r="AQ61" s="352">
        <v>5.3</v>
      </c>
      <c r="AR61" s="338">
        <v>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508564</v>
      </c>
      <c r="AN62" s="342">
        <v>60239</v>
      </c>
      <c r="AO62" s="343">
        <v>0.9</v>
      </c>
      <c r="AP62" s="344">
        <v>73059</v>
      </c>
      <c r="AQ62" s="345">
        <v>6.5</v>
      </c>
      <c r="AR62" s="346">
        <v>-5.6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N9YVGBFvoiiNSoljMAXWdoEBkJPBvdXk6nuZrD/NDRL5xiW9cVSCZpWRh4NzbX7xuDXMVj2x/gC+kVIAb8ZPA==" saltValue="soaZ3ryrmJ6ccQKY0EEI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nkaMru0pNnxkbFCQSlSiWSsThGqeX8QdCPfk2O/Seb9waoZtWofLHm2Mq581EcJpmpeIn2BegL6tbHAlSFFeaQ==" saltValue="LbpzhlQQStKzoP4B5bKB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wum+jUKedqrHKu7nfKCQIWrZas0qPLT3tGE/LMvGGEY59xSq2IToe+p0QtQJgp0LXgP8nOegXVqcS86B/JM+nw==" saltValue="nwpNmUll9Sof9f0vrypG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16.95</v>
      </c>
      <c r="G47" s="12">
        <v>14.47</v>
      </c>
      <c r="H47" s="12">
        <v>14.47</v>
      </c>
      <c r="I47" s="12">
        <v>13.85</v>
      </c>
      <c r="J47" s="13">
        <v>14.57</v>
      </c>
    </row>
    <row r="48" spans="2:10" ht="57.75" customHeight="1" x14ac:dyDescent="0.15">
      <c r="B48" s="14"/>
      <c r="C48" s="1141" t="s">
        <v>4</v>
      </c>
      <c r="D48" s="1141"/>
      <c r="E48" s="1142"/>
      <c r="F48" s="15">
        <v>2.3199999999999998</v>
      </c>
      <c r="G48" s="16">
        <v>2.2999999999999998</v>
      </c>
      <c r="H48" s="16">
        <v>2.93</v>
      </c>
      <c r="I48" s="16">
        <v>4.3899999999999997</v>
      </c>
      <c r="J48" s="17">
        <v>3.26</v>
      </c>
    </row>
    <row r="49" spans="2:10" ht="57.75" customHeight="1" thickBot="1" x14ac:dyDescent="0.2">
      <c r="B49" s="18"/>
      <c r="C49" s="1143" t="s">
        <v>5</v>
      </c>
      <c r="D49" s="1143"/>
      <c r="E49" s="1144"/>
      <c r="F49" s="19" t="s">
        <v>571</v>
      </c>
      <c r="G49" s="20" t="s">
        <v>572</v>
      </c>
      <c r="H49" s="20">
        <v>0.7</v>
      </c>
      <c r="I49" s="20">
        <v>1.65</v>
      </c>
      <c r="J49" s="21" t="s">
        <v>573</v>
      </c>
    </row>
    <row r="50" spans="2:10" x14ac:dyDescent="0.15"/>
  </sheetData>
  <sheetProtection algorithmName="SHA-512" hashValue="+h/JpqpIVwcd9v0Nm1tXst5OPKo84i5TpZvkYKuUloM0rnHOQTatF9+Zh6/zRThPKdqkIqJ9ZAZP4SA+pIiQUw==" saltValue="5Xh0XLBfE/sJzsiN8ySU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森西　一夫</cp:lastModifiedBy>
  <cp:lastPrinted>2024-03-18T23:42:03Z</cp:lastPrinted>
  <dcterms:created xsi:type="dcterms:W3CDTF">2024-02-05T03:03:05Z</dcterms:created>
  <dcterms:modified xsi:type="dcterms:W3CDTF">2024-03-18T23:42:35Z</dcterms:modified>
  <cp:category/>
</cp:coreProperties>
</file>