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M:\02_総務課\財政\市町村課\R05\R06.03.06【徳島県市町村課3月14日〆】令和4年度財政状況資料集の作成及び提出について（依頼）\町→県（様式変更後）\"/>
    </mc:Choice>
  </mc:AlternateContent>
  <xr:revisionPtr revIDLastSave="0" documentId="13_ncr:1_{C17A9952-1CF3-4B06-B01C-846E5C407C17}" xr6:coauthVersionLast="46" xr6:coauthVersionMax="4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<sst xmlns="http://schemas.openxmlformats.org/spreadsheetml/2006/main" count="1135" uniqueCount="608">
  <si>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</si>
  <si>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</si>
  <si>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</si>
  <si>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</si>
  <si>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</si>
  <si>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</si>
  <si>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</si>
  <si>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</si>
  <si>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</si>
  <si>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</si>
  <si>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</si>
  <si>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</si>
  <si>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</si>
  <si>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</si>
  <si>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</si>
  <si>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</si>
  <si>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</si>
  <si>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</si>
  <si>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</si>
  <si>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</si>
  <si>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</si>
  <si>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</si>
  <si>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</si>
  <si>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</si>
  <si>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</si>
  <si>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</si>
  <si>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</si>
  <si>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</si>
  <si>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</si>
  <si>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</si>
  <si>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</si>
  <si>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</si>
  <si>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</si>
  <si>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</si>
  <si>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</si>
  <si>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</si>
  <si>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</si>
  <si>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</si>
  <si>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</si>
  <si>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</si>
  <si>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</si>
  <si>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</si>
  <si>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</si>
  <si>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</si>
  <si>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</si>
  <si>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</si>
  <si>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</si>
  <si>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</si>
  <si>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</si>
  <si>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</si>
  <si>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</si>
  <si>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</si>
  <si>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</si>
  <si>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</si>
  <si>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</si>
  <si>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</si>
  <si>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</si>
  <si>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</si>
  <si>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</si>
  <si>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</si>
  <si>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</si>
  <si>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</si>
  <si>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</si>
  <si>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</si>
  <si>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</si>
  <si>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</si>
  <si>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</si>
  <si>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</si>
  <si>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</si>
  <si>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</si>
  <si>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</si>
  <si>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</si>
  <si>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</si>
  <si>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</si>
  <si>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</si>
  <si>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</si>
  <si>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</si>
  <si>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</si>
  <si>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</si>
  <si>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</si>
  <si>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</si>
  <si>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</si>
  <si>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</si>
  <si>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</si>
  <si>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</si>
  <si>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</si>
  <si>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</si>
  <si>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</si>
  <si>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</si>
  <si>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</si>
  <si>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</si>
  <si>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</si>
  <si>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</si>
  <si>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</si>
  <si>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</si>
  <si>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</si>
  <si>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</si>
  <si>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</si>
  <si>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</si>
  <si>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</si>
  <si>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</si>
  <si>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</si>
  <si>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</si>
  <si>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</si>
  <si>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</si>
  <si>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</si>
  <si>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</si>
  <si>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</si>
  <si>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</si>
  <si>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</si>
  <si>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</si>
  <si>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</si>
  <si>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</si>
  <si>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</si>
  <si>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</si>
  <si>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</si>
  <si>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</si>
  <si>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</si>
  <si>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</si>
  <si>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</si>
  <si>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</si>
  <si>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</si>
  <si>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</si>
  <si>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</si>
  <si>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</si>
  <si>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</si>
  <si>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</si>
  <si>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</si>
  <si>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</si>
  <si>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</si>
  <si>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</si>
  <si>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</si>
  <si>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</si>
  <si>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</si>
  <si>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</si>
  <si>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</si>
  <si>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</si>
  <si>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</si>
  <si>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</si>
  <si>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</si>
  <si>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</si>
  <si>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</si>
  <si>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</si>
  <si>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</si>
  <si>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</si>
  <si>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</si>
  <si>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</si>
  <si>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</si>
  <si>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</si>
  <si>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</si>
  <si>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</si>
  <si>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</si>
  <si>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</si>
  <si>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</si>
  <si>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</si>
  <si>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</si>
  <si>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</si>
  <si>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</si>
  <si>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</si>
  <si>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</si>
  <si>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</si>
  <si>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</si>
  <si>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</si>
  <si>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</si>
  <si>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</si>
  <si>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</si>
  <si>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</si>
  <si>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</si>
  <si>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</si>
  <si>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</si>
  <si>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</si>
  <si>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</si>
  <si>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</si>
  <si>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</si>
  <si>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</si>
  <si>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</si>
  <si>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</si>
  <si>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</si>
  <si>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</si>
  <si>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</si>
  <si>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</si>
  <si>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</si>
  <si>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</si>
  <si>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</si>
  <si>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</si>
  <si>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</si>
  <si>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</si>
  <si>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</si>
  <si>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</si>
  <si>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</si>
  <si>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</si>
  <si>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</si>
  <si>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</si>
  <si>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</si>
  <si>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</si>
  <si>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</si>
  <si>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</si>
  <si>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</si>
  <si>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</si>
  <si>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</si>
  <si>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</si>
  <si>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</si>
  <si>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</si>
  <si>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</si>
  <si>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</si>
  <si>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</si>
  <si>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</si>
  <si>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</si>
  <si>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</si>
  <si>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</si>
  <si>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</si>
  <si>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</si>
  <si>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</si>
  <si>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</si>
  <si>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</si>
  <si>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</si>
  <si>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</si>
  <si>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</si>
  <si>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</si>
  <si>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</si>
  <si>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徳島県松茂町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</si>
  <si>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</si>
  <si>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</si>
  <si>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</si>
  <si>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</si>
  <si>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</si>
  <si>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</si>
  <si>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</si>
  <si>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</si>
  <si>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</si>
  <si>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</si>
  <si>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</si>
  <si>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</si>
  <si>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</si>
  <si>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</si>
  <si>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</si>
  <si>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</si>
  <si>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</si>
  <si>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</si>
  <si>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</si>
  <si>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</si>
  <si>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</si>
  <si>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</si>
  <si>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</si>
  <si>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</si>
  <si>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</si>
  <si>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</si>
  <si>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</si>
  <si>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</si>
  <si>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</si>
  <si>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</si>
  <si>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</si>
  <si>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</si>
  <si>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</si>
  <si>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</si>
  <si>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</si>
  <si>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</si>
  <si>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</si>
  <si>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</si>
  <si>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</si>
  <si>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</si>
  <si>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</si>
  <si>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</si>
  <si>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</si>
  <si>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</si>
  <si>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</si>
  <si>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</si>
  <si>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</si>
  <si>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</si>
  <si>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</si>
  <si>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</si>
  <si>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</si>
  <si>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</si>
  <si>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</si>
  <si>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</si>
  <si>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</si>
  <si>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</si>
  <si>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</si>
  <si>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</si>
  <si>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</si>
  <si>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</si>
  <si>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</si>
  <si>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</si>
  <si>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</si>
  <si>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</si>
  <si>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</si>
  <si>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</si>
  <si>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</si>
  <si>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</si>
  <si>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</si>
  <si>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</si>
  <si>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</si>
  <si>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</si>
  <si>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</si>
  <si>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</si>
  <si>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</si>
  <si>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</si>
  <si>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</si>
  <si>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</si>
  <si>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</si>
  <si>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</si>
  <si>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</si>
  <si>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</si>
  <si>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</si>
  <si>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</si>
  <si>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</si>
  <si>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</si>
  <si>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</si>
  <si>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</si>
  <si>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</si>
  <si>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</si>
  <si>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</si>
  <si>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</si>
  <si>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</si>
  <si>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</si>
  <si>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</si>
  <si>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</si>
  <si>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</si>
  <si>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</si>
  <si>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</si>
  <si>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</si>
  <si>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</si>
  <si>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</si>
  <si>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</si>
  <si>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</si>
  <si>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</si>
  <si>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</si>
  <si>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</si>
  <si>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</si>
  <si>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</si>
  <si>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</si>
  <si>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</si>
  <si>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</si>
  <si>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</si>
  <si>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</si>
  <si>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</si>
  <si>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</si>
  <si>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</si>
  <si>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</si>
  <si>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</si>
  <si>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</si>
  <si>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</si>
  <si>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</si>
  <si>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</si>
  <si>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</si>
  <si>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</si>
  <si>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</si>
  <si>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</si>
  <si>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</si>
  <si>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</si>
  <si>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</si>
  <si>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</si>
  <si>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</si>
  <si>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</si>
  <si>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</si>
  <si>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</si>
  <si>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</si>
  <si>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</si>
  <si>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</si>
  <si>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</si>
  <si>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</si>
  <si>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</si>
  <si>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</si>
  <si>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</si>
  <si>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</si>
  <si>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</si>
  <si>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</si>
  <si>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</si>
  <si>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</si>
  <si>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</si>
  <si>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</si>
  <si>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</si>
  <si>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</si>
  <si>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徳島県松茂町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</si>
  <si>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</si>
  <si>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</si>
  <si>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</si>
  <si>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</si>
  <si>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</si>
  <si>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</si>
  <si>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</si>
  <si>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</si>
  <si>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</si>
  <si>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</si>
  <si>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</si>
  <si>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</si>
  <si>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</si>
  <si>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</si>
  <si>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</si>
  <si>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</si>
  <si>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</si>
  <si>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</si>
  <si>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</si>
  <si>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</si>
  <si>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長原渡船運行特別会計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</si>
  <si>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</si>
  <si>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</si>
  <si>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</si>
  <si>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</si>
  <si>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</si>
  <si>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</si>
  <si>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</si>
  <si>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</si>
  <si>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</si>
  <si>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</si>
  <si>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</si>
  <si>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</si>
  <si>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</si>
  <si>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</si>
  <si>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</si>
  <si>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</si>
  <si>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</si>
  <si>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</si>
  <si>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法適用企業</t>
    <phoneticPr fontId="5"/>
  </si>
  <si>
    <t>下水道特別会計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</si>
  <si>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</si>
  <si>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</si>
  <si>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</si>
  <si>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</si>
  <si>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</si>
  <si>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</si>
  <si>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</si>
  <si>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</si>
  <si>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</si>
  <si>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</si>
  <si>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</si>
  <si>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</si>
  <si>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</si>
  <si>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</si>
  <si>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</si>
  <si>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</si>
  <si>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</si>
  <si>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</si>
  <si>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</si>
  <si>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</si>
  <si>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</si>
  <si>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</si>
  <si>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</si>
  <si>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</si>
  <si>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</si>
  <si>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</si>
  <si>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</si>
  <si>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</si>
  <si>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</si>
  <si>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</si>
  <si>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</si>
  <si>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</si>
  <si>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</si>
  <si>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</si>
  <si>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</si>
  <si>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</si>
  <si>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</si>
  <si>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</si>
  <si>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</si>
  <si>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</si>
  <si>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</si>
  <si>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</si>
  <si>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</si>
  <si>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</si>
  <si>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</si>
  <si>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</si>
  <si>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</si>
  <si>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</si>
  <si>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</si>
  <si>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</si>
  <si>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</si>
  <si>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</si>
  <si>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</si>
  <si>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</si>
  <si>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</si>
  <si>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</si>
  <si>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</si>
  <si>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</si>
  <si>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</si>
  <si>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</si>
  <si>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</si>
  <si>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</si>
  <si>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</si>
  <si>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</si>
  <si>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</si>
  <si>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</si>
  <si>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</si>
  <si>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</si>
  <si>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</si>
  <si>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</si>
  <si>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</si>
  <si>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</si>
  <si>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</si>
  <si>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</si>
  <si>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</si>
  <si>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</si>
  <si>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</si>
  <si>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</si>
  <si>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</si>
  <si>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</si>
  <si>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</si>
  <si>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</si>
  <si>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</si>
  <si>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</si>
  <si>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</si>
  <si>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</si>
  <si>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</si>
  <si>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</si>
  <si>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</si>
  <si>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</si>
  <si>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</si>
  <si>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</si>
  <si>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</si>
  <si>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</si>
  <si>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</si>
  <si>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</si>
  <si>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</si>
  <si>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</si>
  <si>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</si>
  <si>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</si>
  <si>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</si>
  <si>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</si>
  <si>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</si>
  <si>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</si>
  <si>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</si>
  <si>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</si>
  <si>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</si>
  <si>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</si>
  <si>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</si>
  <si>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</si>
  <si>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</si>
  <si>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</si>
  <si>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</si>
  <si>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</si>
  <si>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</si>
  <si>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</si>
  <si>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</si>
  <si>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t>
  </si>
  <si>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</si>
  <si>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</si>
  <si>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</si>
  <si>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</si>
  <si>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</si>
  <si>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</si>
  <si>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</si>
  <si>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</si>
  <si>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</si>
  <si>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</si>
  <si>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</si>
  <si>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</si>
  <si>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</si>
  <si>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</si>
  <si>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</si>
  <si>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</si>
  <si>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</si>
  <si>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</si>
  <si>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</si>
  <si>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</si>
  <si>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</si>
  <si>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</si>
  <si>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</si>
  <si>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</si>
  <si>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</si>
  <si>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</si>
  <si>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</si>
  <si>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</si>
  <si>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</si>
  <si>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</si>
  <si>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</si>
  <si>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</si>
  <si>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</si>
  <si>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</si>
  <si>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</si>
  <si>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</si>
  <si>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</si>
  <si>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</si>
  <si>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</si>
  <si>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</si>
  <si>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</si>
  <si>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</si>
  <si>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</si>
  <si>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0.17</t>
  </si>
  <si>
    <t>▲ 8.53</t>
  </si>
  <si>
    <t>▲ 10.11</t>
  </si>
  <si>
    <t>水道特別会計</t>
  </si>
  <si>
    <t>下水道特別会計</t>
  </si>
  <si>
    <t>一般会計</t>
  </si>
  <si>
    <t>介護保険特別会計</t>
  </si>
  <si>
    <t>国民健康保険特別会計</t>
  </si>
  <si>
    <t>後期高齢者医療特別会計</t>
  </si>
  <si>
    <t>長原渡船運行特別会計</t>
  </si>
  <si>
    <t>その他会計（赤字）</t>
  </si>
  <si>
    <t>▲ 0.00</t>
  </si>
  <si>
    <t>その他会計（黒字）</t>
  </si>
  <si>
    <t>（百万円）</t>
    <phoneticPr fontId="5"/>
  </si>
  <si>
    <t>H30</t>
    <phoneticPr fontId="5"/>
  </si>
  <si>
    <t>R01</t>
    <phoneticPr fontId="5"/>
  </si>
  <si>
    <t>R02</t>
    <phoneticPr fontId="5"/>
  </si>
  <si>
    <t>R03</t>
    <phoneticPr fontId="5"/>
  </si>
  <si>
    <t>R04</t>
    <phoneticPr fontId="5"/>
  </si>
  <si>
    <t>板野東部消防組合</t>
    <rPh sb="0" eb="2">
      <t>イタノ</t>
    </rPh>
    <rPh sb="2" eb="4">
      <t>トウブ</t>
    </rPh>
    <rPh sb="4" eb="6">
      <t>ショウボウ</t>
    </rPh>
    <rPh sb="6" eb="8">
      <t>クミアイ</t>
    </rPh>
    <phoneticPr fontId="11"/>
  </si>
  <si>
    <t>板野東部青少年育成センター組合</t>
    <rPh sb="0" eb="2">
      <t>イタノ</t>
    </rPh>
    <rPh sb="2" eb="4">
      <t>トウブ</t>
    </rPh>
    <rPh sb="4" eb="7">
      <t>セイショウネン</t>
    </rPh>
    <rPh sb="7" eb="9">
      <t>イクセイ</t>
    </rPh>
    <rPh sb="13" eb="15">
      <t>クミアイ</t>
    </rPh>
    <phoneticPr fontId="11"/>
  </si>
  <si>
    <t>松茂町ほか二町競艇事業組合</t>
    <rPh sb="0" eb="3">
      <t>マツシゲチョウ</t>
    </rPh>
    <rPh sb="5" eb="7">
      <t>ニチョウ</t>
    </rPh>
    <rPh sb="7" eb="9">
      <t>キョウテイ</t>
    </rPh>
    <rPh sb="9" eb="11">
      <t>ジギョウ</t>
    </rPh>
    <rPh sb="11" eb="13">
      <t>クミアイ</t>
    </rPh>
    <phoneticPr fontId="11"/>
  </si>
  <si>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7" eb="19">
      <t>クミアイ</t>
    </rPh>
    <phoneticPr fontId="11"/>
  </si>
  <si>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11"/>
  </si>
  <si>
    <t>徳島県市町村総合事務組合(滞納整理機構特別会計)</t>
    <rPh sb="0" eb="3">
      <t>トクシマケン</t>
    </rPh>
    <rPh sb="3" eb="6">
      <t>シチョウソン</t>
    </rPh>
    <rPh sb="6" eb="7">
      <t>ソウ</t>
    </rPh>
    <rPh sb="7" eb="8">
      <t>ア</t>
    </rPh>
    <rPh sb="8" eb="10">
      <t>ジム</t>
    </rPh>
    <rPh sb="10" eb="12">
      <t>クミアイ</t>
    </rPh>
    <rPh sb="13" eb="15">
      <t>タイノウ</t>
    </rPh>
    <rPh sb="15" eb="17">
      <t>セイリ</t>
    </rPh>
    <rPh sb="17" eb="19">
      <t>キコウ</t>
    </rPh>
    <rPh sb="19" eb="21">
      <t>トクベツ</t>
    </rPh>
    <rPh sb="21" eb="23">
      <t>カイケイ</t>
    </rPh>
    <phoneticPr fontId="11"/>
  </si>
  <si>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11"/>
  </si>
  <si>
    <t>徳島県後期高齢者医療広域連合(後期高齢者医療事業特別会計)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11"/>
  </si>
  <si>
    <t>生活環境整備基金</t>
    <rPh sb="0" eb="2">
      <t>セイカツ</t>
    </rPh>
    <rPh sb="2" eb="4">
      <t>カンキョウ</t>
    </rPh>
    <rPh sb="4" eb="6">
      <t>セイビ</t>
    </rPh>
    <rPh sb="6" eb="8">
      <t>キキン</t>
    </rPh>
    <phoneticPr fontId="2"/>
  </si>
  <si>
    <t>公共施設更新等準備基金</t>
    <rPh sb="0" eb="2">
      <t>コウキョウ</t>
    </rPh>
    <rPh sb="2" eb="4">
      <t>シセツ</t>
    </rPh>
    <rPh sb="4" eb="6">
      <t>コウシン</t>
    </rPh>
    <rPh sb="6" eb="7">
      <t>トウ</t>
    </rPh>
    <rPh sb="7" eb="9">
      <t>ジュンビ</t>
    </rPh>
    <rPh sb="9" eb="11">
      <t>キキン</t>
    </rPh>
    <phoneticPr fontId="2"/>
  </si>
  <si>
    <t>大規模災害対策基金</t>
    <rPh sb="0" eb="3">
      <t>ダイキボ</t>
    </rPh>
    <rPh sb="3" eb="5">
      <t>サイガイ</t>
    </rPh>
    <rPh sb="5" eb="7">
      <t>タイサク</t>
    </rPh>
    <rPh sb="7" eb="9">
      <t>キキン</t>
    </rPh>
    <phoneticPr fontId="2"/>
  </si>
  <si>
    <t>地域福祉基金</t>
    <rPh sb="0" eb="2">
      <t>チイキ</t>
    </rPh>
    <rPh sb="2" eb="4">
      <t>フクシ</t>
    </rPh>
    <rPh sb="4" eb="6">
      <t>キキン</t>
    </rPh>
    <phoneticPr fontId="2"/>
  </si>
  <si>
    <t>子どもはぐくみ医療費助成事業基金</t>
    <rPh sb="0" eb="1">
      <t>コ</t>
    </rPh>
    <rPh sb="7" eb="10">
      <t>イリョウヒ</t>
    </rPh>
    <rPh sb="10" eb="12">
      <t>ジョセイ</t>
    </rPh>
    <rPh sb="12" eb="14">
      <t>ジギョウ</t>
    </rPh>
    <rPh sb="14" eb="1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</si>
</sst>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C3EF-4512-87B4-6E5F54D285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38951</c:v>
                </c:pt>
                <c:pt idx="1">
                  <c:v>49268</c:v>
                </c:pt>
                <c:pt idx="2">
                  <c:v>190861</c:v>
                </c:pt>
                <c:pt idx="3">
                  <c:v>50932</c:v>
                </c:pt>
                <c:pt idx="4">
                  <c:v>49297</c:v>
                </c:pt>
              </c:numCache>
            </c:numRef>
          </c:val>
          <c:smooth val="0"/>
          <c:extLst>
            <c:ext xmlns:c16="http://schemas.microsoft.com/office/drawing/2014/chart" uri="{C3380CC4-5D6E-409C-BE32-E72D297353CC}">
              <c16:uniqueId val="{00000001-C3EF-4512-87B4-6E5F54D285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3.78</c:v>
                </c:pt>
                <c:pt idx="1">
                  <c:v>3.71</c:v>
                </c:pt>
                <c:pt idx="2">
                  <c:v>3.62</c:v>
                </c:pt>
                <c:pt idx="3">
                  <c:v>3.52</c:v>
                </c:pt>
                <c:pt idx="4">
                  <c:v>5.85</c:v>
                </c:pt>
              </c:numCache>
            </c:numRef>
          </c:val>
          <c:extLst>
            <c:ext xmlns:c16="http://schemas.microsoft.com/office/drawing/2014/chart" uri="{C3380CC4-5D6E-409C-BE32-E72D297353CC}">
              <c16:uniqueId val="{00000000-1C56-45BB-ADAE-B33A50D0A8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81.81</c:v>
                </c:pt>
                <c:pt idx="1">
                  <c:v>73.84</c:v>
                </c:pt>
                <c:pt idx="2">
                  <c:v>60.65</c:v>
                </c:pt>
                <c:pt idx="3">
                  <c:v>57.82</c:v>
                </c:pt>
                <c:pt idx="4">
                  <c:v>58.45</c:v>
                </c:pt>
              </c:numCache>
            </c:numRef>
          </c:val>
          <c:extLst>
            <c:ext xmlns:c16="http://schemas.microsoft.com/office/drawing/2014/chart" uri="{C3380CC4-5D6E-409C-BE32-E72D297353CC}">
              <c16:uniqueId val="{00000001-1C56-45BB-ADAE-B33A50D0A8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-0.17</c:v>
                </c:pt>
                <c:pt idx="1">
                  <c:v>-8.5299999999999994</c:v>
                </c:pt>
                <c:pt idx="2">
                  <c:v>-10.11</c:v>
                </c:pt>
                <c:pt idx="3">
                  <c:v>1.64</c:v>
                </c:pt>
                <c:pt idx="4">
                  <c:v>0.77</c:v>
                </c:pt>
              </c:numCache>
            </c:numRef>
          </c:val>
          <c:smooth val="0"/>
          <c:extLst>
            <c:ext xmlns:c16="http://schemas.microsoft.com/office/drawing/2014/chart" uri="{C3380CC4-5D6E-409C-BE32-E72D297353CC}">
              <c16:uniqueId val="{00000002-1C56-45BB-ADAE-B33A50D0A8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0.16</c:v>
                </c:pt>
                <c:pt idx="4">
                  <c:v>#N/A</c:v>
                </c:pt>
                <c:pt idx="5">
                  <c:v>0.53</c:v>
                </c:pt>
                <c:pt idx="6">
                  <c:v>#N/A</c:v>
                </c:pt>
                <c:pt idx="7">
                  <c:v>4.0999999999999996</c:v>
                </c:pt>
                <c:pt idx="8">
                  <c:v>0</c:v>
                </c:pt>
                <c:pt idx="9">
                  <c:v>0</c:v>
                </c:pt>
              </c:numCache>
            </c:numRef>
          </c:val>
          <c:extLst>
            <c:ext xmlns:c16="http://schemas.microsoft.com/office/drawing/2014/chart" uri="{C3380CC4-5D6E-409C-BE32-E72D297353CC}">
              <c16:uniqueId val="{00000000-CEF8-4B03-92D1-BE47F49809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CEF8-4B03-92D1-BE47F49809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F8-4B03-92D1-BE47F4980981}"/>
            </c:ext>
          </c:extLst>
        </c:ser>
        <c:ser>
          <c:idx val="3"/>
          <c:order val="3"/>
          <c:tx>
            <c:strRef>
              <c:f>データシート!$A$30</c:f>
              <c:strCache>
                <c:ptCount val="1"/>
                <c:pt idx="0">
                  <c:v>長原渡船運行特別会計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7.0000000000000007E-2</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3-CEF8-4B03-92D1-BE47F498098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0.09</c:v>
                </c:pt>
                <c:pt idx="4">
                  <c:v>#N/A</c:v>
                </c:pt>
                <c:pt idx="5">
                  <c:v>0.05</c:v>
                </c:pt>
                <c:pt idx="6">
                  <c:v>#N/A</c:v>
                </c:pt>
                <c:pt idx="7">
                  <c:v>0.06</c:v>
                </c:pt>
                <c:pt idx="8">
                  <c:v>#N/A</c:v>
                </c:pt>
                <c:pt idx="9">
                  <c:v>0.26</c:v>
                </c:pt>
              </c:numCache>
            </c:numRef>
          </c:val>
          <c:extLst>
            <c:ext xmlns:c16="http://schemas.microsoft.com/office/drawing/2014/chart" uri="{C3380CC4-5D6E-409C-BE32-E72D297353CC}">
              <c16:uniqueId val="{00000004-CEF8-4B03-92D1-BE47F498098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0.57999999999999996</c:v>
                </c:pt>
                <c:pt idx="2">
                  <c:v>#N/A</c:v>
                </c:pt>
                <c:pt idx="3">
                  <c:v>1.4</c:v>
                </c:pt>
                <c:pt idx="4">
                  <c:v>#N/A</c:v>
                </c:pt>
                <c:pt idx="5">
                  <c:v>1.22</c:v>
                </c:pt>
                <c:pt idx="6">
                  <c:v>#N/A</c:v>
                </c:pt>
                <c:pt idx="7">
                  <c:v>0.74</c:v>
                </c:pt>
                <c:pt idx="8">
                  <c:v>#N/A</c:v>
                </c:pt>
                <c:pt idx="9">
                  <c:v>0.72</c:v>
                </c:pt>
              </c:numCache>
            </c:numRef>
          </c:val>
          <c:extLst>
            <c:ext xmlns:c16="http://schemas.microsoft.com/office/drawing/2014/chart" uri="{C3380CC4-5D6E-409C-BE32-E72D297353CC}">
              <c16:uniqueId val="{00000005-CEF8-4B03-92D1-BE47F498098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1.57</c:v>
                </c:pt>
                <c:pt idx="2">
                  <c:v>#N/A</c:v>
                </c:pt>
                <c:pt idx="3">
                  <c:v>1.24</c:v>
                </c:pt>
                <c:pt idx="4">
                  <c:v>#N/A</c:v>
                </c:pt>
                <c:pt idx="5">
                  <c:v>1.8</c:v>
                </c:pt>
                <c:pt idx="6">
                  <c:v>#N/A</c:v>
                </c:pt>
                <c:pt idx="7">
                  <c:v>2.2400000000000002</c:v>
                </c:pt>
                <c:pt idx="8">
                  <c:v>#N/A</c:v>
                </c:pt>
                <c:pt idx="9">
                  <c:v>1.76</c:v>
                </c:pt>
              </c:numCache>
            </c:numRef>
          </c:val>
          <c:extLst>
            <c:ext xmlns:c16="http://schemas.microsoft.com/office/drawing/2014/chart" uri="{C3380CC4-5D6E-409C-BE32-E72D297353CC}">
              <c16:uniqueId val="{00000006-CEF8-4B03-92D1-BE47F498098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c:v>
                </c:pt>
                <c:pt idx="2">
                  <c:v>#N/A</c:v>
                </c:pt>
                <c:pt idx="3">
                  <c:v>3.62</c:v>
                </c:pt>
                <c:pt idx="4">
                  <c:v>#N/A</c:v>
                </c:pt>
                <c:pt idx="5">
                  <c:v>3.54</c:v>
                </c:pt>
                <c:pt idx="6">
                  <c:v>#N/A</c:v>
                </c:pt>
                <c:pt idx="7">
                  <c:v>3.44</c:v>
                </c:pt>
                <c:pt idx="8">
                  <c:v>#N/A</c:v>
                </c:pt>
                <c:pt idx="9">
                  <c:v>5.77</c:v>
                </c:pt>
              </c:numCache>
            </c:numRef>
          </c:val>
          <c:extLst>
            <c:ext xmlns:c16="http://schemas.microsoft.com/office/drawing/2014/chart" uri="{C3380CC4-5D6E-409C-BE32-E72D297353CC}">
              <c16:uniqueId val="{00000007-CEF8-4B03-92D1-BE47F4980981}"/>
            </c:ext>
          </c:extLst>
        </c:ser>
        <c:ser>
          <c:idx val="8"/>
          <c:order val="8"/>
          <c:tx>
            <c:strRef>
              <c:f>データシート!$A$35</c:f>
              <c:strCache>
                <c:ptCount val="1"/>
                <c:pt idx="0">
                  <c:v>下水道特別会計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6.99</c:v>
                </c:pt>
              </c:numCache>
            </c:numRef>
          </c:val>
          <c:extLst>
            <c:ext xmlns:c16="http://schemas.microsoft.com/office/drawing/2014/chart" uri="{C3380CC4-5D6E-409C-BE32-E72D297353CC}">
              <c16:uniqueId val="{00000008-CEF8-4B03-92D1-BE47F4980981}"/>
            </c:ext>
          </c:extLst>
        </c:ser>
        <c:ser>
          <c:idx val="9"/>
          <c:order val="9"/>
          <c:tx>
            <c:strRef>
              <c:f>データシート!$A$36</c:f>
              <c:strCache>
                <c:ptCount val="1"/>
                <c:pt idx="0">
                  <c:v>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22.6</c:v>
                </c:pt>
                <c:pt idx="2">
                  <c:v>#N/A</c:v>
                </c:pt>
                <c:pt idx="3">
                  <c:v>23.56</c:v>
                </c:pt>
                <c:pt idx="4">
                  <c:v>#N/A</c:v>
                </c:pt>
                <c:pt idx="5">
                  <c:v>24.1</c:v>
                </c:pt>
                <c:pt idx="6">
                  <c:v>#N/A</c:v>
                </c:pt>
                <c:pt idx="7">
                  <c:v>23.92</c:v>
                </c:pt>
                <c:pt idx="8">
                  <c:v>#N/A</c:v>
                </c:pt>
                <c:pt idx="9">
                  <c:v>25.4</c:v>
                </c:pt>
              </c:numCache>
            </c:numRef>
          </c:val>
          <c:extLst>
            <c:ext xmlns:c16="http://schemas.microsoft.com/office/drawing/2014/chart" uri="{C3380CC4-5D6E-409C-BE32-E72D297353CC}">
              <c16:uniqueId val="{00000009-CEF8-4B03-92D1-BE47F49809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424</c:v>
                </c:pt>
                <c:pt idx="5">
                  <c:v>408</c:v>
                </c:pt>
                <c:pt idx="8">
                  <c:v>399</c:v>
                </c:pt>
                <c:pt idx="11">
                  <c:v>405</c:v>
                </c:pt>
                <c:pt idx="14">
                  <c:v>404</c:v>
                </c:pt>
              </c:numCache>
            </c:numRef>
          </c:val>
          <c:extLst>
            <c:ext xmlns:c16="http://schemas.microsoft.com/office/drawing/2014/chart" uri="{C3380CC4-5D6E-409C-BE32-E72D297353CC}">
              <c16:uniqueId val="{00000000-3219-49A5-A89E-AD4AFE7078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19-49A5-A89E-AD4AFE7078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19-49A5-A89E-AD4AFE7078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32</c:v>
                </c:pt>
                <c:pt idx="3">
                  <c:v>32</c:v>
                </c:pt>
                <c:pt idx="6">
                  <c:v>32</c:v>
                </c:pt>
                <c:pt idx="9">
                  <c:v>32</c:v>
                </c:pt>
                <c:pt idx="12">
                  <c:v>34</c:v>
                </c:pt>
              </c:numCache>
            </c:numRef>
          </c:val>
          <c:extLst>
            <c:ext xmlns:c16="http://schemas.microsoft.com/office/drawing/2014/chart" uri="{C3380CC4-5D6E-409C-BE32-E72D297353CC}">
              <c16:uniqueId val="{00000003-3219-49A5-A89E-AD4AFE7078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206</c:v>
                </c:pt>
                <c:pt idx="3">
                  <c:v>226</c:v>
                </c:pt>
                <c:pt idx="6">
                  <c:v>224</c:v>
                </c:pt>
                <c:pt idx="9">
                  <c:v>235</c:v>
                </c:pt>
                <c:pt idx="12">
                  <c:v>243</c:v>
                </c:pt>
              </c:numCache>
            </c:numRef>
          </c:val>
          <c:extLst>
            <c:ext xmlns:c16="http://schemas.microsoft.com/office/drawing/2014/chart" uri="{C3380CC4-5D6E-409C-BE32-E72D297353CC}">
              <c16:uniqueId val="{00000004-3219-49A5-A89E-AD4AFE7078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9-49A5-A89E-AD4AFE7078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19-49A5-A89E-AD4AFE7078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c:v>
                </c:pt>
                <c:pt idx="3">
                  <c:v>24</c:v>
                </c:pt>
                <c:pt idx="6">
                  <c:v>56</c:v>
                </c:pt>
                <c:pt idx="9">
                  <c:v>55</c:v>
                </c:pt>
                <c:pt idx="12">
                  <c:v>63</c:v>
                </c:pt>
              </c:numCache>
            </c:numRef>
          </c:val>
          <c:extLst>
            <c:ext xmlns:c16="http://schemas.microsoft.com/office/drawing/2014/chart" uri="{C3380CC4-5D6E-409C-BE32-E72D297353CC}">
              <c16:uniqueId val="{00000007-3219-49A5-A89E-AD4AFE7078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-133</c:v>
                </c:pt>
                <c:pt idx="2">
                  <c:v>#N/A</c:v>
                </c:pt>
                <c:pt idx="3">
                  <c:v>#N/A</c:v>
                </c:pt>
                <c:pt idx="4">
                  <c:v>-126</c:v>
                </c:pt>
                <c:pt idx="5">
                  <c:v>#N/A</c:v>
                </c:pt>
                <c:pt idx="6">
                  <c:v>#N/A</c:v>
                </c:pt>
                <c:pt idx="7">
                  <c:v>-87</c:v>
                </c:pt>
                <c:pt idx="8">
                  <c:v>#N/A</c:v>
                </c:pt>
                <c:pt idx="9">
                  <c:v>#N/A</c:v>
                </c:pt>
                <c:pt idx="10">
                  <c:v>-83</c:v>
                </c:pt>
                <c:pt idx="11">
                  <c:v>#N/A</c:v>
                </c:pt>
                <c:pt idx="12">
                  <c:v>#N/A</c:v>
                </c:pt>
                <c:pt idx="13">
                  <c:v>-64</c:v>
                </c:pt>
                <c:pt idx="14">
                  <c:v>#N/A</c:v>
                </c:pt>
              </c:numCache>
            </c:numRef>
          </c:val>
          <c:smooth val="0"/>
          <c:extLst>
            <c:ext xmlns:c16="http://schemas.microsoft.com/office/drawing/2014/chart" uri="{C3380CC4-5D6E-409C-BE32-E72D297353CC}">
              <c16:uniqueId val="{00000008-3219-49A5-A89E-AD4AFE7078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4775</c:v>
                </c:pt>
                <c:pt idx="5">
                  <c:v>4888</c:v>
                </c:pt>
                <c:pt idx="8">
                  <c:v>5425</c:v>
                </c:pt>
                <c:pt idx="11">
                  <c:v>5432</c:v>
                </c:pt>
                <c:pt idx="14">
                  <c:v>5185</c:v>
                </c:pt>
              </c:numCache>
            </c:numRef>
          </c:val>
          <c:extLst>
            <c:ext xmlns:c16="http://schemas.microsoft.com/office/drawing/2014/chart" uri="{C3380CC4-5D6E-409C-BE32-E72D297353CC}">
              <c16:uniqueId val="{00000000-D427-40BF-A890-B206F1CF7E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c:v>
                </c:pt>
                <c:pt idx="5">
                  <c:v>14</c:v>
                </c:pt>
                <c:pt idx="8">
                  <c:v>13</c:v>
                </c:pt>
                <c:pt idx="11">
                  <c:v>11</c:v>
                </c:pt>
                <c:pt idx="14">
                  <c:v>9</c:v>
                </c:pt>
              </c:numCache>
            </c:numRef>
          </c:val>
          <c:extLst>
            <c:ext xmlns:c16="http://schemas.microsoft.com/office/drawing/2014/chart" uri="{C3380CC4-5D6E-409C-BE32-E72D297353CC}">
              <c16:uniqueId val="{00000001-D427-40BF-A890-B206F1CF7E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4836</c:v>
                </c:pt>
                <c:pt idx="5">
                  <c:v>4768</c:v>
                </c:pt>
                <c:pt idx="8">
                  <c:v>4533</c:v>
                </c:pt>
                <c:pt idx="11">
                  <c:v>4803</c:v>
                </c:pt>
                <c:pt idx="14">
                  <c:v>4936</c:v>
                </c:pt>
              </c:numCache>
            </c:numRef>
          </c:val>
          <c:extLst>
            <c:ext xmlns:c16="http://schemas.microsoft.com/office/drawing/2014/chart" uri="{C3380CC4-5D6E-409C-BE32-E72D297353CC}">
              <c16:uniqueId val="{00000002-D427-40BF-A890-B206F1CF7E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27-40BF-A890-B206F1CF7E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27-40BF-A890-B206F1CF7E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27-40BF-A890-B206F1CF7E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228</c:v>
                </c:pt>
                <c:pt idx="3">
                  <c:v>222</c:v>
                </c:pt>
                <c:pt idx="6">
                  <c:v>307</c:v>
                </c:pt>
                <c:pt idx="9">
                  <c:v>223</c:v>
                </c:pt>
                <c:pt idx="12">
                  <c:v>199</c:v>
                </c:pt>
              </c:numCache>
            </c:numRef>
          </c:val>
          <c:extLst>
            <c:ext xmlns:c16="http://schemas.microsoft.com/office/drawing/2014/chart" uri="{C3380CC4-5D6E-409C-BE32-E72D297353CC}">
              <c16:uniqueId val="{00000006-D427-40BF-A890-B206F1CF7E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261</c:v>
                </c:pt>
                <c:pt idx="3">
                  <c:v>256</c:v>
                </c:pt>
                <c:pt idx="6">
                  <c:v>239</c:v>
                </c:pt>
                <c:pt idx="9">
                  <c:v>211</c:v>
                </c:pt>
                <c:pt idx="12">
                  <c:v>180</c:v>
                </c:pt>
              </c:numCache>
            </c:numRef>
          </c:val>
          <c:extLst>
            <c:ext xmlns:c16="http://schemas.microsoft.com/office/drawing/2014/chart" uri="{C3380CC4-5D6E-409C-BE32-E72D297353CC}">
              <c16:uniqueId val="{00000007-D427-40BF-A890-B206F1CF7E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3164</c:v>
                </c:pt>
                <c:pt idx="3">
                  <c:v>3062</c:v>
                </c:pt>
                <c:pt idx="6">
                  <c:v>2980</c:v>
                </c:pt>
                <c:pt idx="9">
                  <c:v>2879</c:v>
                </c:pt>
                <c:pt idx="12">
                  <c:v>2750</c:v>
                </c:pt>
              </c:numCache>
            </c:numRef>
          </c:val>
          <c:extLst>
            <c:ext xmlns:c16="http://schemas.microsoft.com/office/drawing/2014/chart" uri="{C3380CC4-5D6E-409C-BE32-E72D297353CC}">
              <c16:uniqueId val="{00000008-D427-40BF-A890-B206F1CF7E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427-40BF-A890-B206F1CF7E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981</c:v>
                </c:pt>
                <c:pt idx="3">
                  <c:v>1296</c:v>
                </c:pt>
                <c:pt idx="6">
                  <c:v>2895</c:v>
                </c:pt>
                <c:pt idx="9">
                  <c:v>3272</c:v>
                </c:pt>
                <c:pt idx="12">
                  <c:v>3363</c:v>
                </c:pt>
              </c:numCache>
            </c:numRef>
          </c:val>
          <c:extLst>
            <c:ext xmlns:c16="http://schemas.microsoft.com/office/drawing/2014/chart" uri="{C3380CC4-5D6E-409C-BE32-E72D297353CC}">
              <c16:uniqueId val="{0000000A-D427-40BF-A890-B206F1CF7E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27-40BF-A890-B206F1CF7E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2248</c:v>
                </c:pt>
                <c:pt idx="1">
                  <c:v>2308</c:v>
                </c:pt>
                <c:pt idx="2">
                  <c:v>2253</c:v>
                </c:pt>
              </c:numCache>
            </c:numRef>
          </c:val>
          <c:extLst>
            <c:ext xmlns:c16="http://schemas.microsoft.com/office/drawing/2014/chart" uri="{C3380CC4-5D6E-409C-BE32-E72D297353CC}">
              <c16:uniqueId val="{00000000-A4F5-46F2-9F6D-826D34DDBC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c:v>
                </c:pt>
                <c:pt idx="1">
                  <c:v>221</c:v>
                </c:pt>
                <c:pt idx="2">
                  <c:v>221</c:v>
                </c:pt>
              </c:numCache>
            </c:numRef>
          </c:val>
          <c:extLst>
            <c:ext xmlns:c16="http://schemas.microsoft.com/office/drawing/2014/chart" uri="{C3380CC4-5D6E-409C-BE32-E72D297353CC}">
              <c16:uniqueId val="{00000001-A4F5-46F2-9F6D-826D34DDBC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1981</c:v>
                </c:pt>
                <c:pt idx="1">
                  <c:v>2130</c:v>
                </c:pt>
                <c:pt idx="2">
                  <c:v>2274</c:v>
                </c:pt>
              </c:numCache>
            </c:numRef>
          </c:val>
          <c:extLst>
            <c:ext xmlns:c16="http://schemas.microsoft.com/office/drawing/2014/chart" uri="{C3380CC4-5D6E-409C-BE32-E72D297353CC}">
              <c16:uniqueId val="{00000002-A4F5-46F2-9F6D-826D34DDBC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年に起債した臨時財政対策債の元金償還が開始したことから、元利償還金が増加した。今後も元利償還金は増加する見込みである。公営企業債の元利償還金に対する繰入金も近年は増加傾向にある。</a:t>
          </a:r>
        </a:p>
        <a:p>
          <a:r>
            <a:rPr kumimoji="1" lang="ja-JP" altLang="en-US" sz="1400">
              <a:latin typeface="ＭＳ ゴシック" pitchFamily="49" charset="-128"/>
              <a:ea typeface="ＭＳ ゴシック" pitchFamily="49" charset="-128"/>
            </a:rPr>
            <a:t>今後は、算入公債費の分析を深め、事業を中長期的な計画の基に執行し、起債の急激な増加抑制に努める。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活用していない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年度は認定子ども園整備事業のために</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百万円起債したため、地方債の現在高が増加した。</a:t>
          </a:r>
        </a:p>
        <a:p>
          <a:r>
            <a:rPr kumimoji="1" lang="ja-JP" altLang="en-US" sz="1400">
              <a:latin typeface="ＭＳ ゴシック" pitchFamily="49" charset="-128"/>
              <a:ea typeface="ＭＳ ゴシック" pitchFamily="49" charset="-128"/>
            </a:rPr>
            <a:t>今後、充当可能財源の確保と起債抑制により健全な財政運営を心がける。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徳島県松茂町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将来の公共施設の更新に備えるために公共施設更新等準備基金に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生活環境整備基金：都市下水路及びゴミ、し尿処理施設等のインフラの整備・更新を目的とする経費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公共施設更新等準備基金：公共施設の更新・大規模改修を目的とする経費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子どもはぐくみ医療費助成事業基金：子どもはぐくみ医療費助成事業の運営を目的とする経費</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将来の公共施設の更新に備えるために公共施設更新等準備基金に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特定目的基金への積み立てを優先したため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基金利子のみ積み立てたため、百万円単位の増減は無かった。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今後の償還予定等をもとに運用を行う。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14,723
14,543
14.34
6,962,849
6,726,493
225,275
3,854,093
3,363,098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大型企業の工場を擁する工業団地からの税収により、類似団体平均を上回る</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となっている。今後も更なる税の徴収強化等に取り組むことで歳入を確保し、同時に歳出の見直しを行って健全な財政運営に努める。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12095</xdr:rowOff>
    </xdr:from>
    <xdr:to>
      <xdr:col>23</xdr:col>
      <xdr:colOff>133350</xdr:colOff>
      <xdr:row>40</xdr:row>
      <xdr:rowOff>35076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700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149074</xdr:rowOff>
    </xdr:from>
    <xdr:to>
      <xdr:col>19</xdr:col>
      <xdr:colOff>133350</xdr:colOff>
      <xdr:row>40</xdr:row>
      <xdr:rowOff>12095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356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149074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126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155726</xdr:rowOff>
    </xdr:from>
    <xdr:to>
      <xdr:col>23</xdr:col>
      <xdr:colOff>184150</xdr:colOff>
      <xdr:row>40</xdr:row>
      <xdr:rowOff>85876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132745</xdr:rowOff>
    </xdr:from>
    <xdr:to>
      <xdr:col>19</xdr:col>
      <xdr:colOff>184150</xdr:colOff>
      <xdr:row>40</xdr:row>
      <xdr:rowOff>62895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73072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98274</xdr:rowOff>
    </xdr:from>
    <xdr:to>
      <xdr:col>15</xdr:col>
      <xdr:colOff>133350</xdr:colOff>
      <xdr:row>40</xdr:row>
      <xdr:rowOff>28424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38601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年度は普通交付税が前年から減少したため、経常収支比率が高くなった。</a:t>
          </a:r>
        </a:p>
        <a:p>
          <a:r>
            <a:rPr kumimoji="1" lang="ja-JP" altLang="en-US" sz="1300">
              <a:latin typeface="ＭＳ Ｐゴシック" panose="020B0600070205080204" pitchFamily="50" charset="-128"/>
              <a:ea typeface="ＭＳ Ｐゴシック" panose="020B0600070205080204" pitchFamily="50" charset="-128"/>
            </a:rPr>
            <a:t>今般の状況から扶助費の増加は避けられない傾向にあるので、一層の税徴収の強化、経常的物件費及び義務的経費の抑制により健全な財政運営に努め、数値の改善を図る。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120862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77830"/>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153035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7783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153035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0652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76623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8989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116646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20972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人あたりの費用は減少しているが、行政手続きのオンライン化等を実施したため、直近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番目に高い数値である。</a:t>
          </a:r>
        </a:p>
        <a:p>
          <a:r>
            <a:rPr kumimoji="1" lang="ja-JP" altLang="en-US" sz="1300">
              <a:latin typeface="ＭＳ Ｐゴシック" panose="020B0600070205080204" pitchFamily="50" charset="-128"/>
              <a:ea typeface="ＭＳ Ｐゴシック" panose="020B0600070205080204" pitchFamily="50" charset="-128"/>
            </a:rPr>
            <a:t>多様化する業務に対応するため計画的な職員の増加を計画していることから、人件費が今後増加する見込であるが、経常的な物件費を見直し、抑制に努めることで現在の水準を維持できるよう努める。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100946</xdr:rowOff>
    </xdr:from>
    <xdr:to>
      <xdr:col>23</xdr:col>
      <xdr:colOff>133350</xdr:colOff>
      <xdr:row>81</xdr:row>
      <xdr:rowOff>115864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88396"/>
          <a:ext cx="8382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61097</xdr:rowOff>
    </xdr:from>
    <xdr:to>
      <xdr:col>19</xdr:col>
      <xdr:colOff>133350</xdr:colOff>
      <xdr:row>81</xdr:row>
      <xdr:rowOff>115864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48547"/>
          <a:ext cx="889000" cy="5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13112</xdr:rowOff>
    </xdr:from>
    <xdr:to>
      <xdr:col>15</xdr:col>
      <xdr:colOff>82550</xdr:colOff>
      <xdr:row>81</xdr:row>
      <xdr:rowOff>61097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00562"/>
          <a:ext cx="8890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156499</xdr:rowOff>
    </xdr:from>
    <xdr:to>
      <xdr:col>11</xdr:col>
      <xdr:colOff>31750</xdr:colOff>
      <xdr:row>81</xdr:row>
      <xdr:rowOff>13112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72499"/>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110735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140819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50146</xdr:rowOff>
    </xdr:from>
    <xdr:to>
      <xdr:col>23</xdr:col>
      <xdr:colOff>184150</xdr:colOff>
      <xdr:row>81</xdr:row>
      <xdr:rowOff>151746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66673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65064</xdr:rowOff>
    </xdr:from>
    <xdr:to>
      <xdr:col>19</xdr:col>
      <xdr:colOff>184150</xdr:colOff>
      <xdr:row>81</xdr:row>
      <xdr:rowOff>166664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5391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2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10297</xdr:rowOff>
    </xdr:from>
    <xdr:to>
      <xdr:col>15</xdr:col>
      <xdr:colOff>133350</xdr:colOff>
      <xdr:row>81</xdr:row>
      <xdr:rowOff>111897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122074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6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133762</xdr:rowOff>
    </xdr:from>
    <xdr:to>
      <xdr:col>11</xdr:col>
      <xdr:colOff>82550</xdr:colOff>
      <xdr:row>81</xdr:row>
      <xdr:rowOff>63912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74089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105699</xdr:rowOff>
    </xdr:from>
    <xdr:to>
      <xdr:col>7</xdr:col>
      <xdr:colOff>31750</xdr:colOff>
      <xdr:row>81</xdr:row>
      <xdr:rowOff>35849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46026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類似団体を下回る状態が続いている。今後も現水準を維持し、適正な給与水準に努める。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133350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25645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133350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966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133350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966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133350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966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多様化する業務に対応するため計画的な職員の増加を計画していることにより、人口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人あたり職員数は増加傾向にあるが、類似団体を下回る数値となっている。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今後は民間委託や配置転換、</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の活用等による業務の効率化を図りながら、同時に必要に応じた人事計画の見直しも行う。</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134950</xdr:rowOff>
    </xdr:from>
    <xdr:to>
      <xdr:col>81</xdr:col>
      <xdr:colOff>44450</xdr:colOff>
      <xdr:row>60</xdr:row>
      <xdr:rowOff>136398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2195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132537</xdr:rowOff>
    </xdr:from>
    <xdr:to>
      <xdr:col>77</xdr:col>
      <xdr:colOff>44450</xdr:colOff>
      <xdr:row>60</xdr:row>
      <xdr:rowOff>136398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9537"/>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132537</xdr:rowOff>
    </xdr:from>
    <xdr:to>
      <xdr:col>72</xdr:col>
      <xdr:colOff>203200</xdr:colOff>
      <xdr:row>60</xdr:row>
      <xdr:rowOff>133503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19537"/>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115164</xdr:rowOff>
    </xdr:from>
    <xdr:to>
      <xdr:col>68</xdr:col>
      <xdr:colOff>152400</xdr:colOff>
      <xdr:row>60</xdr:row>
      <xdr:rowOff>133503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02164"/>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103319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6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93184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84150</xdr:rowOff>
    </xdr:from>
    <xdr:to>
      <xdr:col>81</xdr:col>
      <xdr:colOff>95250</xdr:colOff>
      <xdr:row>61</xdr:row>
      <xdr:rowOff>14300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5427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85598</xdr:rowOff>
    </xdr:from>
    <xdr:to>
      <xdr:col>77</xdr:col>
      <xdr:colOff>95250</xdr:colOff>
      <xdr:row>61</xdr:row>
      <xdr:rowOff>15748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81737</xdr:rowOff>
    </xdr:from>
    <xdr:to>
      <xdr:col>73</xdr:col>
      <xdr:colOff>44450</xdr:colOff>
      <xdr:row>61</xdr:row>
      <xdr:rowOff>11887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22064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82703</xdr:rowOff>
    </xdr:from>
    <xdr:to>
      <xdr:col>68</xdr:col>
      <xdr:colOff>203200</xdr:colOff>
      <xdr:row>61</xdr:row>
      <xdr:rowOff>12853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64364</xdr:rowOff>
    </xdr:from>
    <xdr:to>
      <xdr:col>64</xdr:col>
      <xdr:colOff>152400</xdr:colOff>
      <xdr:row>60</xdr:row>
      <xdr:rowOff>165964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4691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実質公債費比率はマイナスを維持しているものの、近年は大型事業の実施の為に起債を行っている。このような状況を加味し、公営企業会計を含めた中長期視野での財政運営を行わなければならない。</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62230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415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121073</xdr:rowOff>
    </xdr:from>
    <xdr:to>
      <xdr:col>77</xdr:col>
      <xdr:colOff>44450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2932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121073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2771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36</xdr:row>
      <xdr:rowOff>137160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2771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70273</xdr:rowOff>
    </xdr:from>
    <xdr:to>
      <xdr:col>73</xdr:col>
      <xdr:colOff>44450</xdr:colOff>
      <xdr:row>37</xdr:row>
      <xdr:rowOff>423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10600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54187</xdr:rowOff>
    </xdr:from>
    <xdr:to>
      <xdr:col>68</xdr:col>
      <xdr:colOff>203200</xdr:colOff>
      <xdr:row>36</xdr:row>
      <xdr:rowOff>155787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165964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86360</xdr:rowOff>
    </xdr:from>
    <xdr:to>
      <xdr:col>64</xdr:col>
      <xdr:colOff>152400</xdr:colOff>
      <xdr:row>37</xdr:row>
      <xdr:rowOff>16510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26687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起債抑制策を続けたことで、充当財源等が将来負担額を上回っているため将来負担率は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％となり表記されていない。</a:t>
          </a:r>
        </a:p>
        <a:p>
          <a:r>
            <a:rPr kumimoji="1" lang="ja-JP" altLang="en-US" sz="1300">
              <a:latin typeface="ＭＳ Ｐゴシック" panose="020B0600070205080204" pitchFamily="50" charset="-128"/>
              <a:ea typeface="ＭＳ Ｐゴシック" panose="020B0600070205080204" pitchFamily="50" charset="-128"/>
            </a:rPr>
            <a:t>今後も充当可能財源等が将来負担額を上回るよう現状維持に努めていく。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108010</xdr:rowOff>
    </xdr:from>
    <xdr:to>
      <xdr:col>68</xdr:col>
      <xdr:colOff>203200</xdr:colOff>
      <xdr:row>15</xdr:row>
      <xdr:rowOff>38160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14,723
14,543
14.34
6,962,849
6,726,493
225,275
3,854,093
3,363,098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人件費にかかる経常収支比率が他の類似団体と比べて低いのは、従来から行われている厳粛な定員管理によるものである。</a:t>
          </a:r>
        </a:p>
        <a:p>
          <a:r>
            <a:rPr kumimoji="1" lang="ja-JP" altLang="en-US" sz="1300">
              <a:latin typeface="ＭＳ Ｐゴシック" panose="020B0600070205080204" pitchFamily="50" charset="-128"/>
              <a:ea typeface="ＭＳ Ｐゴシック" panose="020B0600070205080204" pitchFamily="50" charset="-128"/>
            </a:rPr>
            <a:t>今後も民間委託や配置転換、</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の活用等による業務の効率化を図りながら、同時に必要に応じた人事計画の見直しを行う。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111760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125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111760</xdr:rowOff>
    </xdr:from>
    <xdr:to>
      <xdr:col>19</xdr:col>
      <xdr:colOff>187325</xdr:colOff>
      <xdr:row>36</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1251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88900</xdr:rowOff>
    </xdr:from>
    <xdr:to>
      <xdr:col>15</xdr:col>
      <xdr:colOff>98425</xdr:colOff>
      <xdr:row>36</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96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60960</xdr:rowOff>
    </xdr:from>
    <xdr:to>
      <xdr:col>20</xdr:col>
      <xdr:colOff>38100</xdr:colOff>
      <xdr:row>35</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160020</xdr:rowOff>
    </xdr:from>
    <xdr:to>
      <xdr:col>15</xdr:col>
      <xdr:colOff>149225</xdr:colOff>
      <xdr:row>36</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38100</xdr:rowOff>
    </xdr:from>
    <xdr:to>
      <xdr:col>11</xdr:col>
      <xdr:colOff>60325</xdr:colOff>
      <xdr:row>35</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従来から高い比率で推移してきたのは、早くから業務の民間委託を行ってきたためである。また、令和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年度から町税や保険料などをコンビニやスマートフォンなどから支払いができるようにしたことや、行政手続きのオンライン化等を実施したことから物件費が増加した。</a:t>
          </a:r>
        </a:p>
        <a:p>
          <a:r>
            <a:rPr kumimoji="1" lang="ja-JP" altLang="en-US" sz="1300">
              <a:latin typeface="ＭＳ Ｐゴシック" panose="020B0600070205080204" pitchFamily="50" charset="-128"/>
              <a:ea typeface="ＭＳ Ｐゴシック" panose="020B0600070205080204" pitchFamily="50" charset="-128"/>
            </a:rPr>
            <a:t>今後、事務事業の見直しを行うことで経費の抑制等を徹底する。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117475</xdr:rowOff>
    </xdr:from>
    <xdr:to>
      <xdr:col>82</xdr:col>
      <xdr:colOff>107950</xdr:colOff>
      <xdr:row>21</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5464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xdr:rowOff>
    </xdr:from>
    <xdr:to>
      <xdr:col>78</xdr:col>
      <xdr:colOff>69850</xdr:colOff>
      <xdr:row>20</xdr:row>
      <xdr:rowOff>117475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6072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xdr:rowOff>
    </xdr:from>
    <xdr:to>
      <xdr:col>73</xdr:col>
      <xdr:colOff>180975</xdr:colOff>
      <xdr:row>19</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2607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41275</xdr:rowOff>
    </xdr:from>
    <xdr:to>
      <xdr:col>69</xdr:col>
      <xdr:colOff>92075</xdr:colOff>
      <xdr:row>19</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2988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66675</xdr:rowOff>
    </xdr:from>
    <xdr:to>
      <xdr:col>78</xdr:col>
      <xdr:colOff>120650</xdr:colOff>
      <xdr:row>20</xdr:row>
      <xdr:rowOff>168275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153052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58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123825</xdr:rowOff>
    </xdr:from>
    <xdr:to>
      <xdr:col>74</xdr:col>
      <xdr:colOff>31750</xdr:colOff>
      <xdr:row>19</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38752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161925</xdr:rowOff>
    </xdr:from>
    <xdr:to>
      <xdr:col>65</xdr:col>
      <xdr:colOff>53975</xdr:colOff>
      <xdr:row>19</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76852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類似団体平均を上回っている。今後も適正な資格審査を実施し財政を圧迫しないように努める。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875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18143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18143</xdr:rowOff>
    </xdr:from>
    <xdr:to>
      <xdr:col>15</xdr:col>
      <xdr:colOff>98425</xdr:colOff>
      <xdr:row>58</xdr:row>
      <xdr:rowOff>83457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96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58</xdr:row>
      <xdr:rowOff>94343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10027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類似団体と同程度である。今後も事業の進捗状況の検討や経費の削減を徹底し、繰出金の増加を抑制するよう努める。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123734</xdr:rowOff>
    </xdr:from>
    <xdr:to>
      <xdr:col>82</xdr:col>
      <xdr:colOff>107950</xdr:colOff>
      <xdr:row>57</xdr:row>
      <xdr:rowOff>30662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249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123734</xdr:rowOff>
    </xdr:from>
    <xdr:to>
      <xdr:col>78</xdr:col>
      <xdr:colOff>69850</xdr:colOff>
      <xdr:row>59</xdr:row>
      <xdr:rowOff>46990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24934"/>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46990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037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48623</xdr:rowOff>
    </xdr:from>
    <xdr:to>
      <xdr:col>69</xdr:col>
      <xdr:colOff>92075</xdr:colOff>
      <xdr:row>58</xdr:row>
      <xdr:rowOff>159657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9272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135726</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3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151312</xdr:rowOff>
    </xdr:from>
    <xdr:to>
      <xdr:col>82</xdr:col>
      <xdr:colOff>158750</xdr:colOff>
      <xdr:row>57</xdr:row>
      <xdr:rowOff>81462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167839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72934</xdr:rowOff>
    </xdr:from>
    <xdr:to>
      <xdr:col>78</xdr:col>
      <xdr:colOff>120650</xdr:colOff>
      <xdr:row>57</xdr:row>
      <xdr:rowOff>3084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13261</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4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109600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類似団体と比べ低い比率で推移している。</a:t>
          </a:r>
        </a:p>
        <a:p>
          <a:r>
            <a:rPr kumimoji="1" lang="ja-JP" altLang="en-US" sz="1300">
              <a:latin typeface="ＭＳ Ｐゴシック" panose="020B0600070205080204" pitchFamily="50" charset="-128"/>
              <a:ea typeface="ＭＳ Ｐゴシック" panose="020B0600070205080204" pitchFamily="50" charset="-128"/>
            </a:rPr>
            <a:t>今後も各種団体への補助金の費用対効果を勘案し、効果の少ないものへの補助の廃止、減額を積極的に進める。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50800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7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36</xdr:row>
      <xdr:rowOff>5080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009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92710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009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92710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増加傾向にある。近年は防災行政無線のデジタル化の実施などで大規模な起債を行っているため、今後も公債費は増加することが見込まれる。現状の数値は非常に良好ではあるが、このような状況を加味し、公営企業会計を含めた中長期的視野での財政運営を行わなければならない。</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124714</xdr:rowOff>
    </xdr:from>
    <xdr:to>
      <xdr:col>24</xdr:col>
      <xdr:colOff>25400</xdr:colOff>
      <xdr:row>73</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6405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124714</xdr:rowOff>
    </xdr:from>
    <xdr:to>
      <xdr:col>19</xdr:col>
      <xdr:colOff>187325</xdr:colOff>
      <xdr:row>73</xdr:row>
      <xdr:rowOff>133858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640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88138</xdr:rowOff>
    </xdr:from>
    <xdr:to>
      <xdr:col>15</xdr:col>
      <xdr:colOff>98425</xdr:colOff>
      <xdr:row>73</xdr:row>
      <xdr:rowOff>133858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603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88138</xdr:rowOff>
    </xdr:from>
    <xdr:to>
      <xdr:col>11</xdr:col>
      <xdr:colOff>9525</xdr:colOff>
      <xdr:row>73</xdr:row>
      <xdr:rowOff>120142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6039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87630</xdr:rowOff>
    </xdr:from>
    <xdr:to>
      <xdr:col>24</xdr:col>
      <xdr:colOff>76200</xdr:colOff>
      <xdr:row>74</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167657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73914</xdr:rowOff>
    </xdr:from>
    <xdr:to>
      <xdr:col>20</xdr:col>
      <xdr:colOff>38100</xdr:colOff>
      <xdr:row>74</xdr:row>
      <xdr:rowOff>4064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14241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35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83058</xdr:rowOff>
    </xdr:from>
    <xdr:to>
      <xdr:col>15</xdr:col>
      <xdr:colOff>149225</xdr:colOff>
      <xdr:row>74</xdr:row>
      <xdr:rowOff>13208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23385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37338</xdr:rowOff>
    </xdr:from>
    <xdr:to>
      <xdr:col>11</xdr:col>
      <xdr:colOff>60325</xdr:colOff>
      <xdr:row>73</xdr:row>
      <xdr:rowOff>138938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149115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69342</xdr:rowOff>
    </xdr:from>
    <xdr:to>
      <xdr:col>6</xdr:col>
      <xdr:colOff>171450</xdr:colOff>
      <xdr:row>73</xdr:row>
      <xdr:rowOff>170942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9669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公債費以外に係る経常収支比率は、物件費が類似団体平均を上回っていることなどから類似団体平均を上回った。</a:t>
          </a:r>
        </a:p>
        <a:p>
          <a:r>
            <a:rPr kumimoji="1" lang="ja-JP" altLang="en-US" sz="1300">
              <a:latin typeface="ＭＳ Ｐゴシック" panose="020B0600070205080204" pitchFamily="50" charset="-128"/>
              <a:ea typeface="ＭＳ Ｐゴシック" panose="020B0600070205080204" pitchFamily="50" charset="-128"/>
            </a:rPr>
            <a:t>経常経費抑制の更なる徹底を図り、物件費を抑制することで繰出状況の精査と経費の削減を徹底する。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79</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40103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79</xdr:row>
      <xdr:rowOff>43180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01039"/>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79</xdr:row>
      <xdr:rowOff>43180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553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79</xdr:row>
      <xdr:rowOff>8889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162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129539</xdr:rowOff>
    </xdr:from>
    <xdr:to>
      <xdr:col>82</xdr:col>
      <xdr:colOff>158750</xdr:colOff>
      <xdr:row>79</xdr:row>
      <xdr:rowOff>59689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101616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63516</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104157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122102</xdr:rowOff>
    </xdr:from>
    <xdr:to>
      <xdr:col>29</xdr:col>
      <xdr:colOff>127000</xdr:colOff>
      <xdr:row>17</xdr:row>
      <xdr:rowOff>123012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84377"/>
          <a:ext cx="647700" cy="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123012</xdr:rowOff>
    </xdr:from>
    <xdr:to>
      <xdr:col>26</xdr:col>
      <xdr:colOff>50800</xdr:colOff>
      <xdr:row>17</xdr:row>
      <xdr:rowOff>130683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85287"/>
          <a:ext cx="698500" cy="7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130683</xdr:rowOff>
    </xdr:from>
    <xdr:to>
      <xdr:col>22</xdr:col>
      <xdr:colOff>114300</xdr:colOff>
      <xdr:row>17</xdr:row>
      <xdr:rowOff>139631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92958"/>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139631</xdr:rowOff>
    </xdr:from>
    <xdr:to>
      <xdr:col>18</xdr:col>
      <xdr:colOff>177800</xdr:colOff>
      <xdr:row>17</xdr:row>
      <xdr:rowOff>144061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01906"/>
          <a:ext cx="698500" cy="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111294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119542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3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71302</xdr:rowOff>
    </xdr:from>
    <xdr:to>
      <xdr:col>29</xdr:col>
      <xdr:colOff>177800</xdr:colOff>
      <xdr:row>18</xdr:row>
      <xdr:rowOff>1452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3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151329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72212</xdr:rowOff>
    </xdr:from>
    <xdr:to>
      <xdr:col>26</xdr:col>
      <xdr:colOff>101600</xdr:colOff>
      <xdr:row>18</xdr:row>
      <xdr:rowOff>2362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3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158589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2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79883</xdr:rowOff>
    </xdr:from>
    <xdr:to>
      <xdr:col>22</xdr:col>
      <xdr:colOff>165100</xdr:colOff>
      <xdr:row>18</xdr:row>
      <xdr:rowOff>10033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4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166260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2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88831</xdr:rowOff>
    </xdr:from>
    <xdr:to>
      <xdr:col>19</xdr:col>
      <xdr:colOff>38100</xdr:colOff>
      <xdr:row>18</xdr:row>
      <xdr:rowOff>18981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5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3758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93261</xdr:rowOff>
    </xdr:from>
    <xdr:to>
      <xdr:col>15</xdr:col>
      <xdr:colOff>101600</xdr:colOff>
      <xdr:row>18</xdr:row>
      <xdr:rowOff>23411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8188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4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133039</xdr:rowOff>
    </xdr:from>
    <xdr:to>
      <xdr:col>29</xdr:col>
      <xdr:colOff>127000</xdr:colOff>
      <xdr:row>37</xdr:row>
      <xdr:rowOff>157842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57739"/>
          <a:ext cx="6477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157842</xdr:rowOff>
    </xdr:from>
    <xdr:to>
      <xdr:col>26</xdr:col>
      <xdr:colOff>50800</xdr:colOff>
      <xdr:row>37</xdr:row>
      <xdr:rowOff>162033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82542"/>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162033</xdr:rowOff>
    </xdr:from>
    <xdr:to>
      <xdr:col>22</xdr:col>
      <xdr:colOff>114300</xdr:colOff>
      <xdr:row>37</xdr:row>
      <xdr:rowOff>210363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86733"/>
          <a:ext cx="698500" cy="4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210363</xdr:rowOff>
    </xdr:from>
    <xdr:to>
      <xdr:col>18</xdr:col>
      <xdr:colOff>177800</xdr:colOff>
      <xdr:row>37</xdr:row>
      <xdr:rowOff>218687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35063"/>
          <a:ext cx="698500" cy="8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252385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82239</xdr:rowOff>
    </xdr:from>
    <xdr:to>
      <xdr:col>29</xdr:col>
      <xdr:colOff>177800</xdr:colOff>
      <xdr:row>37</xdr:row>
      <xdr:rowOff>183839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06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162266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1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107042</xdr:rowOff>
    </xdr:from>
    <xdr:to>
      <xdr:col>26</xdr:col>
      <xdr:colOff>101600</xdr:colOff>
      <xdr:row>37</xdr:row>
      <xdr:rowOff>208642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3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193419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18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111233</xdr:rowOff>
    </xdr:from>
    <xdr:to>
      <xdr:col>22</xdr:col>
      <xdr:colOff>165100</xdr:colOff>
      <xdr:row>37</xdr:row>
      <xdr:rowOff>212833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3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197610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2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159563</xdr:rowOff>
    </xdr:from>
    <xdr:to>
      <xdr:col>19</xdr:col>
      <xdr:colOff>38100</xdr:colOff>
      <xdr:row>37</xdr:row>
      <xdr:rowOff>261163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8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245940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167887</xdr:rowOff>
    </xdr:from>
    <xdr:to>
      <xdr:col>15</xdr:col>
      <xdr:colOff>101600</xdr:colOff>
      <xdr:row>37</xdr:row>
      <xdr:rowOff>269487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9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254264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7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14,723
14,543
14.34
6,962,849
6,726,493
225,275
3,854,093
3,363,098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138712</xdr:rowOff>
    </xdr:from>
    <xdr:to>
      <xdr:col>24</xdr:col>
      <xdr:colOff>63500</xdr:colOff>
      <xdr:row>36</xdr:row>
      <xdr:rowOff>140879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10912"/>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135087</xdr:rowOff>
    </xdr:from>
    <xdr:to>
      <xdr:col>19</xdr:col>
      <xdr:colOff>177800</xdr:colOff>
      <xdr:row>36</xdr:row>
      <xdr:rowOff>138712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07287"/>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135087</xdr:rowOff>
    </xdr:from>
    <xdr:to>
      <xdr:col>15</xdr:col>
      <xdr:colOff>50800</xdr:colOff>
      <xdr:row>37</xdr:row>
      <xdr:rowOff>44484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07287"/>
          <a:ext cx="8890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44484</xdr:rowOff>
    </xdr:from>
    <xdr:to>
      <xdr:col>10</xdr:col>
      <xdr:colOff>114300</xdr:colOff>
      <xdr:row>37</xdr:row>
      <xdr:rowOff>52590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88134"/>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5370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10349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90079</xdr:rowOff>
    </xdr:from>
    <xdr:to>
      <xdr:col>24</xdr:col>
      <xdr:colOff>114300</xdr:colOff>
      <xdr:row>37</xdr:row>
      <xdr:rowOff>20229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5006</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87912</xdr:rowOff>
    </xdr:from>
    <xdr:to>
      <xdr:col>20</xdr:col>
      <xdr:colOff>38100</xdr:colOff>
      <xdr:row>37</xdr:row>
      <xdr:rowOff>18062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5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84287</xdr:rowOff>
    </xdr:from>
    <xdr:to>
      <xdr:col>15</xdr:col>
      <xdr:colOff>101600</xdr:colOff>
      <xdr:row>37</xdr:row>
      <xdr:rowOff>14437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165134</xdr:rowOff>
    </xdr:from>
    <xdr:to>
      <xdr:col>10</xdr:col>
      <xdr:colOff>165100</xdr:colOff>
      <xdr:row>37</xdr:row>
      <xdr:rowOff>95284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86411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1790</xdr:rowOff>
    </xdr:from>
    <xdr:to>
      <xdr:col>6</xdr:col>
      <xdr:colOff>38100</xdr:colOff>
      <xdr:row>37</xdr:row>
      <xdr:rowOff>103390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94517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13298</xdr:rowOff>
    </xdr:from>
    <xdr:to>
      <xdr:col>24</xdr:col>
      <xdr:colOff>63500</xdr:colOff>
      <xdr:row>56</xdr:row>
      <xdr:rowOff>37479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14498"/>
          <a:ext cx="838200" cy="2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13298</xdr:rowOff>
    </xdr:from>
    <xdr:to>
      <xdr:col>19</xdr:col>
      <xdr:colOff>177800</xdr:colOff>
      <xdr:row>56</xdr:row>
      <xdr:rowOff>77630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14498"/>
          <a:ext cx="889000" cy="6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71957</xdr:rowOff>
    </xdr:from>
    <xdr:to>
      <xdr:col>15</xdr:col>
      <xdr:colOff>50800</xdr:colOff>
      <xdr:row>56</xdr:row>
      <xdr:rowOff>77630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73157"/>
          <a:ext cx="8890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71957</xdr:rowOff>
    </xdr:from>
    <xdr:to>
      <xdr:col>10</xdr:col>
      <xdr:colOff>114300</xdr:colOff>
      <xdr:row>56</xdr:row>
      <xdr:rowOff>102900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73157"/>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158129</xdr:rowOff>
    </xdr:from>
    <xdr:to>
      <xdr:col>24</xdr:col>
      <xdr:colOff>114300</xdr:colOff>
      <xdr:row>56</xdr:row>
      <xdr:rowOff>88279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136556</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133948</xdr:rowOff>
    </xdr:from>
    <xdr:to>
      <xdr:col>20</xdr:col>
      <xdr:colOff>38100</xdr:colOff>
      <xdr:row>56</xdr:row>
      <xdr:rowOff>64098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80625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26830</xdr:rowOff>
    </xdr:from>
    <xdr:to>
      <xdr:col>15</xdr:col>
      <xdr:colOff>101600</xdr:colOff>
      <xdr:row>56</xdr:row>
      <xdr:rowOff>128430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119557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21157</xdr:rowOff>
    </xdr:from>
    <xdr:to>
      <xdr:col>10</xdr:col>
      <xdr:colOff>165100</xdr:colOff>
      <xdr:row>56</xdr:row>
      <xdr:rowOff>122757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139284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3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52100</xdr:rowOff>
    </xdr:from>
    <xdr:to>
      <xdr:col>6</xdr:col>
      <xdr:colOff>38100</xdr:colOff>
      <xdr:row>56</xdr:row>
      <xdr:rowOff>153700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144827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28142</xdr:rowOff>
    </xdr:from>
    <xdr:to>
      <xdr:col>24</xdr:col>
      <xdr:colOff>63500</xdr:colOff>
      <xdr:row>78</xdr:row>
      <xdr:rowOff>70968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01242"/>
          <a:ext cx="838200" cy="4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70968</xdr:rowOff>
    </xdr:from>
    <xdr:to>
      <xdr:col>19</xdr:col>
      <xdr:colOff>177800</xdr:colOff>
      <xdr:row>78</xdr:row>
      <xdr:rowOff>95999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44068"/>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95999</xdr:rowOff>
    </xdr:from>
    <xdr:to>
      <xdr:col>15</xdr:col>
      <xdr:colOff>50800</xdr:colOff>
      <xdr:row>78</xdr:row>
      <xdr:rowOff>98552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69099"/>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74510</xdr:rowOff>
    </xdr:from>
    <xdr:to>
      <xdr:col>10</xdr:col>
      <xdr:colOff>114300</xdr:colOff>
      <xdr:row>78</xdr:row>
      <xdr:rowOff>98552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47610"/>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48568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148792</xdr:rowOff>
    </xdr:from>
    <xdr:to>
      <xdr:col>24</xdr:col>
      <xdr:colOff>114300</xdr:colOff>
      <xdr:row>78</xdr:row>
      <xdr:rowOff>78942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127219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20168</xdr:rowOff>
    </xdr:from>
    <xdr:to>
      <xdr:col>20</xdr:col>
      <xdr:colOff>38100</xdr:colOff>
      <xdr:row>78</xdr:row>
      <xdr:rowOff>121768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112895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8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45199</xdr:rowOff>
    </xdr:from>
    <xdr:to>
      <xdr:col>15</xdr:col>
      <xdr:colOff>101600</xdr:colOff>
      <xdr:row>78</xdr:row>
      <xdr:rowOff>146799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137926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47752</xdr:rowOff>
    </xdr:from>
    <xdr:to>
      <xdr:col>10</xdr:col>
      <xdr:colOff>165100</xdr:colOff>
      <xdr:row>78</xdr:row>
      <xdr:rowOff>149352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140479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23710</xdr:rowOff>
    </xdr:from>
    <xdr:to>
      <xdr:col>6</xdr:col>
      <xdr:colOff>38100</xdr:colOff>
      <xdr:row>78</xdr:row>
      <xdr:rowOff>125310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116437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115621</xdr:rowOff>
    </xdr:from>
    <xdr:to>
      <xdr:col>24</xdr:col>
      <xdr:colOff>63500</xdr:colOff>
      <xdr:row>96</xdr:row>
      <xdr:rowOff>24093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231921"/>
          <a:ext cx="838200" cy="2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115621</xdr:rowOff>
    </xdr:from>
    <xdr:to>
      <xdr:col>19</xdr:col>
      <xdr:colOff>177800</xdr:colOff>
      <xdr:row>96</xdr:row>
      <xdr:rowOff>55967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31921"/>
          <a:ext cx="889000" cy="28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55967</xdr:rowOff>
    </xdr:from>
    <xdr:to>
      <xdr:col>15</xdr:col>
      <xdr:colOff>50800</xdr:colOff>
      <xdr:row>96</xdr:row>
      <xdr:rowOff>76160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1516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76160</xdr:rowOff>
    </xdr:from>
    <xdr:to>
      <xdr:col>10</xdr:col>
      <xdr:colOff>114300</xdr:colOff>
      <xdr:row>96</xdr:row>
      <xdr:rowOff>110178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35360"/>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144743</xdr:rowOff>
    </xdr:from>
    <xdr:to>
      <xdr:col>24</xdr:col>
      <xdr:colOff>114300</xdr:colOff>
      <xdr:row>96</xdr:row>
      <xdr:rowOff>74893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123170</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64821</xdr:rowOff>
    </xdr:from>
    <xdr:to>
      <xdr:col>20</xdr:col>
      <xdr:colOff>38100</xdr:colOff>
      <xdr:row>94</xdr:row>
      <xdr:rowOff>166421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11498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95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5167</xdr:rowOff>
    </xdr:from>
    <xdr:to>
      <xdr:col>15</xdr:col>
      <xdr:colOff>101600</xdr:colOff>
      <xdr:row>96</xdr:row>
      <xdr:rowOff>106767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123294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23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25360</xdr:rowOff>
    </xdr:from>
    <xdr:to>
      <xdr:col>10</xdr:col>
      <xdr:colOff>165100</xdr:colOff>
      <xdr:row>96</xdr:row>
      <xdr:rowOff>126960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143487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59378</xdr:rowOff>
    </xdr:from>
    <xdr:to>
      <xdr:col>6</xdr:col>
      <xdr:colOff>38100</xdr:colOff>
      <xdr:row>96</xdr:row>
      <xdr:rowOff>160978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2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150975</xdr:rowOff>
    </xdr:from>
    <xdr:to>
      <xdr:col>55</xdr:col>
      <xdr:colOff>0</xdr:colOff>
      <xdr:row>37</xdr:row>
      <xdr:rowOff>36985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23175"/>
          <a:ext cx="838200" cy="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7327</xdr:rowOff>
    </xdr:from>
    <xdr:to>
      <xdr:col>50</xdr:col>
      <xdr:colOff>114300</xdr:colOff>
      <xdr:row>37</xdr:row>
      <xdr:rowOff>36985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008077"/>
          <a:ext cx="889000" cy="3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7327</xdr:rowOff>
    </xdr:from>
    <xdr:to>
      <xdr:col>45</xdr:col>
      <xdr:colOff>177800</xdr:colOff>
      <xdr:row>37</xdr:row>
      <xdr:rowOff>157078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008077"/>
          <a:ext cx="889000" cy="4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157078</xdr:rowOff>
    </xdr:from>
    <xdr:to>
      <xdr:col>41</xdr:col>
      <xdr:colOff>50800</xdr:colOff>
      <xdr:row>38</xdr:row>
      <xdr:rowOff>8479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00728"/>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100175</xdr:rowOff>
    </xdr:from>
    <xdr:to>
      <xdr:col>55</xdr:col>
      <xdr:colOff>50800</xdr:colOff>
      <xdr:row>37</xdr:row>
      <xdr:rowOff>30325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7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15102</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157635</xdr:rowOff>
    </xdr:from>
    <xdr:to>
      <xdr:col>50</xdr:col>
      <xdr:colOff>165100</xdr:colOff>
      <xdr:row>37</xdr:row>
      <xdr:rowOff>87785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78912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127977</xdr:rowOff>
    </xdr:from>
    <xdr:to>
      <xdr:col>46</xdr:col>
      <xdr:colOff>38100</xdr:colOff>
      <xdr:row>35</xdr:row>
      <xdr:rowOff>58127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49254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0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106278</xdr:rowOff>
    </xdr:from>
    <xdr:to>
      <xdr:col>41</xdr:col>
      <xdr:colOff>101600</xdr:colOff>
      <xdr:row>38</xdr:row>
      <xdr:rowOff>36428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27555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129129</xdr:rowOff>
    </xdr:from>
    <xdr:to>
      <xdr:col>36</xdr:col>
      <xdr:colOff>165100</xdr:colOff>
      <xdr:row>38</xdr:row>
      <xdr:rowOff>59279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50406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78289</xdr:rowOff>
    </xdr:from>
    <xdr:to>
      <xdr:col>55</xdr:col>
      <xdr:colOff>0</xdr:colOff>
      <xdr:row>57</xdr:row>
      <xdr:rowOff>85764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850939"/>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124333</xdr:rowOff>
    </xdr:from>
    <xdr:to>
      <xdr:col>50</xdr:col>
      <xdr:colOff>114300</xdr:colOff>
      <xdr:row>57</xdr:row>
      <xdr:rowOff>78289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211183"/>
          <a:ext cx="889000" cy="6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124333</xdr:rowOff>
    </xdr:from>
    <xdr:to>
      <xdr:col>45</xdr:col>
      <xdr:colOff>177800</xdr:colOff>
      <xdr:row>57</xdr:row>
      <xdr:rowOff>85897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211183"/>
          <a:ext cx="889000" cy="64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85897</xdr:rowOff>
    </xdr:from>
    <xdr:to>
      <xdr:col>41</xdr:col>
      <xdr:colOff>50800</xdr:colOff>
      <xdr:row>57</xdr:row>
      <xdr:rowOff>133066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858547"/>
          <a:ext cx="889000" cy="4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150041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42549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34964</xdr:rowOff>
    </xdr:from>
    <xdr:to>
      <xdr:col>55</xdr:col>
      <xdr:colOff>50800</xdr:colOff>
      <xdr:row>57</xdr:row>
      <xdr:rowOff>136564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13391</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27489</xdr:rowOff>
    </xdr:from>
    <xdr:to>
      <xdr:col>50</xdr:col>
      <xdr:colOff>165100</xdr:colOff>
      <xdr:row>57</xdr:row>
      <xdr:rowOff>129089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120216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8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73533</xdr:rowOff>
    </xdr:from>
    <xdr:to>
      <xdr:col>46</xdr:col>
      <xdr:colOff>38100</xdr:colOff>
      <xdr:row>54</xdr:row>
      <xdr:rowOff>3683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1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20210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893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35097</xdr:rowOff>
    </xdr:from>
    <xdr:to>
      <xdr:col>41</xdr:col>
      <xdr:colOff>101600</xdr:colOff>
      <xdr:row>57</xdr:row>
      <xdr:rowOff>136697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127824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82266</xdr:rowOff>
    </xdr:from>
    <xdr:to>
      <xdr:col>36</xdr:col>
      <xdr:colOff>165100</xdr:colOff>
      <xdr:row>58</xdr:row>
      <xdr:rowOff>12416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3543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109288</xdr:rowOff>
    </xdr:from>
    <xdr:to>
      <xdr:col>55</xdr:col>
      <xdr:colOff>0</xdr:colOff>
      <xdr:row>79</xdr:row>
      <xdr:rowOff>41494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82388"/>
          <a:ext cx="838200" cy="10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101661</xdr:rowOff>
    </xdr:from>
    <xdr:to>
      <xdr:col>50</xdr:col>
      <xdr:colOff>114300</xdr:colOff>
      <xdr:row>78</xdr:row>
      <xdr:rowOff>109288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617511"/>
          <a:ext cx="889000" cy="8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101661</xdr:rowOff>
    </xdr:from>
    <xdr:to>
      <xdr:col>45</xdr:col>
      <xdr:colOff>177800</xdr:colOff>
      <xdr:row>78</xdr:row>
      <xdr:rowOff>43360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617511"/>
          <a:ext cx="889000" cy="79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43360</xdr:rowOff>
    </xdr:from>
    <xdr:to>
      <xdr:col>41</xdr:col>
      <xdr:colOff>50800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16460"/>
          <a:ext cx="889000" cy="17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48401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118879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162144</xdr:rowOff>
    </xdr:from>
    <xdr:to>
      <xdr:col>55</xdr:col>
      <xdr:colOff>50800</xdr:colOff>
      <xdr:row>79</xdr:row>
      <xdr:rowOff>92294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77071</xdr:rowOff>
    </xdr:from>
    <xdr:ext cx="378565"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5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58488</xdr:rowOff>
    </xdr:from>
    <xdr:to>
      <xdr:col>50</xdr:col>
      <xdr:colOff>165100</xdr:colOff>
      <xdr:row>78</xdr:row>
      <xdr:rowOff>160088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151215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50861</xdr:rowOff>
    </xdr:from>
    <xdr:to>
      <xdr:col>46</xdr:col>
      <xdr:colOff>38100</xdr:colOff>
      <xdr:row>73</xdr:row>
      <xdr:rowOff>152461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168988</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34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164010</xdr:rowOff>
    </xdr:from>
    <xdr:to>
      <xdr:col>41</xdr:col>
      <xdr:colOff>101600</xdr:colOff>
      <xdr:row>78</xdr:row>
      <xdr:rowOff>94160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85287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164083</xdr:rowOff>
    </xdr:from>
    <xdr:to>
      <xdr:col>55</xdr:col>
      <xdr:colOff>0</xdr:colOff>
      <xdr:row>98</xdr:row>
      <xdr:rowOff>26442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94733"/>
          <a:ext cx="838200" cy="3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36592</xdr:rowOff>
    </xdr:from>
    <xdr:to>
      <xdr:col>50</xdr:col>
      <xdr:colOff>114300</xdr:colOff>
      <xdr:row>97</xdr:row>
      <xdr:rowOff>164083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67242"/>
          <a:ext cx="889000" cy="12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36592</xdr:rowOff>
    </xdr:from>
    <xdr:to>
      <xdr:col>45</xdr:col>
      <xdr:colOff>177800</xdr:colOff>
      <xdr:row>98</xdr:row>
      <xdr:rowOff>27915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67242"/>
          <a:ext cx="889000" cy="1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18811</xdr:rowOff>
    </xdr:from>
    <xdr:to>
      <xdr:col>41</xdr:col>
      <xdr:colOff>50800</xdr:colOff>
      <xdr:row>98</xdr:row>
      <xdr:rowOff>27915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20911"/>
          <a:ext cx="889000" cy="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170932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35138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147092</xdr:rowOff>
    </xdr:from>
    <xdr:to>
      <xdr:col>55</xdr:col>
      <xdr:colOff>50800</xdr:colOff>
      <xdr:row>98</xdr:row>
      <xdr:rowOff>77242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62019</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113283</xdr:rowOff>
    </xdr:from>
    <xdr:to>
      <xdr:col>50</xdr:col>
      <xdr:colOff>165100</xdr:colOff>
      <xdr:row>98</xdr:row>
      <xdr:rowOff>43433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34560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3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157242</xdr:rowOff>
    </xdr:from>
    <xdr:to>
      <xdr:col>46</xdr:col>
      <xdr:colOff>38100</xdr:colOff>
      <xdr:row>97</xdr:row>
      <xdr:rowOff>87392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78519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0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148565</xdr:rowOff>
    </xdr:from>
    <xdr:to>
      <xdr:col>41</xdr:col>
      <xdr:colOff>101600</xdr:colOff>
      <xdr:row>98</xdr:row>
      <xdr:rowOff>78715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69842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139461</xdr:rowOff>
    </xdr:from>
    <xdr:to>
      <xdr:col>36</xdr:col>
      <xdr:colOff>165100</xdr:colOff>
      <xdr:row>98</xdr:row>
      <xdr:rowOff>69611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60738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167613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11768</xdr:rowOff>
    </xdr:from>
    <xdr:to>
      <xdr:col>85</xdr:col>
      <xdr:colOff>127000</xdr:colOff>
      <xdr:row>79</xdr:row>
      <xdr:rowOff>16035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556318"/>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15647</xdr:rowOff>
    </xdr:from>
    <xdr:to>
      <xdr:col>81</xdr:col>
      <xdr:colOff>50800</xdr:colOff>
      <xdr:row>79</xdr:row>
      <xdr:rowOff>16035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560197"/>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15647</xdr:rowOff>
    </xdr:from>
    <xdr:to>
      <xdr:col>76</xdr:col>
      <xdr:colOff>114300</xdr:colOff>
      <xdr:row>79</xdr:row>
      <xdr:rowOff>32372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56019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18062</xdr:rowOff>
    </xdr:from>
    <xdr:to>
      <xdr:col>71</xdr:col>
      <xdr:colOff>177800</xdr:colOff>
      <xdr:row>79</xdr:row>
      <xdr:rowOff>32372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562612"/>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132418</xdr:rowOff>
    </xdr:from>
    <xdr:to>
      <xdr:col>85</xdr:col>
      <xdr:colOff>177800</xdr:colOff>
      <xdr:row>79</xdr:row>
      <xdr:rowOff>62568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5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47345</xdr:rowOff>
    </xdr:from>
    <xdr:ext cx="469744"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4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136685</xdr:rowOff>
    </xdr:from>
    <xdr:to>
      <xdr:col>81</xdr:col>
      <xdr:colOff>101600</xdr:colOff>
      <xdr:row>79</xdr:row>
      <xdr:rowOff>66835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5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57962</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46428" y="1360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136297</xdr:rowOff>
    </xdr:from>
    <xdr:to>
      <xdr:col>76</xdr:col>
      <xdr:colOff>165100</xdr:colOff>
      <xdr:row>79</xdr:row>
      <xdr:rowOff>66447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57574</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57428" y="136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153022</xdr:rowOff>
    </xdr:from>
    <xdr:to>
      <xdr:col>72</xdr:col>
      <xdr:colOff>38100</xdr:colOff>
      <xdr:row>79</xdr:row>
      <xdr:rowOff>83172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74299</xdr:rowOff>
    </xdr:from>
    <xdr:ext cx="469744"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68428" y="1361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138712</xdr:rowOff>
    </xdr:from>
    <xdr:to>
      <xdr:col>67</xdr:col>
      <xdr:colOff>101600</xdr:colOff>
      <xdr:row>79</xdr:row>
      <xdr:rowOff>68862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5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59989</xdr:rowOff>
    </xdr:from>
    <xdr:ext cx="469744"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79428" y="1360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69191</xdr:rowOff>
    </xdr:from>
    <xdr:to>
      <xdr:col>85</xdr:col>
      <xdr:colOff>127000</xdr:colOff>
      <xdr:row>98</xdr:row>
      <xdr:rowOff>231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699841"/>
          <a:ext cx="838200" cy="10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69191</xdr:rowOff>
    </xdr:from>
    <xdr:to>
      <xdr:col>81</xdr:col>
      <xdr:colOff>50800</xdr:colOff>
      <xdr:row>98</xdr:row>
      <xdr:rowOff>40708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699841"/>
          <a:ext cx="889000" cy="14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40708</xdr:rowOff>
    </xdr:from>
    <xdr:to>
      <xdr:col>76</xdr:col>
      <xdr:colOff>114300</xdr:colOff>
      <xdr:row>98</xdr:row>
      <xdr:rowOff>66146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42808"/>
          <a:ext cx="8890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40725</xdr:rowOff>
    </xdr:from>
    <xdr:to>
      <xdr:col>71</xdr:col>
      <xdr:colOff>177800</xdr:colOff>
      <xdr:row>98</xdr:row>
      <xdr:rowOff>66146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42825"/>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96375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120881</xdr:rowOff>
    </xdr:from>
    <xdr:to>
      <xdr:col>85</xdr:col>
      <xdr:colOff>177800</xdr:colOff>
      <xdr:row>98</xdr:row>
      <xdr:rowOff>51031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99308</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18391</xdr:rowOff>
    </xdr:from>
    <xdr:to>
      <xdr:col>81</xdr:col>
      <xdr:colOff>101600</xdr:colOff>
      <xdr:row>97</xdr:row>
      <xdr:rowOff>119991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136518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161358</xdr:rowOff>
    </xdr:from>
    <xdr:to>
      <xdr:col>76</xdr:col>
      <xdr:colOff>165100</xdr:colOff>
      <xdr:row>98</xdr:row>
      <xdr:rowOff>91508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82635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15346</xdr:rowOff>
    </xdr:from>
    <xdr:to>
      <xdr:col>72</xdr:col>
      <xdr:colOff>38100</xdr:colOff>
      <xdr:row>98</xdr:row>
      <xdr:rowOff>116946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108073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161375</xdr:rowOff>
    </xdr:from>
    <xdr:to>
      <xdr:col>67</xdr:col>
      <xdr:colOff>101600</xdr:colOff>
      <xdr:row>98</xdr:row>
      <xdr:rowOff>91525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82652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79121</xdr:rowOff>
    </xdr:from>
    <xdr:to>
      <xdr:col>116</xdr:col>
      <xdr:colOff>63500</xdr:colOff>
      <xdr:row>38</xdr:row>
      <xdr:rowOff>102515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594221"/>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102515</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617615"/>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51198</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3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51715</xdr:rowOff>
    </xdr:from>
    <xdr:to>
      <xdr:col>112</xdr:col>
      <xdr:colOff>38100</xdr:colOff>
      <xdr:row>38</xdr:row>
      <xdr:rowOff>153315</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144442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167479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6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35720</xdr:rowOff>
    </xdr:from>
    <xdr:to>
      <xdr:col>116</xdr:col>
      <xdr:colOff>63500</xdr:colOff>
      <xdr:row>77</xdr:row>
      <xdr:rowOff>43199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237370"/>
          <a:ext cx="8382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106586</xdr:rowOff>
    </xdr:from>
    <xdr:to>
      <xdr:col>111</xdr:col>
      <xdr:colOff>177800</xdr:colOff>
      <xdr:row>77</xdr:row>
      <xdr:rowOff>43199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965336"/>
          <a:ext cx="889000" cy="27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106586</xdr:rowOff>
    </xdr:from>
    <xdr:to>
      <xdr:col>107</xdr:col>
      <xdr:colOff>50800</xdr:colOff>
      <xdr:row>75</xdr:row>
      <xdr:rowOff>144185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65336"/>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130132</xdr:rowOff>
    </xdr:from>
    <xdr:to>
      <xdr:col>102</xdr:col>
      <xdr:colOff>114300</xdr:colOff>
      <xdr:row>75</xdr:row>
      <xdr:rowOff>144185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988882"/>
          <a:ext cx="8890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15983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26179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156370</xdr:rowOff>
    </xdr:from>
    <xdr:to>
      <xdr:col>116</xdr:col>
      <xdr:colOff>114300</xdr:colOff>
      <xdr:row>77</xdr:row>
      <xdr:rowOff>86520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134797</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163849</xdr:rowOff>
    </xdr:from>
    <xdr:to>
      <xdr:col>112</xdr:col>
      <xdr:colOff>38100</xdr:colOff>
      <xdr:row>77</xdr:row>
      <xdr:rowOff>93999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1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85126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55786</xdr:rowOff>
    </xdr:from>
    <xdr:to>
      <xdr:col>107</xdr:col>
      <xdr:colOff>101600</xdr:colOff>
      <xdr:row>75</xdr:row>
      <xdr:rowOff>157386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93385</xdr:rowOff>
    </xdr:from>
    <xdr:to>
      <xdr:col>102</xdr:col>
      <xdr:colOff>165100</xdr:colOff>
      <xdr:row>76</xdr:row>
      <xdr:rowOff>23535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79332</xdr:rowOff>
    </xdr:from>
    <xdr:to>
      <xdr:col>98</xdr:col>
      <xdr:colOff>38100</xdr:colOff>
      <xdr:row>76</xdr:row>
      <xdr:rowOff>9482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26009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投資及び出資金以外は類似団体平均を下回っている。今後も、適正な資格審査を実施し健全な計画を行う。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14,723
14,543
14.34
6,962,849
6,726,493
225,275
3,854,093
3,363,098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20447</xdr:rowOff>
    </xdr:from>
    <xdr:to>
      <xdr:col>24</xdr:col>
      <xdr:colOff>63500</xdr:colOff>
      <xdr:row>38</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35547"/>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72263</xdr:rowOff>
    </xdr:from>
    <xdr:to>
      <xdr:col>19</xdr:col>
      <xdr:colOff>177800</xdr:colOff>
      <xdr:row>38</xdr:row>
      <xdr:rowOff>103505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87363"/>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37782</xdr:rowOff>
    </xdr:from>
    <xdr:to>
      <xdr:col>15</xdr:col>
      <xdr:colOff>50800</xdr:colOff>
      <xdr:row>38</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52882"/>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37782</xdr:rowOff>
    </xdr:from>
    <xdr:to>
      <xdr:col>10</xdr:col>
      <xdr:colOff>114300</xdr:colOff>
      <xdr:row>38</xdr:row>
      <xdr:rowOff>46736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52882"/>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130636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141097</xdr:rowOff>
    </xdr:from>
    <xdr:to>
      <xdr:col>24</xdr:col>
      <xdr:colOff>114300</xdr:colOff>
      <xdr:row>38</xdr:row>
      <xdr:rowOff>71247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119524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6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21463</xdr:rowOff>
    </xdr:from>
    <xdr:to>
      <xdr:col>20</xdr:col>
      <xdr:colOff>38100</xdr:colOff>
      <xdr:row>38</xdr:row>
      <xdr:rowOff>123063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114190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52705</xdr:rowOff>
    </xdr:from>
    <xdr:to>
      <xdr:col>15</xdr:col>
      <xdr:colOff>101600</xdr:colOff>
      <xdr:row>38</xdr:row>
      <xdr:rowOff>154305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145432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158433</xdr:rowOff>
    </xdr:from>
    <xdr:to>
      <xdr:col>10</xdr:col>
      <xdr:colOff>165100</xdr:colOff>
      <xdr:row>38</xdr:row>
      <xdr:rowOff>88582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02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79709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9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167386</xdr:rowOff>
    </xdr:from>
    <xdr:to>
      <xdr:col>6</xdr:col>
      <xdr:colOff>38100</xdr:colOff>
      <xdr:row>38</xdr:row>
      <xdr:rowOff>97536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88663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79510</xdr:rowOff>
    </xdr:from>
    <xdr:to>
      <xdr:col>24</xdr:col>
      <xdr:colOff>63500</xdr:colOff>
      <xdr:row>57</xdr:row>
      <xdr:rowOff>136973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52160"/>
          <a:ext cx="838200" cy="5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53168</xdr:rowOff>
    </xdr:from>
    <xdr:to>
      <xdr:col>19</xdr:col>
      <xdr:colOff>177800</xdr:colOff>
      <xdr:row>57</xdr:row>
      <xdr:rowOff>79510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11468"/>
          <a:ext cx="889000" cy="5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53168</xdr:rowOff>
    </xdr:from>
    <xdr:to>
      <xdr:col>15</xdr:col>
      <xdr:colOff>50800</xdr:colOff>
      <xdr:row>58</xdr:row>
      <xdr:rowOff>25955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11468"/>
          <a:ext cx="889000" cy="6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25955</xdr:rowOff>
    </xdr:from>
    <xdr:to>
      <xdr:col>10</xdr:col>
      <xdr:colOff>114300</xdr:colOff>
      <xdr:row>58</xdr:row>
      <xdr:rowOff>66123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005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152676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86173</xdr:rowOff>
    </xdr:from>
    <xdr:to>
      <xdr:col>24</xdr:col>
      <xdr:colOff>114300</xdr:colOff>
      <xdr:row>58</xdr:row>
      <xdr:rowOff>16323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64600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28710</xdr:rowOff>
    </xdr:from>
    <xdr:to>
      <xdr:col>20</xdr:col>
      <xdr:colOff>38100</xdr:colOff>
      <xdr:row>57</xdr:row>
      <xdr:rowOff>130310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121437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9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2368</xdr:rowOff>
    </xdr:from>
    <xdr:to>
      <xdr:col>15</xdr:col>
      <xdr:colOff>101600</xdr:colOff>
      <xdr:row>54</xdr:row>
      <xdr:rowOff>103968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120495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146605</xdr:rowOff>
    </xdr:from>
    <xdr:to>
      <xdr:col>10</xdr:col>
      <xdr:colOff>165100</xdr:colOff>
      <xdr:row>58</xdr:row>
      <xdr:rowOff>76755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67882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15323</xdr:rowOff>
    </xdr:from>
    <xdr:to>
      <xdr:col>6</xdr:col>
      <xdr:colOff>38100</xdr:colOff>
      <xdr:row>58</xdr:row>
      <xdr:rowOff>116923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108050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81300</xdr:rowOff>
    </xdr:from>
    <xdr:to>
      <xdr:col>24</xdr:col>
      <xdr:colOff>63500</xdr:colOff>
      <xdr:row>76</xdr:row>
      <xdr:rowOff>88700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11500"/>
          <a:ext cx="8382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81300</xdr:rowOff>
    </xdr:from>
    <xdr:to>
      <xdr:col>19</xdr:col>
      <xdr:colOff>177800</xdr:colOff>
      <xdr:row>77</xdr:row>
      <xdr:rowOff>81345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11500"/>
          <a:ext cx="889000" cy="17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81345</xdr:rowOff>
    </xdr:from>
    <xdr:to>
      <xdr:col>15</xdr:col>
      <xdr:colOff>50800</xdr:colOff>
      <xdr:row>77</xdr:row>
      <xdr:rowOff>148561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82995"/>
          <a:ext cx="889000" cy="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148561</xdr:rowOff>
    </xdr:from>
    <xdr:to>
      <xdr:col>10</xdr:col>
      <xdr:colOff>114300</xdr:colOff>
      <xdr:row>77</xdr:row>
      <xdr:rowOff>156761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50211"/>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78348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120594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37900</xdr:rowOff>
    </xdr:from>
    <xdr:to>
      <xdr:col>24</xdr:col>
      <xdr:colOff>114300</xdr:colOff>
      <xdr:row>76</xdr:row>
      <xdr:rowOff>139500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30500</xdr:rowOff>
    </xdr:from>
    <xdr:to>
      <xdr:col>20</xdr:col>
      <xdr:colOff>38100</xdr:colOff>
      <xdr:row>76</xdr:row>
      <xdr:rowOff>132100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123227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30545</xdr:rowOff>
    </xdr:from>
    <xdr:to>
      <xdr:col>15</xdr:col>
      <xdr:colOff>101600</xdr:colOff>
      <xdr:row>77</xdr:row>
      <xdr:rowOff>132145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123272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97761</xdr:rowOff>
    </xdr:from>
    <xdr:to>
      <xdr:col>10</xdr:col>
      <xdr:colOff>165100</xdr:colOff>
      <xdr:row>78</xdr:row>
      <xdr:rowOff>27911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19038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9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105961</xdr:rowOff>
    </xdr:from>
    <xdr:to>
      <xdr:col>6</xdr:col>
      <xdr:colOff>38100</xdr:colOff>
      <xdr:row>78</xdr:row>
      <xdr:rowOff>36111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76273</xdr:rowOff>
    </xdr:from>
    <xdr:to>
      <xdr:col>24</xdr:col>
      <xdr:colOff>63500</xdr:colOff>
      <xdr:row>97</xdr:row>
      <xdr:rowOff>78846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06923"/>
          <a:ext cx="838200" cy="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76273</xdr:rowOff>
    </xdr:from>
    <xdr:to>
      <xdr:col>19</xdr:col>
      <xdr:colOff>177800</xdr:colOff>
      <xdr:row>97</xdr:row>
      <xdr:rowOff>120639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06923"/>
          <a:ext cx="889000" cy="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120639</xdr:rowOff>
    </xdr:from>
    <xdr:to>
      <xdr:col>15</xdr:col>
      <xdr:colOff>50800</xdr:colOff>
      <xdr:row>97</xdr:row>
      <xdr:rowOff>121146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51289"/>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120379</xdr:rowOff>
    </xdr:from>
    <xdr:to>
      <xdr:col>10</xdr:col>
      <xdr:colOff>114300</xdr:colOff>
      <xdr:row>97</xdr:row>
      <xdr:rowOff>121146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51029"/>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156297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28046</xdr:rowOff>
    </xdr:from>
    <xdr:to>
      <xdr:col>24</xdr:col>
      <xdr:colOff>114300</xdr:colOff>
      <xdr:row>97</xdr:row>
      <xdr:rowOff>129646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114423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25473</xdr:rowOff>
    </xdr:from>
    <xdr:to>
      <xdr:col>20</xdr:col>
      <xdr:colOff>38100</xdr:colOff>
      <xdr:row>97</xdr:row>
      <xdr:rowOff>127073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118200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69839</xdr:rowOff>
    </xdr:from>
    <xdr:to>
      <xdr:col>15</xdr:col>
      <xdr:colOff>101600</xdr:colOff>
      <xdr:row>97</xdr:row>
      <xdr:rowOff>171439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162566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70346</xdr:rowOff>
    </xdr:from>
    <xdr:to>
      <xdr:col>10</xdr:col>
      <xdr:colOff>165100</xdr:colOff>
      <xdr:row>98</xdr:row>
      <xdr:rowOff>496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163073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69579</xdr:rowOff>
    </xdr:from>
    <xdr:to>
      <xdr:col>6</xdr:col>
      <xdr:colOff>38100</xdr:colOff>
      <xdr:row>97</xdr:row>
      <xdr:rowOff>171179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162306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89043</xdr:rowOff>
    </xdr:from>
    <xdr:to>
      <xdr:col>55</xdr:col>
      <xdr:colOff>0</xdr:colOff>
      <xdr:row>58</xdr:row>
      <xdr:rowOff>111216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3143"/>
          <a:ext cx="8382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46454</xdr:rowOff>
    </xdr:from>
    <xdr:to>
      <xdr:col>50</xdr:col>
      <xdr:colOff>114300</xdr:colOff>
      <xdr:row>58</xdr:row>
      <xdr:rowOff>89043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90554"/>
          <a:ext cx="889000" cy="4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46454</xdr:rowOff>
    </xdr:from>
    <xdr:to>
      <xdr:col>45</xdr:col>
      <xdr:colOff>177800</xdr:colOff>
      <xdr:row>58</xdr:row>
      <xdr:rowOff>86147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90554"/>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79212</xdr:rowOff>
    </xdr:from>
    <xdr:to>
      <xdr:col>41</xdr:col>
      <xdr:colOff>50800</xdr:colOff>
      <xdr:row>58</xdr:row>
      <xdr:rowOff>86147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23312"/>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95759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112074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60416</xdr:rowOff>
    </xdr:from>
    <xdr:to>
      <xdr:col>55</xdr:col>
      <xdr:colOff>50800</xdr:colOff>
      <xdr:row>58</xdr:row>
      <xdr:rowOff>162016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146793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38243</xdr:rowOff>
    </xdr:from>
    <xdr:to>
      <xdr:col>50</xdr:col>
      <xdr:colOff>165100</xdr:colOff>
      <xdr:row>58</xdr:row>
      <xdr:rowOff>139843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130970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167104</xdr:rowOff>
    </xdr:from>
    <xdr:to>
      <xdr:col>46</xdr:col>
      <xdr:colOff>38100</xdr:colOff>
      <xdr:row>58</xdr:row>
      <xdr:rowOff>97254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88381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35347</xdr:rowOff>
    </xdr:from>
    <xdr:to>
      <xdr:col>41</xdr:col>
      <xdr:colOff>101600</xdr:colOff>
      <xdr:row>58</xdr:row>
      <xdr:rowOff>136947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128074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28412</xdr:rowOff>
    </xdr:from>
    <xdr:to>
      <xdr:col>36</xdr:col>
      <xdr:colOff>165100</xdr:colOff>
      <xdr:row>58</xdr:row>
      <xdr:rowOff>130012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121139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164173</xdr:rowOff>
    </xdr:from>
    <xdr:to>
      <xdr:col>55</xdr:col>
      <xdr:colOff>0</xdr:colOff>
      <xdr:row>79</xdr:row>
      <xdr:rowOff>3454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37273"/>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164173</xdr:rowOff>
    </xdr:from>
    <xdr:to>
      <xdr:col>50</xdr:col>
      <xdr:colOff>114300</xdr:colOff>
      <xdr:row>79</xdr:row>
      <xdr:rowOff>9068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7273"/>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164173</xdr:rowOff>
    </xdr:from>
    <xdr:to>
      <xdr:col>45</xdr:col>
      <xdr:colOff>177800</xdr:colOff>
      <xdr:row>79</xdr:row>
      <xdr:rowOff>9068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37273"/>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164173</xdr:rowOff>
    </xdr:from>
    <xdr:to>
      <xdr:col>41</xdr:col>
      <xdr:colOff>50800</xdr:colOff>
      <xdr:row>78</xdr:row>
      <xdr:rowOff>166839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37273"/>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97083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130560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124104</xdr:rowOff>
    </xdr:from>
    <xdr:to>
      <xdr:col>55</xdr:col>
      <xdr:colOff>50800</xdr:colOff>
      <xdr:row>79</xdr:row>
      <xdr:rowOff>54254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39031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1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113373</xdr:rowOff>
    </xdr:from>
    <xdr:to>
      <xdr:col>50</xdr:col>
      <xdr:colOff>165100</xdr:colOff>
      <xdr:row>79</xdr:row>
      <xdr:rowOff>43523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34650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129718</xdr:rowOff>
    </xdr:from>
    <xdr:to>
      <xdr:col>46</xdr:col>
      <xdr:colOff>38100</xdr:colOff>
      <xdr:row>79</xdr:row>
      <xdr:rowOff>59868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50995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113373</xdr:rowOff>
    </xdr:from>
    <xdr:to>
      <xdr:col>41</xdr:col>
      <xdr:colOff>101600</xdr:colOff>
      <xdr:row>79</xdr:row>
      <xdr:rowOff>43523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34650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116039</xdr:rowOff>
    </xdr:from>
    <xdr:to>
      <xdr:col>36</xdr:col>
      <xdr:colOff>165100</xdr:colOff>
      <xdr:row>79</xdr:row>
      <xdr:rowOff>46189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37316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68771</xdr:rowOff>
    </xdr:from>
    <xdr:to>
      <xdr:col>55</xdr:col>
      <xdr:colOff>0</xdr:colOff>
      <xdr:row>96</xdr:row>
      <xdr:rowOff>88922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27971"/>
          <a:ext cx="8382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68771</xdr:rowOff>
    </xdr:from>
    <xdr:to>
      <xdr:col>50</xdr:col>
      <xdr:colOff>114300</xdr:colOff>
      <xdr:row>96</xdr:row>
      <xdr:rowOff>151975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27971"/>
          <a:ext cx="889000" cy="8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151581</xdr:rowOff>
    </xdr:from>
    <xdr:to>
      <xdr:col>45</xdr:col>
      <xdr:colOff>177800</xdr:colOff>
      <xdr:row>96</xdr:row>
      <xdr:rowOff>151975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10781"/>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144380</xdr:rowOff>
    </xdr:from>
    <xdr:to>
      <xdr:col>41</xdr:col>
      <xdr:colOff>50800</xdr:colOff>
      <xdr:row>96</xdr:row>
      <xdr:rowOff>151581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0358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94270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116324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38122</xdr:rowOff>
    </xdr:from>
    <xdr:to>
      <xdr:col>55</xdr:col>
      <xdr:colOff>50800</xdr:colOff>
      <xdr:row>96</xdr:row>
      <xdr:rowOff>139722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9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16549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17971</xdr:rowOff>
    </xdr:from>
    <xdr:to>
      <xdr:col>50</xdr:col>
      <xdr:colOff>165100</xdr:colOff>
      <xdr:row>96</xdr:row>
      <xdr:rowOff>119571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110698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101175</xdr:rowOff>
    </xdr:from>
    <xdr:to>
      <xdr:col>46</xdr:col>
      <xdr:colOff>38100</xdr:colOff>
      <xdr:row>97</xdr:row>
      <xdr:rowOff>31325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22452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100781</xdr:rowOff>
    </xdr:from>
    <xdr:to>
      <xdr:col>41</xdr:col>
      <xdr:colOff>101600</xdr:colOff>
      <xdr:row>97</xdr:row>
      <xdr:rowOff>30931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22058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93580</xdr:rowOff>
    </xdr:from>
    <xdr:to>
      <xdr:col>36</xdr:col>
      <xdr:colOff>165100</xdr:colOff>
      <xdr:row>97</xdr:row>
      <xdr:rowOff>23730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96021</xdr:rowOff>
    </xdr:from>
    <xdr:to>
      <xdr:col>85</xdr:col>
      <xdr:colOff>127000</xdr:colOff>
      <xdr:row>37</xdr:row>
      <xdr:rowOff>103353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39671"/>
          <a:ext cx="8382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96135</xdr:rowOff>
    </xdr:from>
    <xdr:to>
      <xdr:col>81</xdr:col>
      <xdr:colOff>50800</xdr:colOff>
      <xdr:row>37</xdr:row>
      <xdr:rowOff>96021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753985"/>
          <a:ext cx="889000" cy="68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96135</xdr:rowOff>
    </xdr:from>
    <xdr:to>
      <xdr:col>76</xdr:col>
      <xdr:colOff>114300</xdr:colOff>
      <xdr:row>37</xdr:row>
      <xdr:rowOff>84215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753985"/>
          <a:ext cx="889000" cy="67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84215</xdr:rowOff>
    </xdr:from>
    <xdr:to>
      <xdr:col>71</xdr:col>
      <xdr:colOff>177800</xdr:colOff>
      <xdr:row>37</xdr:row>
      <xdr:rowOff>130132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27865"/>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100989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106133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52553</xdr:rowOff>
    </xdr:from>
    <xdr:to>
      <xdr:col>85</xdr:col>
      <xdr:colOff>177800</xdr:colOff>
      <xdr:row>37</xdr:row>
      <xdr:rowOff>154153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138930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45221</xdr:rowOff>
    </xdr:from>
    <xdr:to>
      <xdr:col>81</xdr:col>
      <xdr:colOff>101600</xdr:colOff>
      <xdr:row>37</xdr:row>
      <xdr:rowOff>146821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137948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8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45335</xdr:rowOff>
    </xdr:from>
    <xdr:to>
      <xdr:col>76</xdr:col>
      <xdr:colOff>165100</xdr:colOff>
      <xdr:row>33</xdr:row>
      <xdr:rowOff>146935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7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163462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33415</xdr:rowOff>
    </xdr:from>
    <xdr:to>
      <xdr:col>72</xdr:col>
      <xdr:colOff>38100</xdr:colOff>
      <xdr:row>37</xdr:row>
      <xdr:rowOff>135015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126143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79332</xdr:rowOff>
    </xdr:from>
    <xdr:to>
      <xdr:col>67</xdr:col>
      <xdr:colOff>101600</xdr:colOff>
      <xdr:row>38</xdr:row>
      <xdr:rowOff>9482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5869</xdr:rowOff>
    </xdr:from>
    <xdr:to>
      <xdr:col>85</xdr:col>
      <xdr:colOff>127000</xdr:colOff>
      <xdr:row>57</xdr:row>
      <xdr:rowOff>59050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78519"/>
          <a:ext cx="8382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134100</xdr:rowOff>
    </xdr:from>
    <xdr:to>
      <xdr:col>81</xdr:col>
      <xdr:colOff>50800</xdr:colOff>
      <xdr:row>57</xdr:row>
      <xdr:rowOff>5869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35300"/>
          <a:ext cx="8890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134100</xdr:rowOff>
    </xdr:from>
    <xdr:to>
      <xdr:col>76</xdr:col>
      <xdr:colOff>114300</xdr:colOff>
      <xdr:row>57</xdr:row>
      <xdr:rowOff>60266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35300"/>
          <a:ext cx="889000" cy="9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60266</xdr:rowOff>
    </xdr:from>
    <xdr:to>
      <xdr:col>71</xdr:col>
      <xdr:colOff>177800</xdr:colOff>
      <xdr:row>57</xdr:row>
      <xdr:rowOff>84923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32916"/>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91612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94391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8250</xdr:rowOff>
    </xdr:from>
    <xdr:to>
      <xdr:col>85</xdr:col>
      <xdr:colOff>177800</xdr:colOff>
      <xdr:row>57</xdr:row>
      <xdr:rowOff>109850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94627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126519</xdr:rowOff>
    </xdr:from>
    <xdr:to>
      <xdr:col>81</xdr:col>
      <xdr:colOff>101600</xdr:colOff>
      <xdr:row>57</xdr:row>
      <xdr:rowOff>56669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47796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2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83300</xdr:rowOff>
    </xdr:from>
    <xdr:to>
      <xdr:col>76</xdr:col>
      <xdr:colOff>165100</xdr:colOff>
      <xdr:row>57</xdr:row>
      <xdr:rowOff>13450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4577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9466</xdr:rowOff>
    </xdr:from>
    <xdr:to>
      <xdr:col>72</xdr:col>
      <xdr:colOff>38100</xdr:colOff>
      <xdr:row>57</xdr:row>
      <xdr:rowOff>111066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102193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34123</xdr:rowOff>
    </xdr:from>
    <xdr:to>
      <xdr:col>67</xdr:col>
      <xdr:colOff>101600</xdr:colOff>
      <xdr:row>57</xdr:row>
      <xdr:rowOff>135723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126850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9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167612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11768</xdr:rowOff>
    </xdr:from>
    <xdr:to>
      <xdr:col>85</xdr:col>
      <xdr:colOff>127000</xdr:colOff>
      <xdr:row>99</xdr:row>
      <xdr:rowOff>16035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85318"/>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15647</xdr:rowOff>
    </xdr:from>
    <xdr:to>
      <xdr:col>81</xdr:col>
      <xdr:colOff>50800</xdr:colOff>
      <xdr:row>99</xdr:row>
      <xdr:rowOff>16035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89197"/>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15647</xdr:rowOff>
    </xdr:from>
    <xdr:to>
      <xdr:col>76</xdr:col>
      <xdr:colOff>114300</xdr:colOff>
      <xdr:row>99</xdr:row>
      <xdr:rowOff>32372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8919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18062</xdr:rowOff>
    </xdr:from>
    <xdr:to>
      <xdr:col>71</xdr:col>
      <xdr:colOff>177800</xdr:colOff>
      <xdr:row>99</xdr:row>
      <xdr:rowOff>32372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91612"/>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132418</xdr:rowOff>
    </xdr:from>
    <xdr:to>
      <xdr:col>85</xdr:col>
      <xdr:colOff>177800</xdr:colOff>
      <xdr:row>99</xdr:row>
      <xdr:rowOff>62568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47345</xdr:rowOff>
    </xdr:from>
    <xdr:ext cx="469744"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136685</xdr:rowOff>
    </xdr:from>
    <xdr:to>
      <xdr:col>81</xdr:col>
      <xdr:colOff>101600</xdr:colOff>
      <xdr:row>99</xdr:row>
      <xdr:rowOff>66835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57962</xdr:rowOff>
    </xdr:from>
    <xdr:ext cx="469744"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46428" y="170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136297</xdr:rowOff>
    </xdr:from>
    <xdr:to>
      <xdr:col>76</xdr:col>
      <xdr:colOff>165100</xdr:colOff>
      <xdr:row>99</xdr:row>
      <xdr:rowOff>66447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57574</xdr:rowOff>
    </xdr:from>
    <xdr:ext cx="469744"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57428" y="1703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153022</xdr:rowOff>
    </xdr:from>
    <xdr:to>
      <xdr:col>72</xdr:col>
      <xdr:colOff>38100</xdr:colOff>
      <xdr:row>99</xdr:row>
      <xdr:rowOff>83172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74299</xdr:rowOff>
    </xdr:from>
    <xdr:ext cx="469744"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68428" y="170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138712</xdr:rowOff>
    </xdr:from>
    <xdr:to>
      <xdr:col>67</xdr:col>
      <xdr:colOff>101600</xdr:colOff>
      <xdr:row>99</xdr:row>
      <xdr:rowOff>68862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59989</xdr:rowOff>
    </xdr:from>
    <xdr:ext cx="469744"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79428" y="1703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いずれの項目も類似団体平均を下回っている。今後も、財政を圧迫しないよう適正な資格審査を実施し健全な計画を行う。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年度以降は大型事業が少なく、財政調整基金の取り崩し額が減少したことなどから実質単年度収支が黒字となっている。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全ての会計において黒字となっており、安定した状態にあるといえる。</a:t>
          </a:r>
        </a:p>
        <a:p>
          <a:r>
            <a:rPr kumimoji="1" lang="ja-JP" altLang="en-US" sz="1400">
              <a:latin typeface="ＭＳ ゴシック" pitchFamily="49" charset="-128"/>
              <a:ea typeface="ＭＳ ゴシック" pitchFamily="49" charset="-128"/>
            </a:rPr>
            <a:t>今後は、一般会計からの繰出金の縮減に向けて、使用料の徴収の徹底と事業内容の精査を進め、より一層の財政健全化を図るよう努める。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6962849</v>
      </c>
      <c r="BO4" s="415"/>
      <c r="BP4" s="415"/>
      <c r="BQ4" s="415"/>
      <c r="BR4" s="415"/>
      <c r="BS4" s="415"/>
      <c r="BT4" s="415"/>
      <c r="BU4" s="416"/>
      <c r="BV4" s="414">
        <v>7470622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5.8</v>
      </c>
      <c r="CU4" s="589"/>
      <c r="CV4" s="589"/>
      <c r="CW4" s="589"/>
      <c r="CX4" s="589"/>
      <c r="CY4" s="589"/>
      <c r="CZ4" s="589"/>
      <c r="DA4" s="590"/>
      <c r="DB4" s="588">
        <v>3.5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6726493</v>
      </c>
      <c r="BO5" s="420"/>
      <c r="BP5" s="420"/>
      <c r="BQ5" s="420"/>
      <c r="BR5" s="420"/>
      <c r="BS5" s="420"/>
      <c r="BT5" s="420"/>
      <c r="BU5" s="421"/>
      <c r="BV5" s="419">
        <v>7313603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78.900000000000006</v>
      </c>
      <c r="CU5" s="390"/>
      <c r="CV5" s="390"/>
      <c r="CW5" s="390"/>
      <c r="CX5" s="390"/>
      <c r="CY5" s="390"/>
      <c r="CZ5" s="390"/>
      <c r="DA5" s="391"/>
      <c r="DB5" s="389">
        <v>74.599999999999994</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236356</v>
      </c>
      <c r="BO6" s="420"/>
      <c r="BP6" s="420"/>
      <c r="BQ6" s="420"/>
      <c r="BR6" s="420"/>
      <c r="BS6" s="420"/>
      <c r="BT6" s="420"/>
      <c r="BU6" s="421"/>
      <c r="BV6" s="419">
        <v>157019</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80.7</v>
      </c>
      <c r="CU6" s="563"/>
      <c r="CV6" s="563"/>
      <c r="CW6" s="563"/>
      <c r="CX6" s="563"/>
      <c r="CY6" s="563"/>
      <c r="CZ6" s="563"/>
      <c r="DA6" s="564"/>
      <c r="DB6" s="562">
        <v>82.1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108</v>
      </c>
      <c r="AV7" s="470"/>
      <c r="AW7" s="470"/>
      <c r="AX7" s="470"/>
      <c r="AY7" s="399" t="s">
        <v>109</v>
      </c>
      <c r="AZ7" s="400"/>
      <c r="BA7" s="400"/>
      <c r="BB7" s="400"/>
      <c r="BC7" s="400"/>
      <c r="BD7" s="400"/>
      <c r="BE7" s="400"/>
      <c r="BF7" s="400"/>
      <c r="BG7" s="400"/>
      <c r="BH7" s="400"/>
      <c r="BI7" s="400"/>
      <c r="BJ7" s="400"/>
      <c r="BK7" s="400"/>
      <c r="BL7" s="400"/>
      <c r="BM7" s="401"/>
      <c r="BN7" s="419">
        <v>11081</v>
      </c>
      <c r="BO7" s="420"/>
      <c r="BP7" s="420"/>
      <c r="BQ7" s="420"/>
      <c r="BR7" s="420"/>
      <c r="BS7" s="420"/>
      <c r="BT7" s="420"/>
      <c r="BU7" s="421"/>
      <c r="BV7" s="419">
        <v>16630</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3854093</v>
      </c>
      <c r="CU7" s="420"/>
      <c r="CV7" s="420"/>
      <c r="CW7" s="420"/>
      <c r="CX7" s="420"/>
      <c r="CY7" s="420"/>
      <c r="CZ7" s="420"/>
      <c r="DA7" s="421"/>
      <c r="DB7" s="419">
        <v>3991553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225275</v>
      </c>
      <c r="BO8" s="420"/>
      <c r="BP8" s="420"/>
      <c r="BQ8" s="420"/>
      <c r="BR8" s="420"/>
      <c r="BS8" s="420"/>
      <c r="BT8" s="420"/>
      <c r="BU8" s="421"/>
      <c r="BV8" s="419">
        <v>140389</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0.83</v>
      </c>
      <c r="CU8" s="525"/>
      <c r="CV8" s="525"/>
      <c r="CW8" s="525"/>
      <c r="CX8" s="525"/>
      <c r="CY8" s="525"/>
      <c r="CZ8" s="525"/>
      <c r="DA8" s="526"/>
      <c r="DB8" s="524">
        <v>0.85</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14583</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119</v>
      </c>
      <c r="AV9" s="470"/>
      <c r="AW9" s="470"/>
      <c r="AX9" s="470"/>
      <c r="AY9" s="399" t="s">
        <v>120</v>
      </c>
      <c r="AZ9" s="400"/>
      <c r="BA9" s="400"/>
      <c r="BB9" s="400"/>
      <c r="BC9" s="400"/>
      <c r="BD9" s="400"/>
      <c r="BE9" s="400"/>
      <c r="BF9" s="400"/>
      <c r="BG9" s="400"/>
      <c r="BH9" s="400"/>
      <c r="BI9" s="400"/>
      <c r="BJ9" s="400"/>
      <c r="BK9" s="400"/>
      <c r="BL9" s="400"/>
      <c r="BM9" s="401"/>
      <c r="BN9" s="419">
        <v>84886</v>
      </c>
      <c r="BO9" s="420"/>
      <c r="BP9" s="420"/>
      <c r="BQ9" s="420"/>
      <c r="BR9" s="420"/>
      <c r="BS9" s="420"/>
      <c r="BT9" s="420"/>
      <c r="BU9" s="421"/>
      <c r="BV9" s="419">
        <v>6136</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1.2</v>
      </c>
      <c r="CU9" s="390"/>
      <c r="CV9" s="390"/>
      <c r="CW9" s="390"/>
      <c r="CX9" s="390"/>
      <c r="CY9" s="390"/>
      <c r="CZ9" s="390"/>
      <c r="DA9" s="391"/>
      <c r="DB9" s="389">
        <v>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15204</v>
      </c>
      <c r="S10" s="396"/>
      <c r="T10" s="396"/>
      <c r="U10" s="396"/>
      <c r="V10" s="398"/>
      <c r="W10" s="560"/>
      <c r="X10" s="370"/>
      <c r="Y10" s="370"/>
      <c r="Z10" s="370"/>
      <c r="AA10" s="370"/>
      <c r="AB10" s="370"/>
      <c r="AC10" s="370"/>
      <c r="AD10" s="370"/>
      <c r="AE10" s="370"/>
      <c r="AF10" s="370"/>
      <c r="AG10" s="370"/>
      <c r="AH10" s="370"/>
      <c r="AI10" s="370"/>
      <c r="AJ10" s="370"/>
      <c r="AK10" s="370"/>
      <c r="AL10" s="561"/>
      <c r="AM10" s="489" t="s">
        <v>123</v>
      </c>
      <c r="AN10" s="393"/>
      <c r="AO10" s="393"/>
      <c r="AP10" s="393"/>
      <c r="AQ10" s="393"/>
      <c r="AR10" s="393"/>
      <c r="AS10" s="393"/>
      <c r="AT10" s="394"/>
      <c r="AU10" s="469" t="s">
        <v>119</v>
      </c>
      <c r="AV10" s="470"/>
      <c r="AW10" s="470"/>
      <c r="AX10" s="470"/>
      <c r="AY10" s="399" t="s">
        <v>124</v>
      </c>
      <c r="AZ10" s="400"/>
      <c r="BA10" s="400"/>
      <c r="BB10" s="400"/>
      <c r="BC10" s="400"/>
      <c r="BD10" s="400"/>
      <c r="BE10" s="400"/>
      <c r="BF10" s="400"/>
      <c r="BG10" s="400"/>
      <c r="BH10" s="400"/>
      <c r="BI10" s="400"/>
      <c r="BJ10" s="400"/>
      <c r="BK10" s="400"/>
      <c r="BL10" s="400"/>
      <c r="BM10" s="401"/>
      <c r="BN10" s="419">
        <v>294788</v>
      </c>
      <c r="BO10" s="420"/>
      <c r="BP10" s="420"/>
      <c r="BQ10" s="420"/>
      <c r="BR10" s="420"/>
      <c r="BS10" s="420"/>
      <c r="BT10" s="420"/>
      <c r="BU10" s="421"/>
      <c r="BV10" s="419">
        <v>359378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104</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14723</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138</v>
      </c>
      <c r="AV12" s="470"/>
      <c r="AW12" s="470"/>
      <c r="AX12" s="470"/>
      <c r="AY12" s="399" t="s">
        <v>139</v>
      </c>
      <c r="AZ12" s="400"/>
      <c r="BA12" s="400"/>
      <c r="BB12" s="400"/>
      <c r="BC12" s="400"/>
      <c r="BD12" s="400"/>
      <c r="BE12" s="400"/>
      <c r="BF12" s="400"/>
      <c r="BG12" s="400"/>
      <c r="BH12" s="400"/>
      <c r="BI12" s="400"/>
      <c r="BJ12" s="400"/>
      <c r="BK12" s="400"/>
      <c r="BL12" s="400"/>
      <c r="BM12" s="401"/>
      <c r="BN12" s="419">
        <v>350000</v>
      </c>
      <c r="BO12" s="420"/>
      <c r="BP12" s="420"/>
      <c r="BQ12" s="420"/>
      <c r="BR12" s="420"/>
      <c r="BS12" s="420"/>
      <c r="BT12" s="420"/>
      <c r="BU12" s="421"/>
      <c r="BV12" s="419">
        <v>300000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131</v>
      </c>
      <c r="CU12" s="525"/>
      <c r="CV12" s="525"/>
      <c r="CW12" s="525"/>
      <c r="CX12" s="525"/>
      <c r="CY12" s="525"/>
      <c r="CZ12" s="525"/>
      <c r="DA12" s="526"/>
      <c r="DB12" s="524" t="s">
        <v>132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14543</v>
      </c>
      <c r="S13" s="516"/>
      <c r="T13" s="516"/>
      <c r="U13" s="516"/>
      <c r="V13" s="517"/>
      <c r="W13" s="500" t="s">
        <v>142</v>
      </c>
      <c r="X13" s="433"/>
      <c r="Y13" s="433"/>
      <c r="Z13" s="433"/>
      <c r="AA13" s="433"/>
      <c r="AB13" s="434"/>
      <c r="AC13" s="395">
        <v>539</v>
      </c>
      <c r="AD13" s="396"/>
      <c r="AE13" s="396"/>
      <c r="AF13" s="396"/>
      <c r="AG13" s="397"/>
      <c r="AH13" s="395">
        <v>628</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29674</v>
      </c>
      <c r="BO13" s="420"/>
      <c r="BP13" s="420"/>
      <c r="BQ13" s="420"/>
      <c r="BR13" s="420"/>
      <c r="BS13" s="420"/>
      <c r="BT13" s="420"/>
      <c r="BU13" s="421"/>
      <c r="BV13" s="419">
        <v>65514</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-2.2000000000000002</v>
      </c>
      <c r="CU13" s="390"/>
      <c r="CV13" s="390"/>
      <c r="CW13" s="390"/>
      <c r="CX13" s="390"/>
      <c r="CY13" s="390"/>
      <c r="CZ13" s="390"/>
      <c r="DA13" s="391"/>
      <c r="DB13" s="389">
        <v>-3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14789</v>
      </c>
      <c r="S14" s="516"/>
      <c r="T14" s="516"/>
      <c r="U14" s="516"/>
      <c r="V14" s="517"/>
      <c r="W14" s="518"/>
      <c r="X14" s="436"/>
      <c r="Y14" s="436"/>
      <c r="Z14" s="436"/>
      <c r="AA14" s="436"/>
      <c r="AB14" s="437"/>
      <c r="AC14" s="508">
        <v>7.5</v>
      </c>
      <c r="AD14" s="509"/>
      <c r="AE14" s="509"/>
      <c r="AF14" s="509"/>
      <c r="AG14" s="510"/>
      <c r="AH14" s="508">
        <v>8.6999999999999993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131</v>
      </c>
      <c r="CU14" s="520"/>
      <c r="CV14" s="520"/>
      <c r="CW14" s="520"/>
      <c r="CX14" s="520"/>
      <c r="CY14" s="520"/>
      <c r="CZ14" s="520"/>
      <c r="DA14" s="521"/>
      <c r="DB14" s="519" t="s">
        <v>149</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141</v>
      </c>
      <c r="N15" s="513"/>
      <c r="O15" s="513"/>
      <c r="P15" s="513"/>
      <c r="Q15" s="514"/>
      <c r="R15" s="515">
        <v>14649</v>
      </c>
      <c r="S15" s="516"/>
      <c r="T15" s="516"/>
      <c r="U15" s="516"/>
      <c r="V15" s="517"/>
      <c r="W15" s="500" t="s">
        <v>150</v>
      </c>
      <c r="X15" s="433"/>
      <c r="Y15" s="433"/>
      <c r="Z15" s="433"/>
      <c r="AA15" s="433"/>
      <c r="AB15" s="434"/>
      <c r="AC15" s="395">
        <v>1920</v>
      </c>
      <c r="AD15" s="396"/>
      <c r="AE15" s="396"/>
      <c r="AF15" s="396"/>
      <c r="AG15" s="397"/>
      <c r="AH15" s="395">
        <v>1956</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2493418</v>
      </c>
      <c r="BO15" s="415"/>
      <c r="BP15" s="415"/>
      <c r="BQ15" s="415"/>
      <c r="BR15" s="415"/>
      <c r="BS15" s="415"/>
      <c r="BT15" s="415"/>
      <c r="BU15" s="416"/>
      <c r="BV15" s="414">
        <v>2350945</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26.8</v>
      </c>
      <c r="AD16" s="509"/>
      <c r="AE16" s="509"/>
      <c r="AF16" s="509"/>
      <c r="AG16" s="510"/>
      <c r="AH16" s="508">
        <v>27.2</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3053022</v>
      </c>
      <c r="BO16" s="420"/>
      <c r="BP16" s="420"/>
      <c r="BQ16" s="420"/>
      <c r="BR16" s="420"/>
      <c r="BS16" s="420"/>
      <c r="BT16" s="420"/>
      <c r="BU16" s="421"/>
      <c r="BV16" s="419">
        <v>2926323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4717</v>
      </c>
      <c r="AD17" s="396"/>
      <c r="AE17" s="396"/>
      <c r="AF17" s="396"/>
      <c r="AG17" s="397"/>
      <c r="AH17" s="395">
        <v>4605</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3200034</v>
      </c>
      <c r="BO17" s="420"/>
      <c r="BP17" s="420"/>
      <c r="BQ17" s="420"/>
      <c r="BR17" s="420"/>
      <c r="BS17" s="420"/>
      <c r="BT17" s="420"/>
      <c r="BU17" s="421"/>
      <c r="BV17" s="419">
        <v>3011154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14.34</v>
      </c>
      <c r="M18" s="490"/>
      <c r="N18" s="490"/>
      <c r="O18" s="490"/>
      <c r="P18" s="490"/>
      <c r="Q18" s="490"/>
      <c r="R18" s="491"/>
      <c r="S18" s="491"/>
      <c r="T18" s="491"/>
      <c r="U18" s="491"/>
      <c r="V18" s="492"/>
      <c r="W18" s="485"/>
      <c r="X18" s="486"/>
      <c r="Y18" s="486"/>
      <c r="Z18" s="486"/>
      <c r="AA18" s="486"/>
      <c r="AB18" s="501"/>
      <c r="AC18" s="383">
        <v>65.7</v>
      </c>
      <c r="AD18" s="384"/>
      <c r="AE18" s="384"/>
      <c r="AF18" s="384"/>
      <c r="AG18" s="493"/>
      <c r="AH18" s="383">
        <v>64.099999999999994</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3260949</v>
      </c>
      <c r="BO18" s="420"/>
      <c r="BP18" s="420"/>
      <c r="BQ18" s="420"/>
      <c r="BR18" s="420"/>
      <c r="BS18" s="420"/>
      <c r="BT18" s="420"/>
      <c r="BU18" s="421"/>
      <c r="BV18" s="419">
        <v>3251976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1017</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4925298</v>
      </c>
      <c r="BO19" s="420"/>
      <c r="BP19" s="420"/>
      <c r="BQ19" s="420"/>
      <c r="BR19" s="420"/>
      <c r="BS19" s="420"/>
      <c r="BT19" s="420"/>
      <c r="BU19" s="421"/>
      <c r="BV19" s="419">
        <v>5205538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5847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3363098</v>
      </c>
      <c r="BO22" s="415"/>
      <c r="BP22" s="415"/>
      <c r="BQ22" s="415"/>
      <c r="BR22" s="415"/>
      <c r="BS22" s="415"/>
      <c r="BT22" s="415"/>
      <c r="BU22" s="416"/>
      <c r="BV22" s="414">
        <v>3271708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1922727</v>
      </c>
      <c r="BO23" s="420"/>
      <c r="BP23" s="420"/>
      <c r="BQ23" s="420"/>
      <c r="BR23" s="420"/>
      <c r="BS23" s="420"/>
      <c r="BT23" s="420"/>
      <c r="BU23" s="421"/>
      <c r="BV23" s="419">
        <v>1788400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7660</v>
      </c>
      <c r="R24" s="396"/>
      <c r="S24" s="396"/>
      <c r="T24" s="396"/>
      <c r="U24" s="396"/>
      <c r="V24" s="397"/>
      <c r="W24" s="465"/>
      <c r="X24" s="456"/>
      <c r="Y24" s="457"/>
      <c r="Z24" s="392" t="s">
        <v>175</v>
      </c>
      <c r="AA24" s="393"/>
      <c r="AB24" s="393"/>
      <c r="AC24" s="393"/>
      <c r="AD24" s="393"/>
      <c r="AE24" s="393"/>
      <c r="AF24" s="393"/>
      <c r="AG24" s="394"/>
      <c r="AH24" s="395">
        <v>94</v>
      </c>
      <c r="AI24" s="396"/>
      <c r="AJ24" s="396"/>
      <c r="AK24" s="396"/>
      <c r="AL24" s="397"/>
      <c r="AM24" s="395">
        <v>274950</v>
      </c>
      <c r="AN24" s="396"/>
      <c r="AO24" s="396"/>
      <c r="AP24" s="396"/>
      <c r="AQ24" s="396"/>
      <c r="AR24" s="397"/>
      <c r="AS24" s="395">
        <v>2925</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2222656</v>
      </c>
      <c r="BO24" s="420"/>
      <c r="BP24" s="420"/>
      <c r="BQ24" s="420"/>
      <c r="BR24" s="420"/>
      <c r="BS24" s="420"/>
      <c r="BT24" s="420"/>
      <c r="BU24" s="421"/>
      <c r="BV24" s="419">
        <v>2210508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6128</v>
      </c>
      <c r="R25" s="396"/>
      <c r="S25" s="396"/>
      <c r="T25" s="396"/>
      <c r="U25" s="396"/>
      <c r="V25" s="397"/>
      <c r="W25" s="465"/>
      <c r="X25" s="456"/>
      <c r="Y25" s="457"/>
      <c r="Z25" s="392" t="s">
        <v>178</v>
      </c>
      <c r="AA25" s="393"/>
      <c r="AB25" s="393"/>
      <c r="AC25" s="393"/>
      <c r="AD25" s="393"/>
      <c r="AE25" s="393"/>
      <c r="AF25" s="393"/>
      <c r="AG25" s="394"/>
      <c r="AH25" s="395" t="s">
        <v>149</v>
      </c>
      <c r="AI25" s="396"/>
      <c r="AJ25" s="396"/>
      <c r="AK25" s="396"/>
      <c r="AL25" s="397"/>
      <c r="AM25" s="395" t="s">
        <v>131</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640280</v>
      </c>
      <c r="BO25" s="415"/>
      <c r="BP25" s="415"/>
      <c r="BQ25" s="415"/>
      <c r="BR25" s="415"/>
      <c r="BS25" s="415"/>
      <c r="BT25" s="415"/>
      <c r="BU25" s="416"/>
      <c r="BV25" s="414">
        <v>1147015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5668</v>
      </c>
      <c r="R26" s="396"/>
      <c r="S26" s="396"/>
      <c r="T26" s="396"/>
      <c r="U26" s="396"/>
      <c r="V26" s="397"/>
      <c r="W26" s="465"/>
      <c r="X26" s="456"/>
      <c r="Y26" s="457"/>
      <c r="Z26" s="392" t="s">
        <v>182</v>
      </c>
      <c r="AA26" s="430"/>
      <c r="AB26" s="430"/>
      <c r="AC26" s="430"/>
      <c r="AD26" s="430"/>
      <c r="AE26" s="430"/>
      <c r="AF26" s="430"/>
      <c r="AG26" s="431"/>
      <c r="AH26" s="395">
        <v>12</v>
      </c>
      <c r="AI26" s="396"/>
      <c r="AJ26" s="396"/>
      <c r="AK26" s="396"/>
      <c r="AL26" s="397"/>
      <c r="AM26" s="395">
        <v>36396</v>
      </c>
      <c r="AN26" s="396"/>
      <c r="AO26" s="396"/>
      <c r="AP26" s="396"/>
      <c r="AQ26" s="396"/>
      <c r="AR26" s="397"/>
      <c r="AS26" s="395">
        <v>3033</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v>11400</v>
      </c>
      <c r="BO26" s="420"/>
      <c r="BP26" s="420"/>
      <c r="BQ26" s="420"/>
      <c r="BR26" s="420"/>
      <c r="BS26" s="420"/>
      <c r="BT26" s="420"/>
      <c r="BU26" s="421"/>
      <c r="BV26" s="419">
        <v>5320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184</v>
      </c>
      <c r="F27" s="393"/>
      <c r="G27" s="393"/>
      <c r="H27" s="393"/>
      <c r="I27" s="393"/>
      <c r="J27" s="393"/>
      <c r="K27" s="394"/>
      <c r="L27" s="395">
        <v>1</v>
      </c>
      <c r="M27" s="396"/>
      <c r="N27" s="396"/>
      <c r="O27" s="396"/>
      <c r="P27" s="397"/>
      <c r="Q27" s="395">
        <v>3102</v>
      </c>
      <c r="R27" s="396"/>
      <c r="S27" s="396"/>
      <c r="T27" s="396"/>
      <c r="U27" s="396"/>
      <c r="V27" s="397"/>
      <c r="W27" s="465"/>
      <c r="X27" s="456"/>
      <c r="Y27" s="457"/>
      <c r="Z27" s="392" t="s">
        <v>185</v>
      </c>
      <c r="AA27" s="393"/>
      <c r="AB27" s="393"/>
      <c r="AC27" s="393"/>
      <c r="AD27" s="393"/>
      <c r="AE27" s="393"/>
      <c r="AF27" s="393"/>
      <c r="AG27" s="394"/>
      <c r="AH27" s="395">
        <v>13</v>
      </c>
      <c r="AI27" s="396"/>
      <c r="AJ27" s="396"/>
      <c r="AK27" s="396"/>
      <c r="AL27" s="397"/>
      <c r="AM27" s="395">
        <v>37726</v>
      </c>
      <c r="AN27" s="396"/>
      <c r="AO27" s="396"/>
      <c r="AP27" s="396"/>
      <c r="AQ27" s="396"/>
      <c r="AR27" s="397"/>
      <c r="AS27" s="395">
        <v>2902</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179</v>
      </c>
      <c r="BO27" s="423"/>
      <c r="BP27" s="423"/>
      <c r="BQ27" s="423"/>
      <c r="BR27" s="423"/>
      <c r="BS27" s="423"/>
      <c r="BT27" s="423"/>
      <c r="BU27" s="424"/>
      <c r="BV27" s="422" t="s">
        <v>131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187</v>
      </c>
      <c r="F28" s="393"/>
      <c r="G28" s="393"/>
      <c r="H28" s="393"/>
      <c r="I28" s="393"/>
      <c r="J28" s="393"/>
      <c r="K28" s="394"/>
      <c r="L28" s="395">
        <v>1</v>
      </c>
      <c r="M28" s="396"/>
      <c r="N28" s="396"/>
      <c r="O28" s="396"/>
      <c r="P28" s="397"/>
      <c r="Q28" s="395">
        <v>2585</v>
      </c>
      <c r="R28" s="396"/>
      <c r="S28" s="396"/>
      <c r="T28" s="396"/>
      <c r="U28" s="396"/>
      <c r="V28" s="397"/>
      <c r="W28" s="465"/>
      <c r="X28" s="456"/>
      <c r="Y28" s="457"/>
      <c r="Z28" s="392" t="s">
        <v>188</v>
      </c>
      <c r="AA28" s="393"/>
      <c r="AB28" s="393"/>
      <c r="AC28" s="393"/>
      <c r="AD28" s="393"/>
      <c r="AE28" s="393"/>
      <c r="AF28" s="393"/>
      <c r="AG28" s="394"/>
      <c r="AH28" s="395" t="s">
        <v>179</v>
      </c>
      <c r="AI28" s="396"/>
      <c r="AJ28" s="396"/>
      <c r="AK28" s="396"/>
      <c r="AL28" s="397"/>
      <c r="AM28" s="395" t="s">
        <v>179</v>
      </c>
      <c r="AN28" s="396"/>
      <c r="AO28" s="396"/>
      <c r="AP28" s="396"/>
      <c r="AQ28" s="396"/>
      <c r="AR28" s="397"/>
      <c r="AS28" s="395" t="s">
        <v>131</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2252554</v>
      </c>
      <c r="BO28" s="415"/>
      <c r="BP28" s="415"/>
      <c r="BQ28" s="415"/>
      <c r="BR28" s="415"/>
      <c r="BS28" s="415"/>
      <c r="BT28" s="415"/>
      <c r="BU28" s="416"/>
      <c r="BV28" s="414">
        <v>2307766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10</v>
      </c>
      <c r="M29" s="396"/>
      <c r="N29" s="396"/>
      <c r="O29" s="396"/>
      <c r="P29" s="397"/>
      <c r="Q29" s="395">
        <v>2068</v>
      </c>
      <c r="R29" s="396"/>
      <c r="S29" s="396"/>
      <c r="T29" s="396"/>
      <c r="U29" s="396"/>
      <c r="V29" s="397"/>
      <c r="W29" s="466"/>
      <c r="X29" s="467"/>
      <c r="Y29" s="468"/>
      <c r="Z29" s="392" t="s">
        <v>191</v>
      </c>
      <c r="AA29" s="393"/>
      <c r="AB29" s="393"/>
      <c r="AC29" s="393"/>
      <c r="AD29" s="393"/>
      <c r="AE29" s="393"/>
      <c r="AF29" s="393"/>
      <c r="AG29" s="394"/>
      <c r="AH29" s="395">
        <v>107</v>
      </c>
      <c r="AI29" s="396"/>
      <c r="AJ29" s="396"/>
      <c r="AK29" s="396"/>
      <c r="AL29" s="397"/>
      <c r="AM29" s="395">
        <v>312676</v>
      </c>
      <c r="AN29" s="396"/>
      <c r="AO29" s="396"/>
      <c r="AP29" s="396"/>
      <c r="AQ29" s="396"/>
      <c r="AR29" s="397"/>
      <c r="AS29" s="395">
        <v>2922</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221106</v>
      </c>
      <c r="BO29" s="420"/>
      <c r="BP29" s="420"/>
      <c r="BQ29" s="420"/>
      <c r="BR29" s="420"/>
      <c r="BS29" s="420"/>
      <c r="BT29" s="420"/>
      <c r="BU29" s="421"/>
      <c r="BV29" s="419">
        <v>221102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93.4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2274032</v>
      </c>
      <c r="BO30" s="423"/>
      <c r="BP30" s="423"/>
      <c r="BQ30" s="423"/>
      <c r="BR30" s="423"/>
      <c r="BS30" s="423"/>
      <c r="BT30" s="423"/>
      <c r="BU30" s="424"/>
      <c r="BV30" s="422">
        <v>2129970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200</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水道特別会計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板野東部消防組合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長原渡船運行特別会計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下水道特別会計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板野東部青少年育成センター組合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松茂町ほか二町競艇事業組合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徳島県市町村議会議員公務災害補償等組合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徳島県市町村総合事務組合(一般会計)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徳島県市町村総合事務組合(滞納整理機構特別会計)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徳島県後期高齢者医療広域連合(一般会計)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徳島県後期高齢者医療広域連合(後期高齢者医療事業特別会計)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Gi8TNaK3G2ebQNJacX3Cc/ozyZ7Ne7lvaC+Uu0bpNVmmrIqePH7scBf3i7AmUj8dQgeZ26fDwXto2dlj6GP0w==" saltValue="FTWiw0GSiTUJlME6YwwaI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579</v>
      </c>
      <c r="D34" s="1151"/>
      <c r="E34" s="1152"/>
      <c r="F34" s="32">
        <v>22.6</v>
      </c>
      <c r="G34" s="33">
        <v>23.56</v>
      </c>
      <c r="H34" s="33">
        <v>24.1</v>
      </c>
      <c r="I34" s="33">
        <v>23.92</v>
      </c>
      <c r="J34" s="34">
        <v>25.4</v>
      </c>
      <c r="K34" s="22"/>
      <c r="L34" s="22"/>
      <c r="M34" s="22"/>
      <c r="N34" s="22"/>
      <c r="O34" s="22"/>
      <c r="P34" s="22"/>
    </row>
    <row r="35" spans="1:16" ht="39" customHeight="1" x14ac:dyDescent="0.15">
      <c r="A35" s="22"/>
      <c r="B35" s="35"/>
      <c r="C35" s="1145" t="s">
        <v>580</v>
      </c>
      <c r="D35" s="1146"/>
      <c r="E35" s="1147"/>
      <c r="F35" s="36" t="s">
        <v>532</v>
      </c>
      <c r="G35" s="37" t="s">
        <v>532</v>
      </c>
      <c r="H35" s="37" t="s">
        <v>532</v>
      </c>
      <c r="I35" s="37" t="s">
        <v>532</v>
      </c>
      <c r="J35" s="38">
        <v>6.99</v>
      </c>
      <c r="K35" s="22"/>
      <c r="L35" s="22"/>
      <c r="M35" s="22"/>
      <c r="N35" s="22"/>
      <c r="O35" s="22"/>
      <c r="P35" s="22"/>
    </row>
    <row r="36" spans="1:16" ht="39" customHeight="1" x14ac:dyDescent="0.15">
      <c r="A36" s="22"/>
      <c r="B36" s="35"/>
      <c r="C36" s="1145" t="s">
        <v>581</v>
      </c>
      <c r="D36" s="1146"/>
      <c r="E36" s="1147"/>
      <c r="F36" s="36">
        <v>3.7</v>
      </c>
      <c r="G36" s="37">
        <v>3.62</v>
      </c>
      <c r="H36" s="37">
        <v>3.54</v>
      </c>
      <c r="I36" s="37">
        <v>3.44</v>
      </c>
      <c r="J36" s="38">
        <v>5.77</v>
      </c>
      <c r="K36" s="22"/>
      <c r="L36" s="22"/>
      <c r="M36" s="22"/>
      <c r="N36" s="22"/>
      <c r="O36" s="22"/>
      <c r="P36" s="22"/>
    </row>
    <row r="37" spans="1:16" ht="39" customHeight="1" x14ac:dyDescent="0.15">
      <c r="A37" s="22"/>
      <c r="B37" s="35"/>
      <c r="C37" s="1145" t="s">
        <v>582</v>
      </c>
      <c r="D37" s="1146"/>
      <c r="E37" s="1147"/>
      <c r="F37" s="36">
        <v>1.57</v>
      </c>
      <c r="G37" s="37">
        <v>1.24</v>
      </c>
      <c r="H37" s="37">
        <v>1.8</v>
      </c>
      <c r="I37" s="37">
        <v>2.2400000000000002</v>
      </c>
      <c r="J37" s="38">
        <v>1.76</v>
      </c>
      <c r="K37" s="22"/>
      <c r="L37" s="22"/>
      <c r="M37" s="22"/>
      <c r="N37" s="22"/>
      <c r="O37" s="22"/>
      <c r="P37" s="22"/>
    </row>
    <row r="38" spans="1:16" ht="39" customHeight="1" x14ac:dyDescent="0.15">
      <c r="A38" s="22"/>
      <c r="B38" s="35"/>
      <c r="C38" s="1145" t="s">
        <v>583</v>
      </c>
      <c r="D38" s="1146"/>
      <c r="E38" s="1147"/>
      <c r="F38" s="36">
        <v>0.57999999999999996</v>
      </c>
      <c r="G38" s="37">
        <v>1.4</v>
      </c>
      <c r="H38" s="37">
        <v>1.22</v>
      </c>
      <c r="I38" s="37">
        <v>0.74</v>
      </c>
      <c r="J38" s="38">
        <v>0.72</v>
      </c>
      <c r="K38" s="22"/>
      <c r="L38" s="22"/>
      <c r="M38" s="22"/>
      <c r="N38" s="22"/>
      <c r="O38" s="22"/>
      <c r="P38" s="22"/>
    </row>
    <row r="39" spans="1:16" ht="39" customHeight="1" x14ac:dyDescent="0.15">
      <c r="A39" s="22"/>
      <c r="B39" s="35"/>
      <c r="C39" s="1145" t="s">
        <v>584</v>
      </c>
      <c r="D39" s="1146"/>
      <c r="E39" s="1147"/>
      <c r="F39" s="36">
        <v>7.0000000000000007E-2</v>
      </c>
      <c r="G39" s="37">
        <v>0.09</v>
      </c>
      <c r="H39" s="37">
        <v>0.05</v>
      </c>
      <c r="I39" s="37">
        <v>0.06</v>
      </c>
      <c r="J39" s="38">
        <v>0.26</v>
      </c>
      <c r="K39" s="22"/>
      <c r="L39" s="22"/>
      <c r="M39" s="22"/>
      <c r="N39" s="22"/>
      <c r="O39" s="22"/>
      <c r="P39" s="22"/>
    </row>
    <row r="40" spans="1:16" ht="39" customHeight="1" x14ac:dyDescent="0.15">
      <c r="A40" s="22"/>
      <c r="B40" s="35"/>
      <c r="C40" s="1145" t="s">
        <v>585</v>
      </c>
      <c r="D40" s="1146"/>
      <c r="E40" s="1147"/>
      <c r="F40" s="36">
        <v>0.08</v>
      </c>
      <c r="G40" s="37">
        <v>7.0000000000000007E-2</v>
      </c>
      <c r="H40" s="37">
        <v>7.0000000000000007E-2</v>
      </c>
      <c r="I40" s="37">
        <v>0.06</v>
      </c>
      <c r="J40" s="38">
        <v>7.0000000000000007E-2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586</v>
      </c>
      <c r="D42" s="1146"/>
      <c r="E42" s="1147"/>
      <c r="F42" s="36" t="s">
        <v>532</v>
      </c>
      <c r="G42" s="37" t="s">
        <v>532</v>
      </c>
      <c r="H42" s="37" t="s">
        <v>532</v>
      </c>
      <c r="I42" s="37" t="s">
        <v>587</v>
      </c>
      <c r="J42" s="38" t="s">
        <v>532</v>
      </c>
      <c r="K42" s="22"/>
      <c r="L42" s="22"/>
      <c r="M42" s="22"/>
      <c r="N42" s="22"/>
      <c r="O42" s="22"/>
      <c r="P42" s="22"/>
    </row>
    <row r="43" spans="1:16" ht="39" customHeight="1" thickBot="1" x14ac:dyDescent="0.2">
      <c r="A43" s="22"/>
      <c r="B43" s="40"/>
      <c r="C43" s="1148" t="s">
        <v>588</v>
      </c>
      <c r="D43" s="1149"/>
      <c r="E43" s="1150"/>
      <c r="F43" s="41">
        <v>7.0000000000000007E-2</v>
      </c>
      <c r="G43" s="42">
        <v>0.16</v>
      </c>
      <c r="H43" s="42">
        <v>0.53</v>
      </c>
      <c r="I43" s="42">
        <v>4.0999999999999996</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yWFDhshgs8zPz+hbM3V3GNR3uBTkEQStRo67FvXOfADF5ckgZoRU3sIejBqd8MBIych0w+HHrWOYVYE2GGwWA==" saltValue="GvrsC49uQ5BIfkEyA/EX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53</v>
      </c>
      <c r="L45" s="60">
        <v>24</v>
      </c>
      <c r="M45" s="60">
        <v>56</v>
      </c>
      <c r="N45" s="60">
        <v>55</v>
      </c>
      <c r="O45" s="61">
        <v>63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532</v>
      </c>
      <c r="L46" s="64" t="s">
        <v>532</v>
      </c>
      <c r="M46" s="64" t="s">
        <v>532</v>
      </c>
      <c r="N46" s="64" t="s">
        <v>532</v>
      </c>
      <c r="O46" s="65" t="s">
        <v>532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532</v>
      </c>
      <c r="L47" s="64" t="s">
        <v>532</v>
      </c>
      <c r="M47" s="64" t="s">
        <v>532</v>
      </c>
      <c r="N47" s="64" t="s">
        <v>532</v>
      </c>
      <c r="O47" s="65" t="s">
        <v>532</v>
      </c>
      <c r="P47" s="48"/>
      <c r="Q47" s="48"/>
      <c r="R47" s="48"/>
      <c r="S47" s="48"/>
      <c r="T47" s="48"/>
      <c r="U47" s="48"/>
    </row>
    <row r="48" spans="1:21" ht="30.75" customHeight="1" x14ac:dyDescent="0.15">
      <c r="A48" s="48"/>
      <c r="B48" s="1178"/>
      <c r="C48" s="1179"/>
      <c r="D48" s="62"/>
      <c r="E48" s="1155" t="s">
        <v>15</v>
      </c>
      <c r="F48" s="1155"/>
      <c r="G48" s="1155"/>
      <c r="H48" s="1155"/>
      <c r="I48" s="1155"/>
      <c r="J48" s="1156"/>
      <c r="K48" s="63">
        <v>206</v>
      </c>
      <c r="L48" s="64">
        <v>226</v>
      </c>
      <c r="M48" s="64">
        <v>224</v>
      </c>
      <c r="N48" s="64">
        <v>235</v>
      </c>
      <c r="O48" s="65">
        <v>243</v>
      </c>
      <c r="P48" s="48"/>
      <c r="Q48" s="48"/>
      <c r="R48" s="48"/>
      <c r="S48" s="48"/>
      <c r="T48" s="48"/>
      <c r="U48" s="48"/>
    </row>
    <row r="49" spans="1:21" ht="30.75" customHeight="1" x14ac:dyDescent="0.15">
      <c r="A49" s="48"/>
      <c r="B49" s="1178"/>
      <c r="C49" s="1179"/>
      <c r="D49" s="62"/>
      <c r="E49" s="1155" t="s">
        <v>16</v>
      </c>
      <c r="F49" s="1155"/>
      <c r="G49" s="1155"/>
      <c r="H49" s="1155"/>
      <c r="I49" s="1155"/>
      <c r="J49" s="1156"/>
      <c r="K49" s="63">
        <v>32</v>
      </c>
      <c r="L49" s="64">
        <v>32</v>
      </c>
      <c r="M49" s="64">
        <v>32</v>
      </c>
      <c r="N49" s="64">
        <v>32</v>
      </c>
      <c r="O49" s="65">
        <v>34</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532</v>
      </c>
      <c r="L50" s="64" t="s">
        <v>532</v>
      </c>
      <c r="M50" s="64" t="s">
        <v>532</v>
      </c>
      <c r="N50" s="64" t="s">
        <v>532</v>
      </c>
      <c r="O50" s="65" t="s">
        <v>532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532</v>
      </c>
      <c r="L51" s="64" t="s">
        <v>532</v>
      </c>
      <c r="M51" s="64" t="s">
        <v>532</v>
      </c>
      <c r="N51" s="64" t="s">
        <v>532</v>
      </c>
      <c r="O51" s="65" t="s">
        <v>532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424</v>
      </c>
      <c r="L52" s="64">
        <v>408</v>
      </c>
      <c r="M52" s="64">
        <v>399</v>
      </c>
      <c r="N52" s="64">
        <v>405</v>
      </c>
      <c r="O52" s="65">
        <v>404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-133</v>
      </c>
      <c r="L53" s="69">
        <v>-126</v>
      </c>
      <c r="M53" s="69">
        <v>-87</v>
      </c>
      <c r="N53" s="69">
        <v>-83</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a7XqWUiEdClLf/Fho2l+FNBUAikUkkBHgg6wiOmsewn6HKI777gn9JE7lguf80V+fj/C/ElsrL5ug471qkw1g==" saltValue="t0LZzAA+ttDAnZqtEiBlz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96" t="s">
        <v>32</v>
      </c>
      <c r="C41" s="1197"/>
      <c r="D41" s="105"/>
      <c r="E41" s="1198" t="s">
        <v>33</v>
      </c>
      <c r="F41" s="1198"/>
      <c r="G41" s="1198"/>
      <c r="H41" s="1199"/>
      <c r="I41" s="355">
        <v>981</v>
      </c>
      <c r="J41" s="356">
        <v>1296</v>
      </c>
      <c r="K41" s="356">
        <v>2895</v>
      </c>
      <c r="L41" s="356">
        <v>3272</v>
      </c>
      <c r="M41" s="357">
        <v>3363</v>
      </c>
    </row>
    <row r="42" spans="2:13" ht="27.75" customHeight="1" x14ac:dyDescent="0.15">
      <c r="B42" s="1186"/>
      <c r="C42" s="1187"/>
      <c r="D42" s="106"/>
      <c r="E42" s="1190" t="s">
        <v>34</v>
      </c>
      <c r="F42" s="1190"/>
      <c r="G42" s="1190"/>
      <c r="H42" s="1191"/>
      <c r="I42" s="358" t="s">
        <v>532</v>
      </c>
      <c r="J42" s="359" t="s">
        <v>532</v>
      </c>
      <c r="K42" s="359" t="s">
        <v>532</v>
      </c>
      <c r="L42" s="359" t="s">
        <v>532</v>
      </c>
      <c r="M42" s="360" t="s">
        <v>532</v>
      </c>
    </row>
    <row r="43" spans="2:13" ht="27.75" customHeight="1" x14ac:dyDescent="0.15">
      <c r="B43" s="1186"/>
      <c r="C43" s="1187"/>
      <c r="D43" s="106"/>
      <c r="E43" s="1190" t="s">
        <v>35</v>
      </c>
      <c r="F43" s="1190"/>
      <c r="G43" s="1190"/>
      <c r="H43" s="1191"/>
      <c r="I43" s="358">
        <v>3164</v>
      </c>
      <c r="J43" s="359">
        <v>3062</v>
      </c>
      <c r="K43" s="359">
        <v>2980</v>
      </c>
      <c r="L43" s="359">
        <v>2879</v>
      </c>
      <c r="M43" s="360">
        <v>2750</v>
      </c>
    </row>
    <row r="44" spans="2:13" ht="27.75" customHeight="1" x14ac:dyDescent="0.15">
      <c r="B44" s="1186"/>
      <c r="C44" s="1187"/>
      <c r="D44" s="106"/>
      <c r="E44" s="1190" t="s">
        <v>36</v>
      </c>
      <c r="F44" s="1190"/>
      <c r="G44" s="1190"/>
      <c r="H44" s="1191"/>
      <c r="I44" s="358">
        <v>261</v>
      </c>
      <c r="J44" s="359">
        <v>256</v>
      </c>
      <c r="K44" s="359">
        <v>239</v>
      </c>
      <c r="L44" s="359">
        <v>211</v>
      </c>
      <c r="M44" s="360">
        <v>180</v>
      </c>
    </row>
    <row r="45" spans="2:13" ht="27.75" customHeight="1" x14ac:dyDescent="0.15">
      <c r="B45" s="1186"/>
      <c r="C45" s="1187"/>
      <c r="D45" s="106"/>
      <c r="E45" s="1190" t="s">
        <v>37</v>
      </c>
      <c r="F45" s="1190"/>
      <c r="G45" s="1190"/>
      <c r="H45" s="1191"/>
      <c r="I45" s="358">
        <v>228</v>
      </c>
      <c r="J45" s="359">
        <v>222</v>
      </c>
      <c r="K45" s="359">
        <v>307</v>
      </c>
      <c r="L45" s="359">
        <v>223</v>
      </c>
      <c r="M45" s="360">
        <v>199</v>
      </c>
    </row>
    <row r="46" spans="2:13" ht="27.75" customHeight="1" x14ac:dyDescent="0.15">
      <c r="B46" s="1186"/>
      <c r="C46" s="1187"/>
      <c r="D46" s="107"/>
      <c r="E46" s="1190" t="s">
        <v>38</v>
      </c>
      <c r="F46" s="1190"/>
      <c r="G46" s="1190"/>
      <c r="H46" s="1191"/>
      <c r="I46" s="358" t="s">
        <v>532</v>
      </c>
      <c r="J46" s="359" t="s">
        <v>532</v>
      </c>
      <c r="K46" s="359" t="s">
        <v>532</v>
      </c>
      <c r="L46" s="359" t="s">
        <v>532</v>
      </c>
      <c r="M46" s="360" t="s">
        <v>532</v>
      </c>
    </row>
    <row r="47" spans="2:13" ht="27.75" customHeight="1" x14ac:dyDescent="0.15">
      <c r="B47" s="1186"/>
      <c r="C47" s="1187"/>
      <c r="D47" s="108"/>
      <c r="E47" s="1200" t="s">
        <v>39</v>
      </c>
      <c r="F47" s="1201"/>
      <c r="G47" s="1201"/>
      <c r="H47" s="1202"/>
      <c r="I47" s="358" t="s">
        <v>532</v>
      </c>
      <c r="J47" s="359" t="s">
        <v>532</v>
      </c>
      <c r="K47" s="359" t="s">
        <v>532</v>
      </c>
      <c r="L47" s="359" t="s">
        <v>532</v>
      </c>
      <c r="M47" s="360" t="s">
        <v>532</v>
      </c>
    </row>
    <row r="48" spans="2:13" ht="27.75" customHeight="1" x14ac:dyDescent="0.15">
      <c r="B48" s="1186"/>
      <c r="C48" s="1187"/>
      <c r="D48" s="106"/>
      <c r="E48" s="1190" t="s">
        <v>40</v>
      </c>
      <c r="F48" s="1190"/>
      <c r="G48" s="1190"/>
      <c r="H48" s="1191"/>
      <c r="I48" s="358" t="s">
        <v>532</v>
      </c>
      <c r="J48" s="359" t="s">
        <v>532</v>
      </c>
      <c r="K48" s="359" t="s">
        <v>532</v>
      </c>
      <c r="L48" s="359" t="s">
        <v>532</v>
      </c>
      <c r="M48" s="360" t="s">
        <v>532</v>
      </c>
    </row>
    <row r="49" spans="2:13" ht="27.75" customHeight="1" x14ac:dyDescent="0.15">
      <c r="B49" s="1188"/>
      <c r="C49" s="1189"/>
      <c r="D49" s="106"/>
      <c r="E49" s="1190" t="s">
        <v>41</v>
      </c>
      <c r="F49" s="1190"/>
      <c r="G49" s="1190"/>
      <c r="H49" s="1191"/>
      <c r="I49" s="358" t="s">
        <v>532</v>
      </c>
      <c r="J49" s="359" t="s">
        <v>532</v>
      </c>
      <c r="K49" s="359" t="s">
        <v>532</v>
      </c>
      <c r="L49" s="359" t="s">
        <v>532</v>
      </c>
      <c r="M49" s="360" t="s">
        <v>532</v>
      </c>
    </row>
    <row r="50" spans="2:13" ht="27.75" customHeight="1" x14ac:dyDescent="0.15">
      <c r="B50" s="1184" t="s">
        <v>42</v>
      </c>
      <c r="C50" s="1185"/>
      <c r="D50" s="109"/>
      <c r="E50" s="1190" t="s">
        <v>43</v>
      </c>
      <c r="F50" s="1190"/>
      <c r="G50" s="1190"/>
      <c r="H50" s="1191"/>
      <c r="I50" s="358">
        <v>4836</v>
      </c>
      <c r="J50" s="359">
        <v>4768</v>
      </c>
      <c r="K50" s="359">
        <v>4533</v>
      </c>
      <c r="L50" s="359">
        <v>4803</v>
      </c>
      <c r="M50" s="360">
        <v>4936</v>
      </c>
    </row>
    <row r="51" spans="2:13" ht="27.75" customHeight="1" x14ac:dyDescent="0.15">
      <c r="B51" s="1186"/>
      <c r="C51" s="1187"/>
      <c r="D51" s="106"/>
      <c r="E51" s="1190" t="s">
        <v>44</v>
      </c>
      <c r="F51" s="1190"/>
      <c r="G51" s="1190"/>
      <c r="H51" s="1191"/>
      <c r="I51" s="358">
        <v>22</v>
      </c>
      <c r="J51" s="359">
        <v>14</v>
      </c>
      <c r="K51" s="359">
        <v>13</v>
      </c>
      <c r="L51" s="359">
        <v>11</v>
      </c>
      <c r="M51" s="360">
        <v>9</v>
      </c>
    </row>
    <row r="52" spans="2:13" ht="27.75" customHeight="1" x14ac:dyDescent="0.15">
      <c r="B52" s="1188"/>
      <c r="C52" s="1189"/>
      <c r="D52" s="106"/>
      <c r="E52" s="1190" t="s">
        <v>45</v>
      </c>
      <c r="F52" s="1190"/>
      <c r="G52" s="1190"/>
      <c r="H52" s="1191"/>
      <c r="I52" s="358">
        <v>4775</v>
      </c>
      <c r="J52" s="359">
        <v>4888</v>
      </c>
      <c r="K52" s="359">
        <v>5425</v>
      </c>
      <c r="L52" s="359">
        <v>5432</v>
      </c>
      <c r="M52" s="360">
        <v>5185</v>
      </c>
    </row>
    <row r="53" spans="2:13" ht="27.75" customHeight="1" thickBot="1" x14ac:dyDescent="0.2">
      <c r="B53" s="1192" t="s">
        <v>46</v>
      </c>
      <c r="C53" s="1193"/>
      <c r="D53" s="110"/>
      <c r="E53" s="1194" t="s">
        <v>47</v>
      </c>
      <c r="F53" s="1194"/>
      <c r="G53" s="1194"/>
      <c r="H53" s="1195"/>
      <c r="I53" s="361">
        <v>-4999</v>
      </c>
      <c r="J53" s="362">
        <v>-4835</v>
      </c>
      <c r="K53" s="362">
        <v>-3548</v>
      </c>
      <c r="L53" s="362">
        <v>-3662</v>
      </c>
      <c r="M53" s="363">
        <v>-3637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7hgKzUNbJNWHklp0UTfx00v0tHGECHM79FqahXa9dzUsjWtiOzU92+sUBD7CXwj42xeQ2uxTUh3+n646S1RaA==" saltValue="USBEA4lGBFmxyTUF7Rxc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2248</v>
      </c>
      <c r="G55" s="122">
        <v>2308</v>
      </c>
      <c r="H55" s="123">
        <v>2253</v>
      </c>
    </row>
    <row r="56" spans="2:8" ht="52.5" customHeight="1" x14ac:dyDescent="0.15">
      <c r="B56" s="124"/>
      <c r="C56" s="1213" t="s">
        <v>51</v>
      </c>
      <c r="D56" s="1213"/>
      <c r="E56" s="1214"/>
      <c r="F56" s="125">
        <v>110</v>
      </c>
      <c r="G56" s="125">
        <v>221</v>
      </c>
      <c r="H56" s="126">
        <v>221</v>
      </c>
    </row>
    <row r="57" spans="2:8" ht="53.25" customHeight="1" x14ac:dyDescent="0.15">
      <c r="B57" s="124"/>
      <c r="C57" s="1215" t="s">
        <v>52</v>
      </c>
      <c r="D57" s="1215"/>
      <c r="E57" s="1216"/>
      <c r="F57" s="127">
        <v>1981</v>
      </c>
      <c r="G57" s="127">
        <v>2130</v>
      </c>
      <c r="H57" s="128">
        <v>2274</v>
      </c>
    </row>
    <row r="58" spans="2:8" ht="45.75" customHeight="1" x14ac:dyDescent="0.15">
      <c r="B58" s="129"/>
      <c r="C58" s="1203" t="s">
        <v>603</v>
      </c>
      <c r="D58" s="1204"/>
      <c r="E58" s="1205"/>
      <c r="F58" s="130">
        <v>1008</v>
      </c>
      <c r="G58" s="130">
        <v>908</v>
      </c>
      <c r="H58" s="131">
        <v>931</v>
      </c>
    </row>
    <row r="59" spans="2:8" ht="45.75" customHeight="1" x14ac:dyDescent="0.15">
      <c r="B59" s="129"/>
      <c r="C59" s="1203" t="s">
        <v>604</v>
      </c>
      <c r="D59" s="1204"/>
      <c r="E59" s="1205"/>
      <c r="F59" s="130">
        <v>561</v>
      </c>
      <c r="G59" s="130">
        <v>812</v>
      </c>
      <c r="H59" s="131">
        <v>912</v>
      </c>
    </row>
    <row r="60" spans="2:8" ht="45.75" customHeight="1" x14ac:dyDescent="0.15">
      <c r="B60" s="129"/>
      <c r="C60" s="1203" t="s">
        <v>605</v>
      </c>
      <c r="D60" s="1204"/>
      <c r="E60" s="1205"/>
      <c r="F60" s="130">
        <v>300</v>
      </c>
      <c r="G60" s="130">
        <v>301</v>
      </c>
      <c r="H60" s="131">
        <v>301</v>
      </c>
    </row>
    <row r="61" spans="2:8" ht="45.75" customHeight="1" x14ac:dyDescent="0.15">
      <c r="B61" s="129"/>
      <c r="C61" s="1203" t="s">
        <v>606</v>
      </c>
      <c r="D61" s="1204"/>
      <c r="E61" s="1205"/>
      <c r="F61" s="130">
        <v>100</v>
      </c>
      <c r="G61" s="130">
        <v>100</v>
      </c>
      <c r="H61" s="131">
        <v>100</v>
      </c>
    </row>
    <row r="62" spans="2:8" ht="45.75" customHeight="1" thickBot="1" x14ac:dyDescent="0.2">
      <c r="B62" s="132"/>
      <c r="C62" s="1206" t="s">
        <v>607</v>
      </c>
      <c r="D62" s="1207"/>
      <c r="E62" s="1208"/>
      <c r="F62" s="133">
        <v>12</v>
      </c>
      <c r="G62" s="133">
        <v>9</v>
      </c>
      <c r="H62" s="134">
        <v>28</v>
      </c>
    </row>
    <row r="63" spans="2:8" ht="52.5" customHeight="1" thickBot="1" x14ac:dyDescent="0.2">
      <c r="B63" s="135"/>
      <c r="C63" s="1209" t="s">
        <v>53</v>
      </c>
      <c r="D63" s="1209"/>
      <c r="E63" s="1210"/>
      <c r="F63" s="136">
        <v>4340</v>
      </c>
      <c r="G63" s="136">
        <v>4659</v>
      </c>
      <c r="H63" s="137">
        <v>4748</v>
      </c>
    </row>
    <row r="64" spans="2:8" x14ac:dyDescent="0.15"/>
  </sheetData>
  <sheetProtection algorithmName="SHA-512" hashValue="qOznJzdP/WyntwL/e+gArr3lwXVOHlQpKQHrl1/Jjsyc/ju/0cn12o7S6X+guohsTx8E5u9dzqdI3yLHxfF7Bg==" saltValue="B9yZVpu4bGUJuiRHu9tD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38951</v>
      </c>
      <c r="E3" s="156"/>
      <c r="F3" s="157">
        <v>73475</v>
      </c>
      <c r="G3" s="158"/>
      <c r="H3" s="159"/>
    </row>
    <row r="4" spans="1:8" x14ac:dyDescent="0.15">
      <c r="A4" s="160"/>
      <c r="B4" s="161"/>
      <c r="C4" s="162"/>
      <c r="D4" s="163">
        <v>25997</v>
      </c>
      <c r="E4" s="164"/>
      <c r="F4" s="165">
        <v>43072</v>
      </c>
      <c r="G4" s="166"/>
      <c r="H4" s="167"/>
    </row>
    <row r="5" spans="1:8" x14ac:dyDescent="0.15">
      <c r="A5" s="148" t="s">
        <v>563</v>
      </c>
      <c r="B5" s="153"/>
      <c r="C5" s="154"/>
      <c r="D5" s="155">
        <v>49268</v>
      </c>
      <c r="E5" s="156"/>
      <c r="F5" s="157">
        <v>87464</v>
      </c>
      <c r="G5" s="158"/>
      <c r="H5" s="159"/>
    </row>
    <row r="6" spans="1:8" x14ac:dyDescent="0.15">
      <c r="A6" s="160"/>
      <c r="B6" s="161"/>
      <c r="C6" s="162"/>
      <c r="D6" s="163">
        <v>41006</v>
      </c>
      <c r="E6" s="164"/>
      <c r="F6" s="165">
        <v>47479</v>
      </c>
      <c r="G6" s="166"/>
      <c r="H6" s="167"/>
    </row>
    <row r="7" spans="1:8" x14ac:dyDescent="0.15">
      <c r="A7" s="148" t="s">
        <v>564</v>
      </c>
      <c r="B7" s="153"/>
      <c r="C7" s="154"/>
      <c r="D7" s="155">
        <v>190861</v>
      </c>
      <c r="E7" s="156"/>
      <c r="F7" s="157">
        <v>117234</v>
      </c>
      <c r="G7" s="158"/>
      <c r="H7" s="159"/>
    </row>
    <row r="8" spans="1:8" x14ac:dyDescent="0.15">
      <c r="A8" s="160"/>
      <c r="B8" s="161"/>
      <c r="C8" s="162"/>
      <c r="D8" s="163">
        <v>107783</v>
      </c>
      <c r="E8" s="164"/>
      <c r="F8" s="165">
        <v>59796</v>
      </c>
      <c r="G8" s="166"/>
      <c r="H8" s="167"/>
    </row>
    <row r="9" spans="1:8" x14ac:dyDescent="0.15">
      <c r="A9" s="148" t="s">
        <v>565</v>
      </c>
      <c r="B9" s="153"/>
      <c r="C9" s="154"/>
      <c r="D9" s="155">
        <v>50932</v>
      </c>
      <c r="E9" s="156"/>
      <c r="F9" s="157">
        <v>97758</v>
      </c>
      <c r="G9" s="158"/>
      <c r="H9" s="159"/>
    </row>
    <row r="10" spans="1:8" x14ac:dyDescent="0.15">
      <c r="A10" s="160"/>
      <c r="B10" s="161"/>
      <c r="C10" s="162"/>
      <c r="D10" s="163">
        <v>35109</v>
      </c>
      <c r="E10" s="164"/>
      <c r="F10" s="165">
        <v>45946</v>
      </c>
      <c r="G10" s="166"/>
      <c r="H10" s="167"/>
    </row>
    <row r="11" spans="1:8" x14ac:dyDescent="0.15">
      <c r="A11" s="148" t="s">
        <v>566</v>
      </c>
      <c r="B11" s="153"/>
      <c r="C11" s="154"/>
      <c r="D11" s="155">
        <v>49297</v>
      </c>
      <c r="E11" s="156"/>
      <c r="F11" s="157">
        <v>91338</v>
      </c>
      <c r="G11" s="158"/>
      <c r="H11" s="159"/>
    </row>
    <row r="12" spans="1:8" x14ac:dyDescent="0.15">
      <c r="A12" s="160"/>
      <c r="B12" s="161"/>
      <c r="C12" s="168"/>
      <c r="D12" s="163">
        <v>22082</v>
      </c>
      <c r="E12" s="164"/>
      <c r="F12" s="165">
        <v>43989</v>
      </c>
      <c r="G12" s="166"/>
      <c r="H12" s="167"/>
    </row>
    <row r="13" spans="1:8" x14ac:dyDescent="0.15">
      <c r="A13" s="148"/>
      <c r="B13" s="153"/>
      <c r="C13" s="169"/>
      <c r="D13" s="170">
        <v>75862</v>
      </c>
      <c r="E13" s="171"/>
      <c r="F13" s="172">
        <v>93454</v>
      </c>
      <c r="G13" s="173"/>
      <c r="H13" s="159"/>
    </row>
    <row r="14" spans="1:8" x14ac:dyDescent="0.15">
      <c r="A14" s="160"/>
      <c r="B14" s="161"/>
      <c r="C14" s="162"/>
      <c r="D14" s="163">
        <v>46395</v>
      </c>
      <c r="E14" s="164"/>
      <c r="F14" s="165">
        <v>48056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3.78</v>
      </c>
      <c r="C19" s="174">
        <f>ROUND(VALUE(SUBSTITUTE(実質収支比率等に係る経年分析!G$48,"▲","-")),2)</f>
        <v>3.71</v>
      </c>
      <c r="D19" s="174">
        <f>ROUND(VALUE(SUBSTITUTE(実質収支比率等に係る経年分析!H$48,"▲","-")),2)</f>
        <v>3.62</v>
      </c>
      <c r="E19" s="174">
        <f>ROUND(VALUE(SUBSTITUTE(実質収支比率等に係る経年分析!I$48,"▲","-")),2)</f>
        <v>3.52</v>
      </c>
      <c r="F19" s="174">
        <f>ROUND(VALUE(SUBSTITUTE(実質収支比率等に係る経年分析!J$48,"▲","-")),2)</f>
        <v>5.85</v>
      </c>
    </row>
    <row r="20" spans="1:11" x14ac:dyDescent="0.15">
      <c r="A20" s="174" t="s">
        <v>57</v>
      </c>
      <c r="B20" s="174">
        <f>ROUND(VALUE(SUBSTITUTE(実質収支比率等に係る経年分析!F$47,"▲","-")),2)</f>
        <v>81.81</v>
      </c>
      <c r="C20" s="174">
        <f>ROUND(VALUE(SUBSTITUTE(実質収支比率等に係る経年分析!G$47,"▲","-")),2)</f>
        <v>73.84</v>
      </c>
      <c r="D20" s="174">
        <f>ROUND(VALUE(SUBSTITUTE(実質収支比率等に係る経年分析!H$47,"▲","-")),2)</f>
        <v>60.65</v>
      </c>
      <c r="E20" s="174">
        <f>ROUND(VALUE(SUBSTITUTE(実質収支比率等に係る経年分析!I$47,"▲","-")),2)</f>
        <v>57.82</v>
      </c>
      <c r="F20" s="174">
        <f>ROUND(VALUE(SUBSTITUTE(実質収支比率等に係る経年分析!J$47,"▲","-")),2)</f>
        <v>58.45</v>
      </c>
    </row>
    <row r="21" spans="1:11" x14ac:dyDescent="0.15">
      <c r="A21" s="174" t="s">
        <v>58</v>
      </c>
      <c r="B21" s="174">
        <f>IF(ISNUMBER(VALUE(SUBSTITUTE(実質収支比率等に係る経年分析!F$49,"▲","-"))),ROUND(VALUE(SUBSTITUTE(実質収支比率等に係る経年分析!F$49,"▲","-")),2),NA())</f>
        <v>-0.17</v>
      </c>
      <c r="C21" s="174">
        <f>IF(ISNUMBER(VALUE(SUBSTITUTE(実質収支比率等に係る経年分析!G$49,"▲","-"))),ROUND(VALUE(SUBSTITUTE(実質収支比率等に係る経年分析!G$49,"▲","-")),2),NA())</f>
        <v>-8.5299999999999994</v>
      </c>
      <c r="D21" s="174">
        <f>IF(ISNUMBER(VALUE(SUBSTITUTE(実質収支比率等に係る経年分析!H$49,"▲","-"))),ROUND(VALUE(SUBSTITUTE(実質収支比率等に係る経年分析!H$49,"▲","-")),2),NA())</f>
        <v>-10.11</v>
      </c>
      <c r="E21" s="174">
        <f>IF(ISNUMBER(VALUE(SUBSTITUTE(実質収支比率等に係る経年分析!I$49,"▲","-"))),ROUND(VALUE(SUBSTITUTE(実質収支比率等に係る経年分析!I$49,"▲","-")),2),NA())</f>
        <v>1.64</v>
      </c>
      <c r="F21" s="174">
        <f>IF(ISNUMBER(VALUE(SUBSTITUTE(実質収支比率等に係る経年分析!J$49,"▲","-"))),ROUND(VALUE(SUBSTITUTE(実質収支比率等に係る経年分析!J$49,"▲","-")),2),NA())</f>
        <v>0.77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4.0999999999999996</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#N/A</v>
      </c>
      <c r="I28" s="175">
        <f>IF(ROUND(VALUE(SUBSTITUTE(連結実質赤字比率に係る赤字・黒字の構成分析!I$42,"▲", "-")), 2) &gt;= 0, ABS(ROUND(VALUE(SUBSTITUTE(連結実質赤字比率に係る赤字・黒字の構成分析!I$42,"▲", "-")), 2)), NA())</f>
        <v>0</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長原渡船運行特別会計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0.57999999999999996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2.2400000000000002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1.76</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5.77</v>
      </c>
    </row>
    <row r="35" spans="1:16" x14ac:dyDescent="0.15">
      <c r="A35" s="175" t="str">
        <f>IF(連結実質赤字比率に係る赤字・黒字の構成分析!C$35="",NA(),連結実質赤字比率に係る赤字・黒字の構成分析!C$35)</f>
        <v>下水道特別会計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#VALUE!</v>
      </c>
      <c r="I35" s="175" t="e">
        <f>IF(ROUND(VALUE(SUBSTITUTE(連結実質赤字比率に係る赤字・黒字の構成分析!I$35,"▲", "-")), 2) &gt;= 0, ABS(ROUND(VALUE(SUBSTITUTE(連結実質赤字比率に係る赤字・黒字の構成分析!I$35,"▲", "-")), 2)), NA())</f>
        <v>#VALUE!</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6.99</v>
      </c>
    </row>
    <row r="36" spans="1:16" x14ac:dyDescent="0.15">
      <c r="A36" s="175" t="str">
        <f>IF(連結実質赤字比率に係る赤字・黒字の構成分析!C$34="",NA(),連結実質赤字比率に係る赤字・黒字の構成分析!C$34)</f>
        <v>水道特別会計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424</v>
      </c>
      <c r="E42" s="176"/>
      <c r="F42" s="176"/>
      <c r="G42" s="176">
        <f>'実質公債費比率（分子）の構造'!L$52</f>
        <v>408</v>
      </c>
      <c r="H42" s="176"/>
      <c r="I42" s="176"/>
      <c r="J42" s="176">
        <f>'実質公債費比率（分子）の構造'!M$52</f>
        <v>399</v>
      </c>
      <c r="K42" s="176"/>
      <c r="L42" s="176"/>
      <c r="M42" s="176">
        <f>'実質公債費比率（分子）の構造'!N$52</f>
        <v>405</v>
      </c>
      <c r="N42" s="176"/>
      <c r="O42" s="176"/>
      <c r="P42" s="176">
        <f>'実質公債費比率（分子）の構造'!O$52</f>
        <v>404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32</v>
      </c>
      <c r="C45" s="176"/>
      <c r="D45" s="176"/>
      <c r="E45" s="176">
        <f>'実質公債費比率（分子）の構造'!L$49</f>
        <v>32</v>
      </c>
      <c r="F45" s="176"/>
      <c r="G45" s="176"/>
      <c r="H45" s="176">
        <f>'実質公債費比率（分子）の構造'!M$49</f>
        <v>32</v>
      </c>
      <c r="I45" s="176"/>
      <c r="J45" s="176"/>
      <c r="K45" s="176">
        <f>'実質公債費比率（分子）の構造'!N$49</f>
        <v>32</v>
      </c>
      <c r="L45" s="176"/>
      <c r="M45" s="176"/>
      <c r="N45" s="176">
        <f>'実質公債費比率（分子）の構造'!O$49</f>
        <v>34</v>
      </c>
      <c r="O45" s="176"/>
      <c r="P45" s="176"/>
    </row>
    <row r="46" spans="1:16" x14ac:dyDescent="0.15">
      <c r="A46" s="176" t="s">
        <v>69</v>
      </c>
      <c r="B46" s="176">
        <f>'実質公債費比率（分子）の構造'!K$48</f>
        <v>206</v>
      </c>
      <c r="C46" s="176"/>
      <c r="D46" s="176"/>
      <c r="E46" s="176">
        <f>'実質公債費比率（分子）の構造'!L$48</f>
        <v>226</v>
      </c>
      <c r="F46" s="176"/>
      <c r="G46" s="176"/>
      <c r="H46" s="176">
        <f>'実質公債費比率（分子）の構造'!M$48</f>
        <v>224</v>
      </c>
      <c r="I46" s="176"/>
      <c r="J46" s="176"/>
      <c r="K46" s="176">
        <f>'実質公債費比率（分子）の構造'!N$48</f>
        <v>235</v>
      </c>
      <c r="L46" s="176"/>
      <c r="M46" s="176"/>
      <c r="N46" s="176">
        <f>'実質公債費比率（分子）の構造'!O$48</f>
        <v>243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53</v>
      </c>
      <c r="C49" s="176"/>
      <c r="D49" s="176"/>
      <c r="E49" s="176">
        <f>'実質公債費比率（分子）の構造'!L$45</f>
        <v>24</v>
      </c>
      <c r="F49" s="176"/>
      <c r="G49" s="176"/>
      <c r="H49" s="176">
        <f>'実質公債費比率（分子）の構造'!M$45</f>
        <v>56</v>
      </c>
      <c r="I49" s="176"/>
      <c r="J49" s="176"/>
      <c r="K49" s="176">
        <f>'実質公債費比率（分子）の構造'!N$45</f>
        <v>55</v>
      </c>
      <c r="L49" s="176"/>
      <c r="M49" s="176"/>
      <c r="N49" s="176">
        <f>'実質公債費比率（分子）の構造'!O$45</f>
        <v>63</v>
      </c>
      <c r="O49" s="176"/>
      <c r="P49" s="176"/>
    </row>
    <row r="50" spans="1:16" x14ac:dyDescent="0.15">
      <c r="A50" s="176" t="s">
        <v>73</v>
      </c>
      <c r="B50" s="176" t="e">
        <f>NA()</f>
        <v>#N/A</v>
      </c>
      <c r="C50" s="176">
        <f>IF(ISNUMBER('実質公債費比率（分子）の構造'!K$53),'実質公債費比率（分子）の構造'!K$53,NA())</f>
        <v>-133</v>
      </c>
      <c r="D50" s="176" t="e">
        <f>NA()</f>
        <v>#N/A</v>
      </c>
      <c r="E50" s="176" t="e">
        <f>NA()</f>
        <v>#N/A</v>
      </c>
      <c r="F50" s="176">
        <f>IF(ISNUMBER('実質公債費比率（分子）の構造'!L$53),'実質公債費比率（分子）の構造'!L$53,NA())</f>
        <v>-126</v>
      </c>
      <c r="G50" s="176" t="e">
        <f>NA()</f>
        <v>#N/A</v>
      </c>
      <c r="H50" s="176" t="e">
        <f>NA()</f>
        <v>#N/A</v>
      </c>
      <c r="I50" s="176">
        <f>IF(ISNUMBER('実質公債費比率（分子）の構造'!M$53),'実質公債費比率（分子）の構造'!M$53,NA())</f>
        <v>-87</v>
      </c>
      <c r="J50" s="176" t="e">
        <f>NA()</f>
        <v>#N/A</v>
      </c>
      <c r="K50" s="176" t="e">
        <f>NA()</f>
        <v>#N/A</v>
      </c>
      <c r="L50" s="176">
        <f>IF(ISNUMBER('実質公債費比率（分子）の構造'!N$53),'実質公債費比率（分子）の構造'!N$53,NA())</f>
        <v>-83</v>
      </c>
      <c r="M50" s="176" t="e">
        <f>NA()</f>
        <v>#N/A</v>
      </c>
      <c r="N50" s="176" t="e">
        <f>NA()</f>
        <v>#N/A</v>
      </c>
      <c r="O50" s="176">
        <f>IF(ISNUMBER('実質公債費比率（分子）の構造'!O$53),'実質公債費比率（分子）の構造'!O$53,NA())</f>
        <v>-64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4775</v>
      </c>
      <c r="E56" s="175"/>
      <c r="F56" s="175"/>
      <c r="G56" s="175">
        <f>'将来負担比率（分子）の構造'!J$52</f>
        <v>4888</v>
      </c>
      <c r="H56" s="175"/>
      <c r="I56" s="175"/>
      <c r="J56" s="175">
        <f>'将来負担比率（分子）の構造'!K$52</f>
        <v>5425</v>
      </c>
      <c r="K56" s="175"/>
      <c r="L56" s="175"/>
      <c r="M56" s="175">
        <f>'将来負担比率（分子）の構造'!L$52</f>
        <v>5432</v>
      </c>
      <c r="N56" s="175"/>
      <c r="O56" s="175"/>
      <c r="P56" s="175">
        <f>'将来負担比率（分子）の構造'!M$52</f>
        <v>5185</v>
      </c>
    </row>
    <row r="57" spans="1:16" x14ac:dyDescent="0.15">
      <c r="A57" s="175" t="s">
        <v>44</v>
      </c>
      <c r="B57" s="175"/>
      <c r="C57" s="175"/>
      <c r="D57" s="175">
        <f>'将来負担比率（分子）の構造'!I$51</f>
        <v>22</v>
      </c>
      <c r="E57" s="175"/>
      <c r="F57" s="175"/>
      <c r="G57" s="175">
        <f>'将来負担比率（分子）の構造'!J$51</f>
        <v>14</v>
      </c>
      <c r="H57" s="175"/>
      <c r="I57" s="175"/>
      <c r="J57" s="175">
        <f>'将来負担比率（分子）の構造'!K$51</f>
        <v>13</v>
      </c>
      <c r="K57" s="175"/>
      <c r="L57" s="175"/>
      <c r="M57" s="175">
        <f>'将来負担比率（分子）の構造'!L$51</f>
        <v>11</v>
      </c>
      <c r="N57" s="175"/>
      <c r="O57" s="175"/>
      <c r="P57" s="175">
        <f>'将来負担比率（分子）の構造'!M$51</f>
        <v>9</v>
      </c>
    </row>
    <row r="58" spans="1:16" x14ac:dyDescent="0.15">
      <c r="A58" s="175" t="s">
        <v>43</v>
      </c>
      <c r="B58" s="175"/>
      <c r="C58" s="175"/>
      <c r="D58" s="175">
        <f>'将来負担比率（分子）の構造'!I$50</f>
        <v>4836</v>
      </c>
      <c r="E58" s="175"/>
      <c r="F58" s="175"/>
      <c r="G58" s="175">
        <f>'将来負担比率（分子）の構造'!J$50</f>
        <v>4768</v>
      </c>
      <c r="H58" s="175"/>
      <c r="I58" s="175"/>
      <c r="J58" s="175">
        <f>'将来負担比率（分子）の構造'!K$50</f>
        <v>4533</v>
      </c>
      <c r="K58" s="175"/>
      <c r="L58" s="175"/>
      <c r="M58" s="175">
        <f>'将来負担比率（分子）の構造'!L$50</f>
        <v>4803</v>
      </c>
      <c r="N58" s="175"/>
      <c r="O58" s="175"/>
      <c r="P58" s="175">
        <f>'将来負担比率（分子）の構造'!M$50</f>
        <v>4936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228</v>
      </c>
      <c r="C62" s="175"/>
      <c r="D62" s="175"/>
      <c r="E62" s="175">
        <f>'将来負担比率（分子）の構造'!J$45</f>
        <v>222</v>
      </c>
      <c r="F62" s="175"/>
      <c r="G62" s="175"/>
      <c r="H62" s="175">
        <f>'将来負担比率（分子）の構造'!K$45</f>
        <v>307</v>
      </c>
      <c r="I62" s="175"/>
      <c r="J62" s="175"/>
      <c r="K62" s="175">
        <f>'将来負担比率（分子）の構造'!L$45</f>
        <v>223</v>
      </c>
      <c r="L62" s="175"/>
      <c r="M62" s="175"/>
      <c r="N62" s="175">
        <f>'将来負担比率（分子）の構造'!M$45</f>
        <v>199</v>
      </c>
      <c r="O62" s="175"/>
      <c r="P62" s="175"/>
    </row>
    <row r="63" spans="1:16" x14ac:dyDescent="0.15">
      <c r="A63" s="175" t="s">
        <v>36</v>
      </c>
      <c r="B63" s="175">
        <f>'将来負担比率（分子）の構造'!I$44</f>
        <v>261</v>
      </c>
      <c r="C63" s="175"/>
      <c r="D63" s="175"/>
      <c r="E63" s="175">
        <f>'将来負担比率（分子）の構造'!J$44</f>
        <v>256</v>
      </c>
      <c r="F63" s="175"/>
      <c r="G63" s="175"/>
      <c r="H63" s="175">
        <f>'将来負担比率（分子）の構造'!K$44</f>
        <v>239</v>
      </c>
      <c r="I63" s="175"/>
      <c r="J63" s="175"/>
      <c r="K63" s="175">
        <f>'将来負担比率（分子）の構造'!L$44</f>
        <v>211</v>
      </c>
      <c r="L63" s="175"/>
      <c r="M63" s="175"/>
      <c r="N63" s="175">
        <f>'将来負担比率（分子）の構造'!M$44</f>
        <v>180</v>
      </c>
      <c r="O63" s="175"/>
      <c r="P63" s="175"/>
    </row>
    <row r="64" spans="1:16" x14ac:dyDescent="0.15">
      <c r="A64" s="175" t="s">
        <v>35</v>
      </c>
      <c r="B64" s="175">
        <f>'将来負担比率（分子）の構造'!I$43</f>
        <v>3164</v>
      </c>
      <c r="C64" s="175"/>
      <c r="D64" s="175"/>
      <c r="E64" s="175">
        <f>'将来負担比率（分子）の構造'!J$43</f>
        <v>3062</v>
      </c>
      <c r="F64" s="175"/>
      <c r="G64" s="175"/>
      <c r="H64" s="175">
        <f>'将来負担比率（分子）の構造'!K$43</f>
        <v>2980</v>
      </c>
      <c r="I64" s="175"/>
      <c r="J64" s="175"/>
      <c r="K64" s="175">
        <f>'将来負担比率（分子）の構造'!L$43</f>
        <v>2879</v>
      </c>
      <c r="L64" s="175"/>
      <c r="M64" s="175"/>
      <c r="N64" s="175">
        <f>'将来負担比率（分子）の構造'!M$43</f>
        <v>2750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981</v>
      </c>
      <c r="C66" s="175"/>
      <c r="D66" s="175"/>
      <c r="E66" s="175">
        <f>'将来負担比率（分子）の構造'!J$41</f>
        <v>1296</v>
      </c>
      <c r="F66" s="175"/>
      <c r="G66" s="175"/>
      <c r="H66" s="175">
        <f>'将来負担比率（分子）の構造'!K$41</f>
        <v>2895</v>
      </c>
      <c r="I66" s="175"/>
      <c r="J66" s="175"/>
      <c r="K66" s="175">
        <f>'将来負担比率（分子）の構造'!L$41</f>
        <v>3272</v>
      </c>
      <c r="L66" s="175"/>
      <c r="M66" s="175"/>
      <c r="N66" s="175">
        <f>'将来負担比率（分子）の構造'!M$41</f>
        <v>3363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2248</v>
      </c>
      <c r="C72" s="179">
        <f>基金残高に係る経年分析!G55</f>
        <v>2308</v>
      </c>
      <c r="D72" s="179">
        <f>基金残高に係る経年分析!H55</f>
        <v>2253</v>
      </c>
    </row>
    <row r="73" spans="1:16" x14ac:dyDescent="0.15">
      <c r="A73" s="178" t="s">
        <v>80</v>
      </c>
      <c r="B73" s="179">
        <f>基金残高に係る経年分析!F56</f>
        <v>110</v>
      </c>
      <c r="C73" s="179">
        <f>基金残高に係る経年分析!G56</f>
        <v>221</v>
      </c>
      <c r="D73" s="179">
        <f>基金残高に係る経年分析!H56</f>
        <v>221</v>
      </c>
    </row>
    <row r="74" spans="1:16" x14ac:dyDescent="0.15">
      <c r="A74" s="178" t="s">
        <v>81</v>
      </c>
      <c r="B74" s="179">
        <f>基金残高に係る経年分析!F57</f>
        <v>1981</v>
      </c>
      <c r="C74" s="179">
        <f>基金残高に係る経年分析!G57</f>
        <v>2130</v>
      </c>
      <c r="D74" s="179">
        <f>基金残高に係る経年分析!H57</f>
        <v>2274</v>
      </c>
    </row>
  </sheetData>
  <sheetProtection algorithmName="SHA-512" hashValue="2/KBtjE4w7XVVmFxJWZkAyKJTk4rmPGaJme/Oi42XMDZ8bYFn2aJsmRKmLNgI/P6XI9QUk1/3fyfuKW1vfP33g==" saltValue="RgeovJSJyK5bOi/koNdh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2758200</v>
      </c>
      <c r="S5" s="674"/>
      <c r="T5" s="674"/>
      <c r="U5" s="674"/>
      <c r="V5" s="674"/>
      <c r="W5" s="674"/>
      <c r="X5" s="674"/>
      <c r="Y5" s="702"/>
      <c r="Z5" s="716">
        <v>39.6</v>
      </c>
      <c r="AA5" s="716"/>
      <c r="AB5" s="716"/>
      <c r="AC5" s="716"/>
      <c r="AD5" s="717">
        <v>2758200</v>
      </c>
      <c r="AE5" s="717"/>
      <c r="AF5" s="717"/>
      <c r="AG5" s="717"/>
      <c r="AH5" s="717"/>
      <c r="AI5" s="717"/>
      <c r="AJ5" s="717"/>
      <c r="AK5" s="717"/>
      <c r="AL5" s="703">
        <v>68.2</v>
      </c>
      <c r="AM5" s="686"/>
      <c r="AN5" s="686"/>
      <c r="AO5" s="704"/>
      <c r="AP5" s="676" t="s">
        <v>233</v>
      </c>
      <c r="AQ5" s="677"/>
      <c r="AR5" s="677"/>
      <c r="AS5" s="677"/>
      <c r="AT5" s="677"/>
      <c r="AU5" s="677"/>
      <c r="AV5" s="677"/>
      <c r="AW5" s="677"/>
      <c r="AX5" s="677"/>
      <c r="AY5" s="677"/>
      <c r="AZ5" s="677"/>
      <c r="BA5" s="677"/>
      <c r="BB5" s="677"/>
      <c r="BC5" s="677"/>
      <c r="BD5" s="677"/>
      <c r="BE5" s="677"/>
      <c r="BF5" s="678"/>
      <c r="BG5" s="621">
        <v>2758200</v>
      </c>
      <c r="BH5" s="622"/>
      <c r="BI5" s="622"/>
      <c r="BJ5" s="622"/>
      <c r="BK5" s="622"/>
      <c r="BL5" s="622"/>
      <c r="BM5" s="622"/>
      <c r="BN5" s="623"/>
      <c r="BO5" s="663">
        <v>100</v>
      </c>
      <c r="BP5" s="663"/>
      <c r="BQ5" s="663"/>
      <c r="BR5" s="663"/>
      <c r="BS5" s="664">
        <v>29011</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54436</v>
      </c>
      <c r="S6" s="622"/>
      <c r="T6" s="622"/>
      <c r="U6" s="622"/>
      <c r="V6" s="622"/>
      <c r="W6" s="622"/>
      <c r="X6" s="622"/>
      <c r="Y6" s="623"/>
      <c r="Z6" s="663">
        <v>0.8</v>
      </c>
      <c r="AA6" s="663"/>
      <c r="AB6" s="663"/>
      <c r="AC6" s="663"/>
      <c r="AD6" s="664">
        <v>54436</v>
      </c>
      <c r="AE6" s="664"/>
      <c r="AF6" s="664"/>
      <c r="AG6" s="664"/>
      <c r="AH6" s="664"/>
      <c r="AI6" s="664"/>
      <c r="AJ6" s="664"/>
      <c r="AK6" s="664"/>
      <c r="AL6" s="624">
        <v>1.3</v>
      </c>
      <c r="AM6" s="625"/>
      <c r="AN6" s="625"/>
      <c r="AO6" s="665"/>
      <c r="AP6" s="618" t="s">
        <v>238</v>
      </c>
      <c r="AQ6" s="619"/>
      <c r="AR6" s="619"/>
      <c r="AS6" s="619"/>
      <c r="AT6" s="619"/>
      <c r="AU6" s="619"/>
      <c r="AV6" s="619"/>
      <c r="AW6" s="619"/>
      <c r="AX6" s="619"/>
      <c r="AY6" s="619"/>
      <c r="AZ6" s="619"/>
      <c r="BA6" s="619"/>
      <c r="BB6" s="619"/>
      <c r="BC6" s="619"/>
      <c r="BD6" s="619"/>
      <c r="BE6" s="619"/>
      <c r="BF6" s="620"/>
      <c r="BG6" s="621">
        <v>2758200</v>
      </c>
      <c r="BH6" s="622"/>
      <c r="BI6" s="622"/>
      <c r="BJ6" s="622"/>
      <c r="BK6" s="622"/>
      <c r="BL6" s="622"/>
      <c r="BM6" s="622"/>
      <c r="BN6" s="623"/>
      <c r="BO6" s="663">
        <v>100</v>
      </c>
      <c r="BP6" s="663"/>
      <c r="BQ6" s="663"/>
      <c r="BR6" s="663"/>
      <c r="BS6" s="664">
        <v>29011</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74001</v>
      </c>
      <c r="CS6" s="622"/>
      <c r="CT6" s="622"/>
      <c r="CU6" s="622"/>
      <c r="CV6" s="622"/>
      <c r="CW6" s="622"/>
      <c r="CX6" s="622"/>
      <c r="CY6" s="623"/>
      <c r="CZ6" s="703">
        <v>1.1000000000000001</v>
      </c>
      <c r="DA6" s="686"/>
      <c r="DB6" s="686"/>
      <c r="DC6" s="705"/>
      <c r="DD6" s="627" t="s">
        <v>240</v>
      </c>
      <c r="DE6" s="622"/>
      <c r="DF6" s="622"/>
      <c r="DG6" s="622"/>
      <c r="DH6" s="622"/>
      <c r="DI6" s="622"/>
      <c r="DJ6" s="622"/>
      <c r="DK6" s="622"/>
      <c r="DL6" s="622"/>
      <c r="DM6" s="622"/>
      <c r="DN6" s="622"/>
      <c r="DO6" s="622"/>
      <c r="DP6" s="623"/>
      <c r="DQ6" s="627">
        <v>74001</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1310</v>
      </c>
      <c r="S7" s="622"/>
      <c r="T7" s="622"/>
      <c r="U7" s="622"/>
      <c r="V7" s="622"/>
      <c r="W7" s="622"/>
      <c r="X7" s="622"/>
      <c r="Y7" s="623"/>
      <c r="Z7" s="663">
        <v>0</v>
      </c>
      <c r="AA7" s="663"/>
      <c r="AB7" s="663"/>
      <c r="AC7" s="663"/>
      <c r="AD7" s="664">
        <v>1310</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979490</v>
      </c>
      <c r="BH7" s="622"/>
      <c r="BI7" s="622"/>
      <c r="BJ7" s="622"/>
      <c r="BK7" s="622"/>
      <c r="BL7" s="622"/>
      <c r="BM7" s="622"/>
      <c r="BN7" s="623"/>
      <c r="BO7" s="663">
        <v>35.5</v>
      </c>
      <c r="BP7" s="663"/>
      <c r="BQ7" s="663"/>
      <c r="BR7" s="663"/>
      <c r="BS7" s="664">
        <v>29011</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1374170</v>
      </c>
      <c r="CS7" s="622"/>
      <c r="CT7" s="622"/>
      <c r="CU7" s="622"/>
      <c r="CV7" s="622"/>
      <c r="CW7" s="622"/>
      <c r="CX7" s="622"/>
      <c r="CY7" s="623"/>
      <c r="CZ7" s="663">
        <v>20.399999999999999</v>
      </c>
      <c r="DA7" s="663"/>
      <c r="DB7" s="663"/>
      <c r="DC7" s="663"/>
      <c r="DD7" s="627">
        <v>11370</v>
      </c>
      <c r="DE7" s="622"/>
      <c r="DF7" s="622"/>
      <c r="DG7" s="622"/>
      <c r="DH7" s="622"/>
      <c r="DI7" s="622"/>
      <c r="DJ7" s="622"/>
      <c r="DK7" s="622"/>
      <c r="DL7" s="622"/>
      <c r="DM7" s="622"/>
      <c r="DN7" s="622"/>
      <c r="DO7" s="622"/>
      <c r="DP7" s="623"/>
      <c r="DQ7" s="627">
        <v>1169696</v>
      </c>
      <c r="DR7" s="622"/>
      <c r="DS7" s="622"/>
      <c r="DT7" s="622"/>
      <c r="DU7" s="622"/>
      <c r="DV7" s="622"/>
      <c r="DW7" s="622"/>
      <c r="DX7" s="622"/>
      <c r="DY7" s="622"/>
      <c r="DZ7" s="622"/>
      <c r="EA7" s="622"/>
      <c r="EB7" s="622"/>
      <c r="EC7" s="662"/>
    </row>
    <row r="8" spans="2:143" ht="11.25" customHeight="1" x14ac:dyDescent="0.15">
      <c r="B8" s="618" t="s">
        <v>244</v>
      </c>
      <c r="C8" s="619"/>
      <c r="D8" s="619"/>
      <c r="E8" s="619"/>
      <c r="F8" s="619"/>
      <c r="G8" s="619"/>
      <c r="H8" s="619"/>
      <c r="I8" s="619"/>
      <c r="J8" s="619"/>
      <c r="K8" s="619"/>
      <c r="L8" s="619"/>
      <c r="M8" s="619"/>
      <c r="N8" s="619"/>
      <c r="O8" s="619"/>
      <c r="P8" s="619"/>
      <c r="Q8" s="620"/>
      <c r="R8" s="621">
        <v>18302</v>
      </c>
      <c r="S8" s="622"/>
      <c r="T8" s="622"/>
      <c r="U8" s="622"/>
      <c r="V8" s="622"/>
      <c r="W8" s="622"/>
      <c r="X8" s="622"/>
      <c r="Y8" s="623"/>
      <c r="Z8" s="663">
        <v>0.3</v>
      </c>
      <c r="AA8" s="663"/>
      <c r="AB8" s="663"/>
      <c r="AC8" s="663"/>
      <c r="AD8" s="664">
        <v>18302</v>
      </c>
      <c r="AE8" s="664"/>
      <c r="AF8" s="664"/>
      <c r="AG8" s="664"/>
      <c r="AH8" s="664"/>
      <c r="AI8" s="664"/>
      <c r="AJ8" s="664"/>
      <c r="AK8" s="664"/>
      <c r="AL8" s="624">
        <v>0.5</v>
      </c>
      <c r="AM8" s="625"/>
      <c r="AN8" s="625"/>
      <c r="AO8" s="665"/>
      <c r="AP8" s="618" t="s">
        <v>245</v>
      </c>
      <c r="AQ8" s="619"/>
      <c r="AR8" s="619"/>
      <c r="AS8" s="619"/>
      <c r="AT8" s="619"/>
      <c r="AU8" s="619"/>
      <c r="AV8" s="619"/>
      <c r="AW8" s="619"/>
      <c r="AX8" s="619"/>
      <c r="AY8" s="619"/>
      <c r="AZ8" s="619"/>
      <c r="BA8" s="619"/>
      <c r="BB8" s="619"/>
      <c r="BC8" s="619"/>
      <c r="BD8" s="619"/>
      <c r="BE8" s="619"/>
      <c r="BF8" s="620"/>
      <c r="BG8" s="621">
        <v>23267</v>
      </c>
      <c r="BH8" s="622"/>
      <c r="BI8" s="622"/>
      <c r="BJ8" s="622"/>
      <c r="BK8" s="622"/>
      <c r="BL8" s="622"/>
      <c r="BM8" s="622"/>
      <c r="BN8" s="623"/>
      <c r="BO8" s="663">
        <v>0.8</v>
      </c>
      <c r="BP8" s="663"/>
      <c r="BQ8" s="663"/>
      <c r="BR8" s="663"/>
      <c r="BS8" s="664" t="s">
        <v>240</v>
      </c>
      <c r="BT8" s="664"/>
      <c r="BU8" s="664"/>
      <c r="BV8" s="664"/>
      <c r="BW8" s="664"/>
      <c r="BX8" s="664"/>
      <c r="BY8" s="664"/>
      <c r="BZ8" s="664"/>
      <c r="CA8" s="664"/>
      <c r="CB8" s="698"/>
      <c r="CD8" s="618" t="s">
        <v>246</v>
      </c>
      <c r="CE8" s="619"/>
      <c r="CF8" s="619"/>
      <c r="CG8" s="619"/>
      <c r="CH8" s="619"/>
      <c r="CI8" s="619"/>
      <c r="CJ8" s="619"/>
      <c r="CK8" s="619"/>
      <c r="CL8" s="619"/>
      <c r="CM8" s="619"/>
      <c r="CN8" s="619"/>
      <c r="CO8" s="619"/>
      <c r="CP8" s="619"/>
      <c r="CQ8" s="620"/>
      <c r="CR8" s="621">
        <v>2380606</v>
      </c>
      <c r="CS8" s="622"/>
      <c r="CT8" s="622"/>
      <c r="CU8" s="622"/>
      <c r="CV8" s="622"/>
      <c r="CW8" s="622"/>
      <c r="CX8" s="622"/>
      <c r="CY8" s="623"/>
      <c r="CZ8" s="663">
        <v>35.4</v>
      </c>
      <c r="DA8" s="663"/>
      <c r="DB8" s="663"/>
      <c r="DC8" s="663"/>
      <c r="DD8" s="627">
        <v>257008</v>
      </c>
      <c r="DE8" s="622"/>
      <c r="DF8" s="622"/>
      <c r="DG8" s="622"/>
      <c r="DH8" s="622"/>
      <c r="DI8" s="622"/>
      <c r="DJ8" s="622"/>
      <c r="DK8" s="622"/>
      <c r="DL8" s="622"/>
      <c r="DM8" s="622"/>
      <c r="DN8" s="622"/>
      <c r="DO8" s="622"/>
      <c r="DP8" s="623"/>
      <c r="DQ8" s="627">
        <v>984402</v>
      </c>
      <c r="DR8" s="622"/>
      <c r="DS8" s="622"/>
      <c r="DT8" s="622"/>
      <c r="DU8" s="622"/>
      <c r="DV8" s="622"/>
      <c r="DW8" s="622"/>
      <c r="DX8" s="622"/>
      <c r="DY8" s="622"/>
      <c r="DZ8" s="622"/>
      <c r="EA8" s="622"/>
      <c r="EB8" s="622"/>
      <c r="EC8" s="662"/>
    </row>
    <row r="9" spans="2:143" ht="11.25" customHeight="1" x14ac:dyDescent="0.15">
      <c r="B9" s="618" t="s">
        <v>247</v>
      </c>
      <c r="C9" s="619"/>
      <c r="D9" s="619"/>
      <c r="E9" s="619"/>
      <c r="F9" s="619"/>
      <c r="G9" s="619"/>
      <c r="H9" s="619"/>
      <c r="I9" s="619"/>
      <c r="J9" s="619"/>
      <c r="K9" s="619"/>
      <c r="L9" s="619"/>
      <c r="M9" s="619"/>
      <c r="N9" s="619"/>
      <c r="O9" s="619"/>
      <c r="P9" s="619"/>
      <c r="Q9" s="620"/>
      <c r="R9" s="621">
        <v>13617</v>
      </c>
      <c r="S9" s="622"/>
      <c r="T9" s="622"/>
      <c r="U9" s="622"/>
      <c r="V9" s="622"/>
      <c r="W9" s="622"/>
      <c r="X9" s="622"/>
      <c r="Y9" s="623"/>
      <c r="Z9" s="663">
        <v>0.2</v>
      </c>
      <c r="AA9" s="663"/>
      <c r="AB9" s="663"/>
      <c r="AC9" s="663"/>
      <c r="AD9" s="664">
        <v>13617</v>
      </c>
      <c r="AE9" s="664"/>
      <c r="AF9" s="664"/>
      <c r="AG9" s="664"/>
      <c r="AH9" s="664"/>
      <c r="AI9" s="664"/>
      <c r="AJ9" s="664"/>
      <c r="AK9" s="664"/>
      <c r="AL9" s="624">
        <v>0.3</v>
      </c>
      <c r="AM9" s="625"/>
      <c r="AN9" s="625"/>
      <c r="AO9" s="665"/>
      <c r="AP9" s="618" t="s">
        <v>248</v>
      </c>
      <c r="AQ9" s="619"/>
      <c r="AR9" s="619"/>
      <c r="AS9" s="619"/>
      <c r="AT9" s="619"/>
      <c r="AU9" s="619"/>
      <c r="AV9" s="619"/>
      <c r="AW9" s="619"/>
      <c r="AX9" s="619"/>
      <c r="AY9" s="619"/>
      <c r="AZ9" s="619"/>
      <c r="BA9" s="619"/>
      <c r="BB9" s="619"/>
      <c r="BC9" s="619"/>
      <c r="BD9" s="619"/>
      <c r="BE9" s="619"/>
      <c r="BF9" s="620"/>
      <c r="BG9" s="621">
        <v>760025</v>
      </c>
      <c r="BH9" s="622"/>
      <c r="BI9" s="622"/>
      <c r="BJ9" s="622"/>
      <c r="BK9" s="622"/>
      <c r="BL9" s="622"/>
      <c r="BM9" s="622"/>
      <c r="BN9" s="623"/>
      <c r="BO9" s="663">
        <v>27.6</v>
      </c>
      <c r="BP9" s="663"/>
      <c r="BQ9" s="663"/>
      <c r="BR9" s="663"/>
      <c r="BS9" s="664" t="s">
        <v>240</v>
      </c>
      <c r="BT9" s="664"/>
      <c r="BU9" s="664"/>
      <c r="BV9" s="664"/>
      <c r="BW9" s="664"/>
      <c r="BX9" s="664"/>
      <c r="BY9" s="664"/>
      <c r="BZ9" s="664"/>
      <c r="CA9" s="664"/>
      <c r="CB9" s="698"/>
      <c r="CD9" s="618" t="s">
        <v>249</v>
      </c>
      <c r="CE9" s="619"/>
      <c r="CF9" s="619"/>
      <c r="CG9" s="619"/>
      <c r="CH9" s="619"/>
      <c r="CI9" s="619"/>
      <c r="CJ9" s="619"/>
      <c r="CK9" s="619"/>
      <c r="CL9" s="619"/>
      <c r="CM9" s="619"/>
      <c r="CN9" s="619"/>
      <c r="CO9" s="619"/>
      <c r="CP9" s="619"/>
      <c r="CQ9" s="620"/>
      <c r="CR9" s="621">
        <v>748070</v>
      </c>
      <c r="CS9" s="622"/>
      <c r="CT9" s="622"/>
      <c r="CU9" s="622"/>
      <c r="CV9" s="622"/>
      <c r="CW9" s="622"/>
      <c r="CX9" s="622"/>
      <c r="CY9" s="623"/>
      <c r="CZ9" s="663">
        <v>11.1</v>
      </c>
      <c r="DA9" s="663"/>
      <c r="DB9" s="663"/>
      <c r="DC9" s="663"/>
      <c r="DD9" s="627">
        <v>123258</v>
      </c>
      <c r="DE9" s="622"/>
      <c r="DF9" s="622"/>
      <c r="DG9" s="622"/>
      <c r="DH9" s="622"/>
      <c r="DI9" s="622"/>
      <c r="DJ9" s="622"/>
      <c r="DK9" s="622"/>
      <c r="DL9" s="622"/>
      <c r="DM9" s="622"/>
      <c r="DN9" s="622"/>
      <c r="DO9" s="622"/>
      <c r="DP9" s="623"/>
      <c r="DQ9" s="627">
        <v>598703</v>
      </c>
      <c r="DR9" s="622"/>
      <c r="DS9" s="622"/>
      <c r="DT9" s="622"/>
      <c r="DU9" s="622"/>
      <c r="DV9" s="622"/>
      <c r="DW9" s="622"/>
      <c r="DX9" s="622"/>
      <c r="DY9" s="622"/>
      <c r="DZ9" s="622"/>
      <c r="EA9" s="622"/>
      <c r="EB9" s="622"/>
      <c r="EC9" s="662"/>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149</v>
      </c>
      <c r="S10" s="622"/>
      <c r="T10" s="622"/>
      <c r="U10" s="622"/>
      <c r="V10" s="622"/>
      <c r="W10" s="622"/>
      <c r="X10" s="622"/>
      <c r="Y10" s="623"/>
      <c r="Z10" s="663" t="s">
        <v>240</v>
      </c>
      <c r="AA10" s="663"/>
      <c r="AB10" s="663"/>
      <c r="AC10" s="663"/>
      <c r="AD10" s="664" t="s">
        <v>149</v>
      </c>
      <c r="AE10" s="664"/>
      <c r="AF10" s="664"/>
      <c r="AG10" s="664"/>
      <c r="AH10" s="664"/>
      <c r="AI10" s="664"/>
      <c r="AJ10" s="664"/>
      <c r="AK10" s="664"/>
      <c r="AL10" s="624" t="s">
        <v>149</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67826</v>
      </c>
      <c r="BH10" s="622"/>
      <c r="BI10" s="622"/>
      <c r="BJ10" s="622"/>
      <c r="BK10" s="622"/>
      <c r="BL10" s="622"/>
      <c r="BM10" s="622"/>
      <c r="BN10" s="623"/>
      <c r="BO10" s="663">
        <v>2.5</v>
      </c>
      <c r="BP10" s="663"/>
      <c r="BQ10" s="663"/>
      <c r="BR10" s="663"/>
      <c r="BS10" s="664" t="s">
        <v>240</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t="s">
        <v>240</v>
      </c>
      <c r="CS10" s="622"/>
      <c r="CT10" s="622"/>
      <c r="CU10" s="622"/>
      <c r="CV10" s="622"/>
      <c r="CW10" s="622"/>
      <c r="CX10" s="622"/>
      <c r="CY10" s="623"/>
      <c r="CZ10" s="663" t="s">
        <v>240</v>
      </c>
      <c r="DA10" s="663"/>
      <c r="DB10" s="663"/>
      <c r="DC10" s="663"/>
      <c r="DD10" s="627" t="s">
        <v>240</v>
      </c>
      <c r="DE10" s="622"/>
      <c r="DF10" s="622"/>
      <c r="DG10" s="622"/>
      <c r="DH10" s="622"/>
      <c r="DI10" s="622"/>
      <c r="DJ10" s="622"/>
      <c r="DK10" s="622"/>
      <c r="DL10" s="622"/>
      <c r="DM10" s="622"/>
      <c r="DN10" s="622"/>
      <c r="DO10" s="622"/>
      <c r="DP10" s="623"/>
      <c r="DQ10" s="627" t="s">
        <v>149</v>
      </c>
      <c r="DR10" s="622"/>
      <c r="DS10" s="622"/>
      <c r="DT10" s="622"/>
      <c r="DU10" s="622"/>
      <c r="DV10" s="622"/>
      <c r="DW10" s="622"/>
      <c r="DX10" s="622"/>
      <c r="DY10" s="622"/>
      <c r="DZ10" s="622"/>
      <c r="EA10" s="622"/>
      <c r="EB10" s="622"/>
      <c r="EC10" s="662"/>
    </row>
    <row r="11" spans="2:143" ht="11.25" customHeight="1" x14ac:dyDescent="0.15">
      <c r="B11" s="618" t="s">
        <v>253</v>
      </c>
      <c r="C11" s="619"/>
      <c r="D11" s="619"/>
      <c r="E11" s="619"/>
      <c r="F11" s="619"/>
      <c r="G11" s="619"/>
      <c r="H11" s="619"/>
      <c r="I11" s="619"/>
      <c r="J11" s="619"/>
      <c r="K11" s="619"/>
      <c r="L11" s="619"/>
      <c r="M11" s="619"/>
      <c r="N11" s="619"/>
      <c r="O11" s="619"/>
      <c r="P11" s="619"/>
      <c r="Q11" s="620"/>
      <c r="R11" s="621">
        <v>368538</v>
      </c>
      <c r="S11" s="622"/>
      <c r="T11" s="622"/>
      <c r="U11" s="622"/>
      <c r="V11" s="622"/>
      <c r="W11" s="622"/>
      <c r="X11" s="622"/>
      <c r="Y11" s="623"/>
      <c r="Z11" s="624">
        <v>5.3</v>
      </c>
      <c r="AA11" s="625"/>
      <c r="AB11" s="625"/>
      <c r="AC11" s="626"/>
      <c r="AD11" s="627">
        <v>368538</v>
      </c>
      <c r="AE11" s="622"/>
      <c r="AF11" s="622"/>
      <c r="AG11" s="622"/>
      <c r="AH11" s="622"/>
      <c r="AI11" s="622"/>
      <c r="AJ11" s="622"/>
      <c r="AK11" s="623"/>
      <c r="AL11" s="624">
        <v>9.1</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128372</v>
      </c>
      <c r="BH11" s="622"/>
      <c r="BI11" s="622"/>
      <c r="BJ11" s="622"/>
      <c r="BK11" s="622"/>
      <c r="BL11" s="622"/>
      <c r="BM11" s="622"/>
      <c r="BN11" s="623"/>
      <c r="BO11" s="663">
        <v>4.7</v>
      </c>
      <c r="BP11" s="663"/>
      <c r="BQ11" s="663"/>
      <c r="BR11" s="663"/>
      <c r="BS11" s="664">
        <v>29011</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202260</v>
      </c>
      <c r="CS11" s="622"/>
      <c r="CT11" s="622"/>
      <c r="CU11" s="622"/>
      <c r="CV11" s="622"/>
      <c r="CW11" s="622"/>
      <c r="CX11" s="622"/>
      <c r="CY11" s="623"/>
      <c r="CZ11" s="663">
        <v>3</v>
      </c>
      <c r="DA11" s="663"/>
      <c r="DB11" s="663"/>
      <c r="DC11" s="663"/>
      <c r="DD11" s="627">
        <v>140519</v>
      </c>
      <c r="DE11" s="622"/>
      <c r="DF11" s="622"/>
      <c r="DG11" s="622"/>
      <c r="DH11" s="622"/>
      <c r="DI11" s="622"/>
      <c r="DJ11" s="622"/>
      <c r="DK11" s="622"/>
      <c r="DL11" s="622"/>
      <c r="DM11" s="622"/>
      <c r="DN11" s="622"/>
      <c r="DO11" s="622"/>
      <c r="DP11" s="623"/>
      <c r="DQ11" s="627">
        <v>166512</v>
      </c>
      <c r="DR11" s="622"/>
      <c r="DS11" s="622"/>
      <c r="DT11" s="622"/>
      <c r="DU11" s="622"/>
      <c r="DV11" s="622"/>
      <c r="DW11" s="622"/>
      <c r="DX11" s="622"/>
      <c r="DY11" s="622"/>
      <c r="DZ11" s="622"/>
      <c r="EA11" s="622"/>
      <c r="EB11" s="622"/>
      <c r="EC11" s="662"/>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149</v>
      </c>
      <c r="S12" s="622"/>
      <c r="T12" s="622"/>
      <c r="U12" s="622"/>
      <c r="V12" s="622"/>
      <c r="W12" s="622"/>
      <c r="X12" s="622"/>
      <c r="Y12" s="623"/>
      <c r="Z12" s="663" t="s">
        <v>240</v>
      </c>
      <c r="AA12" s="663"/>
      <c r="AB12" s="663"/>
      <c r="AC12" s="663"/>
      <c r="AD12" s="664" t="s">
        <v>149</v>
      </c>
      <c r="AE12" s="664"/>
      <c r="AF12" s="664"/>
      <c r="AG12" s="664"/>
      <c r="AH12" s="664"/>
      <c r="AI12" s="664"/>
      <c r="AJ12" s="664"/>
      <c r="AK12" s="664"/>
      <c r="AL12" s="624" t="s">
        <v>240</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1565359</v>
      </c>
      <c r="BH12" s="622"/>
      <c r="BI12" s="622"/>
      <c r="BJ12" s="622"/>
      <c r="BK12" s="622"/>
      <c r="BL12" s="622"/>
      <c r="BM12" s="622"/>
      <c r="BN12" s="623"/>
      <c r="BO12" s="663">
        <v>56.8</v>
      </c>
      <c r="BP12" s="663"/>
      <c r="BQ12" s="663"/>
      <c r="BR12" s="663"/>
      <c r="BS12" s="664" t="s">
        <v>240</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47532</v>
      </c>
      <c r="CS12" s="622"/>
      <c r="CT12" s="622"/>
      <c r="CU12" s="622"/>
      <c r="CV12" s="622"/>
      <c r="CW12" s="622"/>
      <c r="CX12" s="622"/>
      <c r="CY12" s="623"/>
      <c r="CZ12" s="663">
        <v>0.7</v>
      </c>
      <c r="DA12" s="663"/>
      <c r="DB12" s="663"/>
      <c r="DC12" s="663"/>
      <c r="DD12" s="627" t="s">
        <v>149</v>
      </c>
      <c r="DE12" s="622"/>
      <c r="DF12" s="622"/>
      <c r="DG12" s="622"/>
      <c r="DH12" s="622"/>
      <c r="DI12" s="622"/>
      <c r="DJ12" s="622"/>
      <c r="DK12" s="622"/>
      <c r="DL12" s="622"/>
      <c r="DM12" s="622"/>
      <c r="DN12" s="622"/>
      <c r="DO12" s="622"/>
      <c r="DP12" s="623"/>
      <c r="DQ12" s="627">
        <v>18674</v>
      </c>
      <c r="DR12" s="622"/>
      <c r="DS12" s="622"/>
      <c r="DT12" s="622"/>
      <c r="DU12" s="622"/>
      <c r="DV12" s="622"/>
      <c r="DW12" s="622"/>
      <c r="DX12" s="622"/>
      <c r="DY12" s="622"/>
      <c r="DZ12" s="622"/>
      <c r="EA12" s="622"/>
      <c r="EB12" s="622"/>
      <c r="EC12" s="662"/>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149</v>
      </c>
      <c r="S13" s="622"/>
      <c r="T13" s="622"/>
      <c r="U13" s="622"/>
      <c r="V13" s="622"/>
      <c r="W13" s="622"/>
      <c r="X13" s="622"/>
      <c r="Y13" s="623"/>
      <c r="Z13" s="663" t="s">
        <v>240</v>
      </c>
      <c r="AA13" s="663"/>
      <c r="AB13" s="663"/>
      <c r="AC13" s="663"/>
      <c r="AD13" s="664" t="s">
        <v>179</v>
      </c>
      <c r="AE13" s="664"/>
      <c r="AF13" s="664"/>
      <c r="AG13" s="664"/>
      <c r="AH13" s="664"/>
      <c r="AI13" s="664"/>
      <c r="AJ13" s="664"/>
      <c r="AK13" s="664"/>
      <c r="AL13" s="624" t="s">
        <v>149</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1481465</v>
      </c>
      <c r="BH13" s="622"/>
      <c r="BI13" s="622"/>
      <c r="BJ13" s="622"/>
      <c r="BK13" s="622"/>
      <c r="BL13" s="622"/>
      <c r="BM13" s="622"/>
      <c r="BN13" s="623"/>
      <c r="BO13" s="663">
        <v>53.7</v>
      </c>
      <c r="BP13" s="663"/>
      <c r="BQ13" s="663"/>
      <c r="BR13" s="663"/>
      <c r="BS13" s="664" t="s">
        <v>240</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719730</v>
      </c>
      <c r="CS13" s="622"/>
      <c r="CT13" s="622"/>
      <c r="CU13" s="622"/>
      <c r="CV13" s="622"/>
      <c r="CW13" s="622"/>
      <c r="CX13" s="622"/>
      <c r="CY13" s="623"/>
      <c r="CZ13" s="663">
        <v>10.7</v>
      </c>
      <c r="DA13" s="663"/>
      <c r="DB13" s="663"/>
      <c r="DC13" s="663"/>
      <c r="DD13" s="627">
        <v>155316</v>
      </c>
      <c r="DE13" s="622"/>
      <c r="DF13" s="622"/>
      <c r="DG13" s="622"/>
      <c r="DH13" s="622"/>
      <c r="DI13" s="622"/>
      <c r="DJ13" s="622"/>
      <c r="DK13" s="622"/>
      <c r="DL13" s="622"/>
      <c r="DM13" s="622"/>
      <c r="DN13" s="622"/>
      <c r="DO13" s="622"/>
      <c r="DP13" s="623"/>
      <c r="DQ13" s="627">
        <v>647232</v>
      </c>
      <c r="DR13" s="622"/>
      <c r="DS13" s="622"/>
      <c r="DT13" s="622"/>
      <c r="DU13" s="622"/>
      <c r="DV13" s="622"/>
      <c r="DW13" s="622"/>
      <c r="DX13" s="622"/>
      <c r="DY13" s="622"/>
      <c r="DZ13" s="622"/>
      <c r="EA13" s="622"/>
      <c r="EB13" s="622"/>
      <c r="EC13" s="662"/>
    </row>
    <row r="14" spans="2:143" ht="11.25" customHeight="1" x14ac:dyDescent="0.15">
      <c r="B14" s="618" t="s">
        <v>262</v>
      </c>
      <c r="C14" s="619"/>
      <c r="D14" s="619"/>
      <c r="E14" s="619"/>
      <c r="F14" s="619"/>
      <c r="G14" s="619"/>
      <c r="H14" s="619"/>
      <c r="I14" s="619"/>
      <c r="J14" s="619"/>
      <c r="K14" s="619"/>
      <c r="L14" s="619"/>
      <c r="M14" s="619"/>
      <c r="N14" s="619"/>
      <c r="O14" s="619"/>
      <c r="P14" s="619"/>
      <c r="Q14" s="620"/>
      <c r="R14" s="621" t="s">
        <v>149</v>
      </c>
      <c r="S14" s="622"/>
      <c r="T14" s="622"/>
      <c r="U14" s="622"/>
      <c r="V14" s="622"/>
      <c r="W14" s="622"/>
      <c r="X14" s="622"/>
      <c r="Y14" s="623"/>
      <c r="Z14" s="663" t="s">
        <v>240</v>
      </c>
      <c r="AA14" s="663"/>
      <c r="AB14" s="663"/>
      <c r="AC14" s="663"/>
      <c r="AD14" s="664" t="s">
        <v>149</v>
      </c>
      <c r="AE14" s="664"/>
      <c r="AF14" s="664"/>
      <c r="AG14" s="664"/>
      <c r="AH14" s="664"/>
      <c r="AI14" s="664"/>
      <c r="AJ14" s="664"/>
      <c r="AK14" s="664"/>
      <c r="AL14" s="624" t="s">
        <v>149</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58945</v>
      </c>
      <c r="BH14" s="622"/>
      <c r="BI14" s="622"/>
      <c r="BJ14" s="622"/>
      <c r="BK14" s="622"/>
      <c r="BL14" s="622"/>
      <c r="BM14" s="622"/>
      <c r="BN14" s="623"/>
      <c r="BO14" s="663">
        <v>2.1</v>
      </c>
      <c r="BP14" s="663"/>
      <c r="BQ14" s="663"/>
      <c r="BR14" s="663"/>
      <c r="BS14" s="664" t="s">
        <v>149</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305145</v>
      </c>
      <c r="CS14" s="622"/>
      <c r="CT14" s="622"/>
      <c r="CU14" s="622"/>
      <c r="CV14" s="622"/>
      <c r="CW14" s="622"/>
      <c r="CX14" s="622"/>
      <c r="CY14" s="623"/>
      <c r="CZ14" s="663">
        <v>4.5</v>
      </c>
      <c r="DA14" s="663"/>
      <c r="DB14" s="663"/>
      <c r="DC14" s="663"/>
      <c r="DD14" s="627">
        <v>544</v>
      </c>
      <c r="DE14" s="622"/>
      <c r="DF14" s="622"/>
      <c r="DG14" s="622"/>
      <c r="DH14" s="622"/>
      <c r="DI14" s="622"/>
      <c r="DJ14" s="622"/>
      <c r="DK14" s="622"/>
      <c r="DL14" s="622"/>
      <c r="DM14" s="622"/>
      <c r="DN14" s="622"/>
      <c r="DO14" s="622"/>
      <c r="DP14" s="623"/>
      <c r="DQ14" s="627">
        <v>299852</v>
      </c>
      <c r="DR14" s="622"/>
      <c r="DS14" s="622"/>
      <c r="DT14" s="622"/>
      <c r="DU14" s="622"/>
      <c r="DV14" s="622"/>
      <c r="DW14" s="622"/>
      <c r="DX14" s="622"/>
      <c r="DY14" s="622"/>
      <c r="DZ14" s="622"/>
      <c r="EA14" s="622"/>
      <c r="EB14" s="622"/>
      <c r="EC14" s="662"/>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149</v>
      </c>
      <c r="S15" s="622"/>
      <c r="T15" s="622"/>
      <c r="U15" s="622"/>
      <c r="V15" s="622"/>
      <c r="W15" s="622"/>
      <c r="X15" s="622"/>
      <c r="Y15" s="623"/>
      <c r="Z15" s="663" t="s">
        <v>149</v>
      </c>
      <c r="AA15" s="663"/>
      <c r="AB15" s="663"/>
      <c r="AC15" s="663"/>
      <c r="AD15" s="664" t="s">
        <v>149</v>
      </c>
      <c r="AE15" s="664"/>
      <c r="AF15" s="664"/>
      <c r="AG15" s="664"/>
      <c r="AH15" s="664"/>
      <c r="AI15" s="664"/>
      <c r="AJ15" s="664"/>
      <c r="AK15" s="664"/>
      <c r="AL15" s="624" t="s">
        <v>149</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154406</v>
      </c>
      <c r="BH15" s="622"/>
      <c r="BI15" s="622"/>
      <c r="BJ15" s="622"/>
      <c r="BK15" s="622"/>
      <c r="BL15" s="622"/>
      <c r="BM15" s="622"/>
      <c r="BN15" s="623"/>
      <c r="BO15" s="663">
        <v>5.6</v>
      </c>
      <c r="BP15" s="663"/>
      <c r="BQ15" s="663"/>
      <c r="BR15" s="663"/>
      <c r="BS15" s="664" t="s">
        <v>149</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811833</v>
      </c>
      <c r="CS15" s="622"/>
      <c r="CT15" s="622"/>
      <c r="CU15" s="622"/>
      <c r="CV15" s="622"/>
      <c r="CW15" s="622"/>
      <c r="CX15" s="622"/>
      <c r="CY15" s="623"/>
      <c r="CZ15" s="663">
        <v>12.1</v>
      </c>
      <c r="DA15" s="663"/>
      <c r="DB15" s="663"/>
      <c r="DC15" s="663"/>
      <c r="DD15" s="627">
        <v>37792</v>
      </c>
      <c r="DE15" s="622"/>
      <c r="DF15" s="622"/>
      <c r="DG15" s="622"/>
      <c r="DH15" s="622"/>
      <c r="DI15" s="622"/>
      <c r="DJ15" s="622"/>
      <c r="DK15" s="622"/>
      <c r="DL15" s="622"/>
      <c r="DM15" s="622"/>
      <c r="DN15" s="622"/>
      <c r="DO15" s="622"/>
      <c r="DP15" s="623"/>
      <c r="DQ15" s="627">
        <v>668485</v>
      </c>
      <c r="DR15" s="622"/>
      <c r="DS15" s="622"/>
      <c r="DT15" s="622"/>
      <c r="DU15" s="622"/>
      <c r="DV15" s="622"/>
      <c r="DW15" s="622"/>
      <c r="DX15" s="622"/>
      <c r="DY15" s="622"/>
      <c r="DZ15" s="622"/>
      <c r="EA15" s="622"/>
      <c r="EB15" s="622"/>
      <c r="EC15" s="662"/>
    </row>
    <row r="16" spans="2:143" ht="11.25" customHeight="1" x14ac:dyDescent="0.15">
      <c r="B16" s="618" t="s">
        <v>268</v>
      </c>
      <c r="C16" s="619"/>
      <c r="D16" s="619"/>
      <c r="E16" s="619"/>
      <c r="F16" s="619"/>
      <c r="G16" s="619"/>
      <c r="H16" s="619"/>
      <c r="I16" s="619"/>
      <c r="J16" s="619"/>
      <c r="K16" s="619"/>
      <c r="L16" s="619"/>
      <c r="M16" s="619"/>
      <c r="N16" s="619"/>
      <c r="O16" s="619"/>
      <c r="P16" s="619"/>
      <c r="Q16" s="620"/>
      <c r="R16" s="621">
        <v>3778</v>
      </c>
      <c r="S16" s="622"/>
      <c r="T16" s="622"/>
      <c r="U16" s="622"/>
      <c r="V16" s="622"/>
      <c r="W16" s="622"/>
      <c r="X16" s="622"/>
      <c r="Y16" s="623"/>
      <c r="Z16" s="663">
        <v>0.1</v>
      </c>
      <c r="AA16" s="663"/>
      <c r="AB16" s="663"/>
      <c r="AC16" s="663"/>
      <c r="AD16" s="664">
        <v>3778</v>
      </c>
      <c r="AE16" s="664"/>
      <c r="AF16" s="664"/>
      <c r="AG16" s="664"/>
      <c r="AH16" s="664"/>
      <c r="AI16" s="664"/>
      <c r="AJ16" s="664"/>
      <c r="AK16" s="664"/>
      <c r="AL16" s="624">
        <v>0.1</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63" t="s">
        <v>149</v>
      </c>
      <c r="BP16" s="663"/>
      <c r="BQ16" s="663"/>
      <c r="BR16" s="663"/>
      <c r="BS16" s="664" t="s">
        <v>179</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t="s">
        <v>240</v>
      </c>
      <c r="CS16" s="622"/>
      <c r="CT16" s="622"/>
      <c r="CU16" s="622"/>
      <c r="CV16" s="622"/>
      <c r="CW16" s="622"/>
      <c r="CX16" s="622"/>
      <c r="CY16" s="623"/>
      <c r="CZ16" s="663" t="s">
        <v>149</v>
      </c>
      <c r="DA16" s="663"/>
      <c r="DB16" s="663"/>
      <c r="DC16" s="663"/>
      <c r="DD16" s="627" t="s">
        <v>240</v>
      </c>
      <c r="DE16" s="622"/>
      <c r="DF16" s="622"/>
      <c r="DG16" s="622"/>
      <c r="DH16" s="622"/>
      <c r="DI16" s="622"/>
      <c r="DJ16" s="622"/>
      <c r="DK16" s="622"/>
      <c r="DL16" s="622"/>
      <c r="DM16" s="622"/>
      <c r="DN16" s="622"/>
      <c r="DO16" s="622"/>
      <c r="DP16" s="623"/>
      <c r="DQ16" s="627" t="s">
        <v>240</v>
      </c>
      <c r="DR16" s="622"/>
      <c r="DS16" s="622"/>
      <c r="DT16" s="622"/>
      <c r="DU16" s="622"/>
      <c r="DV16" s="622"/>
      <c r="DW16" s="622"/>
      <c r="DX16" s="622"/>
      <c r="DY16" s="622"/>
      <c r="DZ16" s="622"/>
      <c r="EA16" s="622"/>
      <c r="EB16" s="622"/>
      <c r="EC16" s="662"/>
    </row>
    <row r="17" spans="2:133" ht="11.25" customHeight="1" x14ac:dyDescent="0.15">
      <c r="B17" s="618" t="s">
        <v>271</v>
      </c>
      <c r="C17" s="619"/>
      <c r="D17" s="619"/>
      <c r="E17" s="619"/>
      <c r="F17" s="619"/>
      <c r="G17" s="619"/>
      <c r="H17" s="619"/>
      <c r="I17" s="619"/>
      <c r="J17" s="619"/>
      <c r="K17" s="619"/>
      <c r="L17" s="619"/>
      <c r="M17" s="619"/>
      <c r="N17" s="619"/>
      <c r="O17" s="619"/>
      <c r="P17" s="619"/>
      <c r="Q17" s="620"/>
      <c r="R17" s="621">
        <v>38396</v>
      </c>
      <c r="S17" s="622"/>
      <c r="T17" s="622"/>
      <c r="U17" s="622"/>
      <c r="V17" s="622"/>
      <c r="W17" s="622"/>
      <c r="X17" s="622"/>
      <c r="Y17" s="623"/>
      <c r="Z17" s="663">
        <v>0.6</v>
      </c>
      <c r="AA17" s="663"/>
      <c r="AB17" s="663"/>
      <c r="AC17" s="663"/>
      <c r="AD17" s="664">
        <v>38396</v>
      </c>
      <c r="AE17" s="664"/>
      <c r="AF17" s="664"/>
      <c r="AG17" s="664"/>
      <c r="AH17" s="664"/>
      <c r="AI17" s="664"/>
      <c r="AJ17" s="664"/>
      <c r="AK17" s="664"/>
      <c r="AL17" s="624">
        <v>0.9</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63" t="s">
        <v>240</v>
      </c>
      <c r="BP17" s="663"/>
      <c r="BQ17" s="663"/>
      <c r="BR17" s="663"/>
      <c r="BS17" s="664" t="s">
        <v>149</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63146</v>
      </c>
      <c r="CS17" s="622"/>
      <c r="CT17" s="622"/>
      <c r="CU17" s="622"/>
      <c r="CV17" s="622"/>
      <c r="CW17" s="622"/>
      <c r="CX17" s="622"/>
      <c r="CY17" s="623"/>
      <c r="CZ17" s="663">
        <v>0.9</v>
      </c>
      <c r="DA17" s="663"/>
      <c r="DB17" s="663"/>
      <c r="DC17" s="663"/>
      <c r="DD17" s="627" t="s">
        <v>240</v>
      </c>
      <c r="DE17" s="622"/>
      <c r="DF17" s="622"/>
      <c r="DG17" s="622"/>
      <c r="DH17" s="622"/>
      <c r="DI17" s="622"/>
      <c r="DJ17" s="622"/>
      <c r="DK17" s="622"/>
      <c r="DL17" s="622"/>
      <c r="DM17" s="622"/>
      <c r="DN17" s="622"/>
      <c r="DO17" s="622"/>
      <c r="DP17" s="623"/>
      <c r="DQ17" s="627">
        <v>61385</v>
      </c>
      <c r="DR17" s="622"/>
      <c r="DS17" s="622"/>
      <c r="DT17" s="622"/>
      <c r="DU17" s="622"/>
      <c r="DV17" s="622"/>
      <c r="DW17" s="622"/>
      <c r="DX17" s="622"/>
      <c r="DY17" s="622"/>
      <c r="DZ17" s="622"/>
      <c r="EA17" s="622"/>
      <c r="EB17" s="622"/>
      <c r="EC17" s="662"/>
    </row>
    <row r="18" spans="2:133" ht="11.25" customHeight="1" x14ac:dyDescent="0.15">
      <c r="B18" s="618" t="s">
        <v>274</v>
      </c>
      <c r="C18" s="619"/>
      <c r="D18" s="619"/>
      <c r="E18" s="619"/>
      <c r="F18" s="619"/>
      <c r="G18" s="619"/>
      <c r="H18" s="619"/>
      <c r="I18" s="619"/>
      <c r="J18" s="619"/>
      <c r="K18" s="619"/>
      <c r="L18" s="619"/>
      <c r="M18" s="619"/>
      <c r="N18" s="619"/>
      <c r="O18" s="619"/>
      <c r="P18" s="619"/>
      <c r="Q18" s="620"/>
      <c r="R18" s="621">
        <v>11792</v>
      </c>
      <c r="S18" s="622"/>
      <c r="T18" s="622"/>
      <c r="U18" s="622"/>
      <c r="V18" s="622"/>
      <c r="W18" s="622"/>
      <c r="X18" s="622"/>
      <c r="Y18" s="623"/>
      <c r="Z18" s="663">
        <v>0.2</v>
      </c>
      <c r="AA18" s="663"/>
      <c r="AB18" s="663"/>
      <c r="AC18" s="663"/>
      <c r="AD18" s="664">
        <v>11792</v>
      </c>
      <c r="AE18" s="664"/>
      <c r="AF18" s="664"/>
      <c r="AG18" s="664"/>
      <c r="AH18" s="664"/>
      <c r="AI18" s="664"/>
      <c r="AJ18" s="664"/>
      <c r="AK18" s="664"/>
      <c r="AL18" s="624">
        <v>0.3</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63" t="s">
        <v>240</v>
      </c>
      <c r="BP18" s="663"/>
      <c r="BQ18" s="663"/>
      <c r="BR18" s="663"/>
      <c r="BS18" s="664" t="s">
        <v>149</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63" t="s">
        <v>240</v>
      </c>
      <c r="DA18" s="663"/>
      <c r="DB18" s="663"/>
      <c r="DC18" s="663"/>
      <c r="DD18" s="627" t="s">
        <v>240</v>
      </c>
      <c r="DE18" s="622"/>
      <c r="DF18" s="622"/>
      <c r="DG18" s="622"/>
      <c r="DH18" s="622"/>
      <c r="DI18" s="622"/>
      <c r="DJ18" s="622"/>
      <c r="DK18" s="622"/>
      <c r="DL18" s="622"/>
      <c r="DM18" s="622"/>
      <c r="DN18" s="622"/>
      <c r="DO18" s="622"/>
      <c r="DP18" s="623"/>
      <c r="DQ18" s="627" t="s">
        <v>149</v>
      </c>
      <c r="DR18" s="622"/>
      <c r="DS18" s="622"/>
      <c r="DT18" s="622"/>
      <c r="DU18" s="622"/>
      <c r="DV18" s="622"/>
      <c r="DW18" s="622"/>
      <c r="DX18" s="622"/>
      <c r="DY18" s="622"/>
      <c r="DZ18" s="622"/>
      <c r="EA18" s="622"/>
      <c r="EB18" s="622"/>
      <c r="EC18" s="662"/>
    </row>
    <row r="19" spans="2:133" ht="11.25" customHeight="1" x14ac:dyDescent="0.15">
      <c r="B19" s="618" t="s">
        <v>277</v>
      </c>
      <c r="C19" s="619"/>
      <c r="D19" s="619"/>
      <c r="E19" s="619"/>
      <c r="F19" s="619"/>
      <c r="G19" s="619"/>
      <c r="H19" s="619"/>
      <c r="I19" s="619"/>
      <c r="J19" s="619"/>
      <c r="K19" s="619"/>
      <c r="L19" s="619"/>
      <c r="M19" s="619"/>
      <c r="N19" s="619"/>
      <c r="O19" s="619"/>
      <c r="P19" s="619"/>
      <c r="Q19" s="620"/>
      <c r="R19" s="621">
        <v>11433</v>
      </c>
      <c r="S19" s="622"/>
      <c r="T19" s="622"/>
      <c r="U19" s="622"/>
      <c r="V19" s="622"/>
      <c r="W19" s="622"/>
      <c r="X19" s="622"/>
      <c r="Y19" s="623"/>
      <c r="Z19" s="663">
        <v>0.2</v>
      </c>
      <c r="AA19" s="663"/>
      <c r="AB19" s="663"/>
      <c r="AC19" s="663"/>
      <c r="AD19" s="664">
        <v>11433</v>
      </c>
      <c r="AE19" s="664"/>
      <c r="AF19" s="664"/>
      <c r="AG19" s="664"/>
      <c r="AH19" s="664"/>
      <c r="AI19" s="664"/>
      <c r="AJ19" s="664"/>
      <c r="AK19" s="664"/>
      <c r="AL19" s="624">
        <v>0.3</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t="s">
        <v>149</v>
      </c>
      <c r="BH19" s="622"/>
      <c r="BI19" s="622"/>
      <c r="BJ19" s="622"/>
      <c r="BK19" s="622"/>
      <c r="BL19" s="622"/>
      <c r="BM19" s="622"/>
      <c r="BN19" s="623"/>
      <c r="BO19" s="663" t="s">
        <v>240</v>
      </c>
      <c r="BP19" s="663"/>
      <c r="BQ19" s="663"/>
      <c r="BR19" s="663"/>
      <c r="BS19" s="664" t="s">
        <v>240</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149</v>
      </c>
      <c r="CS19" s="622"/>
      <c r="CT19" s="622"/>
      <c r="CU19" s="622"/>
      <c r="CV19" s="622"/>
      <c r="CW19" s="622"/>
      <c r="CX19" s="622"/>
      <c r="CY19" s="623"/>
      <c r="CZ19" s="663" t="s">
        <v>240</v>
      </c>
      <c r="DA19" s="663"/>
      <c r="DB19" s="663"/>
      <c r="DC19" s="663"/>
      <c r="DD19" s="627" t="s">
        <v>149</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62"/>
    </row>
    <row r="20" spans="2:133" ht="11.25" customHeight="1" x14ac:dyDescent="0.15">
      <c r="B20" s="688" t="s">
        <v>280</v>
      </c>
      <c r="C20" s="689"/>
      <c r="D20" s="689"/>
      <c r="E20" s="689"/>
      <c r="F20" s="689"/>
      <c r="G20" s="689"/>
      <c r="H20" s="689"/>
      <c r="I20" s="689"/>
      <c r="J20" s="689"/>
      <c r="K20" s="689"/>
      <c r="L20" s="689"/>
      <c r="M20" s="689"/>
      <c r="N20" s="689"/>
      <c r="O20" s="689"/>
      <c r="P20" s="689"/>
      <c r="Q20" s="690"/>
      <c r="R20" s="621">
        <v>359</v>
      </c>
      <c r="S20" s="622"/>
      <c r="T20" s="622"/>
      <c r="U20" s="622"/>
      <c r="V20" s="622"/>
      <c r="W20" s="622"/>
      <c r="X20" s="622"/>
      <c r="Y20" s="623"/>
      <c r="Z20" s="663">
        <v>0</v>
      </c>
      <c r="AA20" s="663"/>
      <c r="AB20" s="663"/>
      <c r="AC20" s="663"/>
      <c r="AD20" s="664">
        <v>359</v>
      </c>
      <c r="AE20" s="664"/>
      <c r="AF20" s="664"/>
      <c r="AG20" s="664"/>
      <c r="AH20" s="664"/>
      <c r="AI20" s="664"/>
      <c r="AJ20" s="664"/>
      <c r="AK20" s="664"/>
      <c r="AL20" s="624">
        <v>0</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t="s">
        <v>240</v>
      </c>
      <c r="BH20" s="622"/>
      <c r="BI20" s="622"/>
      <c r="BJ20" s="622"/>
      <c r="BK20" s="622"/>
      <c r="BL20" s="622"/>
      <c r="BM20" s="622"/>
      <c r="BN20" s="623"/>
      <c r="BO20" s="663" t="s">
        <v>149</v>
      </c>
      <c r="BP20" s="663"/>
      <c r="BQ20" s="663"/>
      <c r="BR20" s="663"/>
      <c r="BS20" s="664" t="s">
        <v>149</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6726493</v>
      </c>
      <c r="CS20" s="622"/>
      <c r="CT20" s="622"/>
      <c r="CU20" s="622"/>
      <c r="CV20" s="622"/>
      <c r="CW20" s="622"/>
      <c r="CX20" s="622"/>
      <c r="CY20" s="623"/>
      <c r="CZ20" s="663">
        <v>100</v>
      </c>
      <c r="DA20" s="663"/>
      <c r="DB20" s="663"/>
      <c r="DC20" s="663"/>
      <c r="DD20" s="627">
        <v>725807</v>
      </c>
      <c r="DE20" s="622"/>
      <c r="DF20" s="622"/>
      <c r="DG20" s="622"/>
      <c r="DH20" s="622"/>
      <c r="DI20" s="622"/>
      <c r="DJ20" s="622"/>
      <c r="DK20" s="622"/>
      <c r="DL20" s="622"/>
      <c r="DM20" s="622"/>
      <c r="DN20" s="622"/>
      <c r="DO20" s="622"/>
      <c r="DP20" s="623"/>
      <c r="DQ20" s="627">
        <v>4688942</v>
      </c>
      <c r="DR20" s="622"/>
      <c r="DS20" s="622"/>
      <c r="DT20" s="622"/>
      <c r="DU20" s="622"/>
      <c r="DV20" s="622"/>
      <c r="DW20" s="622"/>
      <c r="DX20" s="622"/>
      <c r="DY20" s="622"/>
      <c r="DZ20" s="622"/>
      <c r="EA20" s="622"/>
      <c r="EB20" s="622"/>
      <c r="EC20" s="662"/>
    </row>
    <row r="21" spans="2:133" ht="11.25" customHeight="1" x14ac:dyDescent="0.15">
      <c r="B21" s="618" t="s">
        <v>283</v>
      </c>
      <c r="C21" s="619"/>
      <c r="D21" s="619"/>
      <c r="E21" s="619"/>
      <c r="F21" s="619"/>
      <c r="G21" s="619"/>
      <c r="H21" s="619"/>
      <c r="I21" s="619"/>
      <c r="J21" s="619"/>
      <c r="K21" s="619"/>
      <c r="L21" s="619"/>
      <c r="M21" s="619"/>
      <c r="N21" s="619"/>
      <c r="O21" s="619"/>
      <c r="P21" s="619"/>
      <c r="Q21" s="620"/>
      <c r="R21" s="621">
        <v>690979</v>
      </c>
      <c r="S21" s="622"/>
      <c r="T21" s="622"/>
      <c r="U21" s="622"/>
      <c r="V21" s="622"/>
      <c r="W21" s="622"/>
      <c r="X21" s="622"/>
      <c r="Y21" s="623"/>
      <c r="Z21" s="663">
        <v>9.9</v>
      </c>
      <c r="AA21" s="663"/>
      <c r="AB21" s="663"/>
      <c r="AC21" s="663"/>
      <c r="AD21" s="664">
        <v>562957</v>
      </c>
      <c r="AE21" s="664"/>
      <c r="AF21" s="664"/>
      <c r="AG21" s="664"/>
      <c r="AH21" s="664"/>
      <c r="AI21" s="664"/>
      <c r="AJ21" s="664"/>
      <c r="AK21" s="664"/>
      <c r="AL21" s="624">
        <v>13.9</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t="s">
        <v>240</v>
      </c>
      <c r="BH21" s="622"/>
      <c r="BI21" s="622"/>
      <c r="BJ21" s="622"/>
      <c r="BK21" s="622"/>
      <c r="BL21" s="622"/>
      <c r="BM21" s="622"/>
      <c r="BN21" s="623"/>
      <c r="BO21" s="663" t="s">
        <v>149</v>
      </c>
      <c r="BP21" s="663"/>
      <c r="BQ21" s="663"/>
      <c r="BR21" s="663"/>
      <c r="BS21" s="664" t="s">
        <v>179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285</v>
      </c>
      <c r="C22" s="619"/>
      <c r="D22" s="619"/>
      <c r="E22" s="619"/>
      <c r="F22" s="619"/>
      <c r="G22" s="619"/>
      <c r="H22" s="619"/>
      <c r="I22" s="619"/>
      <c r="J22" s="619"/>
      <c r="K22" s="619"/>
      <c r="L22" s="619"/>
      <c r="M22" s="619"/>
      <c r="N22" s="619"/>
      <c r="O22" s="619"/>
      <c r="P22" s="619"/>
      <c r="Q22" s="620"/>
      <c r="R22" s="621">
        <v>562957</v>
      </c>
      <c r="S22" s="622"/>
      <c r="T22" s="622"/>
      <c r="U22" s="622"/>
      <c r="V22" s="622"/>
      <c r="W22" s="622"/>
      <c r="X22" s="622"/>
      <c r="Y22" s="623"/>
      <c r="Z22" s="663">
        <v>8.1</v>
      </c>
      <c r="AA22" s="663"/>
      <c r="AB22" s="663"/>
      <c r="AC22" s="663"/>
      <c r="AD22" s="664">
        <v>562957</v>
      </c>
      <c r="AE22" s="664"/>
      <c r="AF22" s="664"/>
      <c r="AG22" s="664"/>
      <c r="AH22" s="664"/>
      <c r="AI22" s="664"/>
      <c r="AJ22" s="664"/>
      <c r="AK22" s="664"/>
      <c r="AL22" s="624">
        <v>13.9</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149</v>
      </c>
      <c r="BH22" s="622"/>
      <c r="BI22" s="622"/>
      <c r="BJ22" s="622"/>
      <c r="BK22" s="622"/>
      <c r="BL22" s="622"/>
      <c r="BM22" s="622"/>
      <c r="BN22" s="623"/>
      <c r="BO22" s="663" t="s">
        <v>149</v>
      </c>
      <c r="BP22" s="663"/>
      <c r="BQ22" s="663"/>
      <c r="BR22" s="663"/>
      <c r="BS22" s="664" t="s">
        <v>149</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128022</v>
      </c>
      <c r="S23" s="622"/>
      <c r="T23" s="622"/>
      <c r="U23" s="622"/>
      <c r="V23" s="622"/>
      <c r="W23" s="622"/>
      <c r="X23" s="622"/>
      <c r="Y23" s="623"/>
      <c r="Z23" s="663">
        <v>1.8</v>
      </c>
      <c r="AA23" s="663"/>
      <c r="AB23" s="663"/>
      <c r="AC23" s="663"/>
      <c r="AD23" s="664" t="s">
        <v>149</v>
      </c>
      <c r="AE23" s="664"/>
      <c r="AF23" s="664"/>
      <c r="AG23" s="664"/>
      <c r="AH23" s="664"/>
      <c r="AI23" s="664"/>
      <c r="AJ23" s="664"/>
      <c r="AK23" s="664"/>
      <c r="AL23" s="624" t="s">
        <v>240</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240</v>
      </c>
      <c r="BH23" s="622"/>
      <c r="BI23" s="622"/>
      <c r="BJ23" s="622"/>
      <c r="BK23" s="622"/>
      <c r="BL23" s="622"/>
      <c r="BM23" s="622"/>
      <c r="BN23" s="623"/>
      <c r="BO23" s="663" t="s">
        <v>149</v>
      </c>
      <c r="BP23" s="663"/>
      <c r="BQ23" s="663"/>
      <c r="BR23" s="663"/>
      <c r="BS23" s="664" t="s">
        <v>240</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240</v>
      </c>
      <c r="S24" s="622"/>
      <c r="T24" s="622"/>
      <c r="U24" s="622"/>
      <c r="V24" s="622"/>
      <c r="W24" s="622"/>
      <c r="X24" s="622"/>
      <c r="Y24" s="623"/>
      <c r="Z24" s="663" t="s">
        <v>240</v>
      </c>
      <c r="AA24" s="663"/>
      <c r="AB24" s="663"/>
      <c r="AC24" s="663"/>
      <c r="AD24" s="664" t="s">
        <v>240</v>
      </c>
      <c r="AE24" s="664"/>
      <c r="AF24" s="664"/>
      <c r="AG24" s="664"/>
      <c r="AH24" s="664"/>
      <c r="AI24" s="664"/>
      <c r="AJ24" s="664"/>
      <c r="AK24" s="664"/>
      <c r="AL24" s="624" t="s">
        <v>240</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63" t="s">
        <v>149</v>
      </c>
      <c r="BP24" s="663"/>
      <c r="BQ24" s="663"/>
      <c r="BR24" s="663"/>
      <c r="BS24" s="664" t="s">
        <v>240</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2402063</v>
      </c>
      <c r="CS24" s="674"/>
      <c r="CT24" s="674"/>
      <c r="CU24" s="674"/>
      <c r="CV24" s="674"/>
      <c r="CW24" s="674"/>
      <c r="CX24" s="674"/>
      <c r="CY24" s="702"/>
      <c r="CZ24" s="703">
        <v>35.700000000000003</v>
      </c>
      <c r="DA24" s="686"/>
      <c r="DB24" s="686"/>
      <c r="DC24" s="705"/>
      <c r="DD24" s="701">
        <v>1408158</v>
      </c>
      <c r="DE24" s="674"/>
      <c r="DF24" s="674"/>
      <c r="DG24" s="674"/>
      <c r="DH24" s="674"/>
      <c r="DI24" s="674"/>
      <c r="DJ24" s="674"/>
      <c r="DK24" s="702"/>
      <c r="DL24" s="701">
        <v>1336241</v>
      </c>
      <c r="DM24" s="674"/>
      <c r="DN24" s="674"/>
      <c r="DO24" s="674"/>
      <c r="DP24" s="674"/>
      <c r="DQ24" s="674"/>
      <c r="DR24" s="674"/>
      <c r="DS24" s="674"/>
      <c r="DT24" s="674"/>
      <c r="DU24" s="674"/>
      <c r="DV24" s="702"/>
      <c r="DW24" s="703">
        <v>32.299999999999997</v>
      </c>
      <c r="DX24" s="686"/>
      <c r="DY24" s="686"/>
      <c r="DZ24" s="686"/>
      <c r="EA24" s="686"/>
      <c r="EB24" s="686"/>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3959348</v>
      </c>
      <c r="S25" s="622"/>
      <c r="T25" s="622"/>
      <c r="U25" s="622"/>
      <c r="V25" s="622"/>
      <c r="W25" s="622"/>
      <c r="X25" s="622"/>
      <c r="Y25" s="623"/>
      <c r="Z25" s="663">
        <v>56.9</v>
      </c>
      <c r="AA25" s="663"/>
      <c r="AB25" s="663"/>
      <c r="AC25" s="663"/>
      <c r="AD25" s="664">
        <v>3831326</v>
      </c>
      <c r="AE25" s="664"/>
      <c r="AF25" s="664"/>
      <c r="AG25" s="664"/>
      <c r="AH25" s="664"/>
      <c r="AI25" s="664"/>
      <c r="AJ25" s="664"/>
      <c r="AK25" s="664"/>
      <c r="AL25" s="624">
        <v>94.8</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149</v>
      </c>
      <c r="BH25" s="622"/>
      <c r="BI25" s="622"/>
      <c r="BJ25" s="622"/>
      <c r="BK25" s="622"/>
      <c r="BL25" s="622"/>
      <c r="BM25" s="622"/>
      <c r="BN25" s="623"/>
      <c r="BO25" s="663" t="s">
        <v>149</v>
      </c>
      <c r="BP25" s="663"/>
      <c r="BQ25" s="663"/>
      <c r="BR25" s="663"/>
      <c r="BS25" s="664" t="s">
        <v>149</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1100421</v>
      </c>
      <c r="CS25" s="634"/>
      <c r="CT25" s="634"/>
      <c r="CU25" s="634"/>
      <c r="CV25" s="634"/>
      <c r="CW25" s="634"/>
      <c r="CX25" s="634"/>
      <c r="CY25" s="635"/>
      <c r="CZ25" s="624">
        <v>16.399999999999999</v>
      </c>
      <c r="DA25" s="636"/>
      <c r="DB25" s="636"/>
      <c r="DC25" s="637"/>
      <c r="DD25" s="627">
        <v>1006708</v>
      </c>
      <c r="DE25" s="634"/>
      <c r="DF25" s="634"/>
      <c r="DG25" s="634"/>
      <c r="DH25" s="634"/>
      <c r="DI25" s="634"/>
      <c r="DJ25" s="634"/>
      <c r="DK25" s="635"/>
      <c r="DL25" s="627">
        <v>935995</v>
      </c>
      <c r="DM25" s="634"/>
      <c r="DN25" s="634"/>
      <c r="DO25" s="634"/>
      <c r="DP25" s="634"/>
      <c r="DQ25" s="634"/>
      <c r="DR25" s="634"/>
      <c r="DS25" s="634"/>
      <c r="DT25" s="634"/>
      <c r="DU25" s="634"/>
      <c r="DV25" s="635"/>
      <c r="DW25" s="624">
        <v>22.6</v>
      </c>
      <c r="DX25" s="636"/>
      <c r="DY25" s="636"/>
      <c r="DZ25" s="636"/>
      <c r="EA25" s="636"/>
      <c r="EB25" s="636"/>
      <c r="EC25" s="652"/>
    </row>
    <row r="26" spans="2:133" ht="11.25" customHeight="1" x14ac:dyDescent="0.15">
      <c r="B26" s="618" t="s">
        <v>301</v>
      </c>
      <c r="C26" s="619"/>
      <c r="D26" s="619"/>
      <c r="E26" s="619"/>
      <c r="F26" s="619"/>
      <c r="G26" s="619"/>
      <c r="H26" s="619"/>
      <c r="I26" s="619"/>
      <c r="J26" s="619"/>
      <c r="K26" s="619"/>
      <c r="L26" s="619"/>
      <c r="M26" s="619"/>
      <c r="N26" s="619"/>
      <c r="O26" s="619"/>
      <c r="P26" s="619"/>
      <c r="Q26" s="620"/>
      <c r="R26" s="621">
        <v>1398</v>
      </c>
      <c r="S26" s="622"/>
      <c r="T26" s="622"/>
      <c r="U26" s="622"/>
      <c r="V26" s="622"/>
      <c r="W26" s="622"/>
      <c r="X26" s="622"/>
      <c r="Y26" s="623"/>
      <c r="Z26" s="663">
        <v>0</v>
      </c>
      <c r="AA26" s="663"/>
      <c r="AB26" s="663"/>
      <c r="AC26" s="663"/>
      <c r="AD26" s="664">
        <v>1398</v>
      </c>
      <c r="AE26" s="664"/>
      <c r="AF26" s="664"/>
      <c r="AG26" s="664"/>
      <c r="AH26" s="664"/>
      <c r="AI26" s="664"/>
      <c r="AJ26" s="664"/>
      <c r="AK26" s="664"/>
      <c r="AL26" s="624">
        <v>0</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149</v>
      </c>
      <c r="BH26" s="622"/>
      <c r="BI26" s="622"/>
      <c r="BJ26" s="622"/>
      <c r="BK26" s="622"/>
      <c r="BL26" s="622"/>
      <c r="BM26" s="622"/>
      <c r="BN26" s="623"/>
      <c r="BO26" s="663" t="s">
        <v>149</v>
      </c>
      <c r="BP26" s="663"/>
      <c r="BQ26" s="663"/>
      <c r="BR26" s="663"/>
      <c r="BS26" s="664" t="s">
        <v>240</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552368</v>
      </c>
      <c r="CS26" s="622"/>
      <c r="CT26" s="622"/>
      <c r="CU26" s="622"/>
      <c r="CV26" s="622"/>
      <c r="CW26" s="622"/>
      <c r="CX26" s="622"/>
      <c r="CY26" s="623"/>
      <c r="CZ26" s="624">
        <v>8.1999999999999993</v>
      </c>
      <c r="DA26" s="636"/>
      <c r="DB26" s="636"/>
      <c r="DC26" s="637"/>
      <c r="DD26" s="627">
        <v>506004</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52"/>
    </row>
    <row r="27" spans="2:133" ht="11.25" customHeight="1" x14ac:dyDescent="0.15">
      <c r="B27" s="618" t="s">
        <v>304</v>
      </c>
      <c r="C27" s="619"/>
      <c r="D27" s="619"/>
      <c r="E27" s="619"/>
      <c r="F27" s="619"/>
      <c r="G27" s="619"/>
      <c r="H27" s="619"/>
      <c r="I27" s="619"/>
      <c r="J27" s="619"/>
      <c r="K27" s="619"/>
      <c r="L27" s="619"/>
      <c r="M27" s="619"/>
      <c r="N27" s="619"/>
      <c r="O27" s="619"/>
      <c r="P27" s="619"/>
      <c r="Q27" s="620"/>
      <c r="R27" s="621">
        <v>48501</v>
      </c>
      <c r="S27" s="622"/>
      <c r="T27" s="622"/>
      <c r="U27" s="622"/>
      <c r="V27" s="622"/>
      <c r="W27" s="622"/>
      <c r="X27" s="622"/>
      <c r="Y27" s="623"/>
      <c r="Z27" s="663">
        <v>0.7</v>
      </c>
      <c r="AA27" s="663"/>
      <c r="AB27" s="663"/>
      <c r="AC27" s="663"/>
      <c r="AD27" s="664" t="s">
        <v>240</v>
      </c>
      <c r="AE27" s="664"/>
      <c r="AF27" s="664"/>
      <c r="AG27" s="664"/>
      <c r="AH27" s="664"/>
      <c r="AI27" s="664"/>
      <c r="AJ27" s="664"/>
      <c r="AK27" s="664"/>
      <c r="AL27" s="624" t="s">
        <v>149</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2758200</v>
      </c>
      <c r="BH27" s="622"/>
      <c r="BI27" s="622"/>
      <c r="BJ27" s="622"/>
      <c r="BK27" s="622"/>
      <c r="BL27" s="622"/>
      <c r="BM27" s="622"/>
      <c r="BN27" s="623"/>
      <c r="BO27" s="663">
        <v>100</v>
      </c>
      <c r="BP27" s="663"/>
      <c r="BQ27" s="663"/>
      <c r="BR27" s="663"/>
      <c r="BS27" s="664">
        <v>29011</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1238496</v>
      </c>
      <c r="CS27" s="634"/>
      <c r="CT27" s="634"/>
      <c r="CU27" s="634"/>
      <c r="CV27" s="634"/>
      <c r="CW27" s="634"/>
      <c r="CX27" s="634"/>
      <c r="CY27" s="635"/>
      <c r="CZ27" s="624">
        <v>18.399999999999999</v>
      </c>
      <c r="DA27" s="636"/>
      <c r="DB27" s="636"/>
      <c r="DC27" s="637"/>
      <c r="DD27" s="627">
        <v>340065</v>
      </c>
      <c r="DE27" s="634"/>
      <c r="DF27" s="634"/>
      <c r="DG27" s="634"/>
      <c r="DH27" s="634"/>
      <c r="DI27" s="634"/>
      <c r="DJ27" s="634"/>
      <c r="DK27" s="635"/>
      <c r="DL27" s="627">
        <v>338861</v>
      </c>
      <c r="DM27" s="634"/>
      <c r="DN27" s="634"/>
      <c r="DO27" s="634"/>
      <c r="DP27" s="634"/>
      <c r="DQ27" s="634"/>
      <c r="DR27" s="634"/>
      <c r="DS27" s="634"/>
      <c r="DT27" s="634"/>
      <c r="DU27" s="634"/>
      <c r="DV27" s="635"/>
      <c r="DW27" s="624">
        <v>8.1999999999999993</v>
      </c>
      <c r="DX27" s="636"/>
      <c r="DY27" s="636"/>
      <c r="DZ27" s="636"/>
      <c r="EA27" s="636"/>
      <c r="EB27" s="636"/>
      <c r="EC27" s="652"/>
    </row>
    <row r="28" spans="2:133" ht="11.25" customHeight="1" x14ac:dyDescent="0.15">
      <c r="B28" s="618" t="s">
        <v>307</v>
      </c>
      <c r="C28" s="619"/>
      <c r="D28" s="619"/>
      <c r="E28" s="619"/>
      <c r="F28" s="619"/>
      <c r="G28" s="619"/>
      <c r="H28" s="619"/>
      <c r="I28" s="619"/>
      <c r="J28" s="619"/>
      <c r="K28" s="619"/>
      <c r="L28" s="619"/>
      <c r="M28" s="619"/>
      <c r="N28" s="619"/>
      <c r="O28" s="619"/>
      <c r="P28" s="619"/>
      <c r="Q28" s="620"/>
      <c r="R28" s="621">
        <v>62448</v>
      </c>
      <c r="S28" s="622"/>
      <c r="T28" s="622"/>
      <c r="U28" s="622"/>
      <c r="V28" s="622"/>
      <c r="W28" s="622"/>
      <c r="X28" s="622"/>
      <c r="Y28" s="623"/>
      <c r="Z28" s="663">
        <v>0.9</v>
      </c>
      <c r="AA28" s="663"/>
      <c r="AB28" s="663"/>
      <c r="AC28" s="663"/>
      <c r="AD28" s="664" t="s">
        <v>240</v>
      </c>
      <c r="AE28" s="664"/>
      <c r="AF28" s="664"/>
      <c r="AG28" s="664"/>
      <c r="AH28" s="664"/>
      <c r="AI28" s="664"/>
      <c r="AJ28" s="664"/>
      <c r="AK28" s="664"/>
      <c r="AL28" s="624" t="s">
        <v>240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63146</v>
      </c>
      <c r="CS28" s="622"/>
      <c r="CT28" s="622"/>
      <c r="CU28" s="622"/>
      <c r="CV28" s="622"/>
      <c r="CW28" s="622"/>
      <c r="CX28" s="622"/>
      <c r="CY28" s="623"/>
      <c r="CZ28" s="624">
        <v>0.9</v>
      </c>
      <c r="DA28" s="636"/>
      <c r="DB28" s="636"/>
      <c r="DC28" s="637"/>
      <c r="DD28" s="627">
        <v>61385</v>
      </c>
      <c r="DE28" s="622"/>
      <c r="DF28" s="622"/>
      <c r="DG28" s="622"/>
      <c r="DH28" s="622"/>
      <c r="DI28" s="622"/>
      <c r="DJ28" s="622"/>
      <c r="DK28" s="623"/>
      <c r="DL28" s="627">
        <v>61385</v>
      </c>
      <c r="DM28" s="622"/>
      <c r="DN28" s="622"/>
      <c r="DO28" s="622"/>
      <c r="DP28" s="622"/>
      <c r="DQ28" s="622"/>
      <c r="DR28" s="622"/>
      <c r="DS28" s="622"/>
      <c r="DT28" s="622"/>
      <c r="DU28" s="622"/>
      <c r="DV28" s="623"/>
      <c r="DW28" s="624">
        <v>1.5</v>
      </c>
      <c r="DX28" s="636"/>
      <c r="DY28" s="636"/>
      <c r="DZ28" s="636"/>
      <c r="EA28" s="636"/>
      <c r="EB28" s="636"/>
      <c r="EC28" s="652"/>
    </row>
    <row r="29" spans="2:133" ht="11.25" customHeight="1" x14ac:dyDescent="0.15">
      <c r="B29" s="618" t="s">
        <v>309</v>
      </c>
      <c r="C29" s="619"/>
      <c r="D29" s="619"/>
      <c r="E29" s="619"/>
      <c r="F29" s="619"/>
      <c r="G29" s="619"/>
      <c r="H29" s="619"/>
      <c r="I29" s="619"/>
      <c r="J29" s="619"/>
      <c r="K29" s="619"/>
      <c r="L29" s="619"/>
      <c r="M29" s="619"/>
      <c r="N29" s="619"/>
      <c r="O29" s="619"/>
      <c r="P29" s="619"/>
      <c r="Q29" s="620"/>
      <c r="R29" s="621">
        <v>21874</v>
      </c>
      <c r="S29" s="622"/>
      <c r="T29" s="622"/>
      <c r="U29" s="622"/>
      <c r="V29" s="622"/>
      <c r="W29" s="622"/>
      <c r="X29" s="622"/>
      <c r="Y29" s="623"/>
      <c r="Z29" s="663">
        <v>0.3</v>
      </c>
      <c r="AA29" s="663"/>
      <c r="AB29" s="663"/>
      <c r="AC29" s="663"/>
      <c r="AD29" s="664" t="s">
        <v>149</v>
      </c>
      <c r="AE29" s="664"/>
      <c r="AF29" s="664"/>
      <c r="AG29" s="664"/>
      <c r="AH29" s="664"/>
      <c r="AI29" s="664"/>
      <c r="AJ29" s="664"/>
      <c r="AK29" s="664"/>
      <c r="AL29" s="624" t="s">
        <v>240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63146</v>
      </c>
      <c r="CS29" s="634"/>
      <c r="CT29" s="634"/>
      <c r="CU29" s="634"/>
      <c r="CV29" s="634"/>
      <c r="CW29" s="634"/>
      <c r="CX29" s="634"/>
      <c r="CY29" s="635"/>
      <c r="CZ29" s="624">
        <v>0.9</v>
      </c>
      <c r="DA29" s="636"/>
      <c r="DB29" s="636"/>
      <c r="DC29" s="637"/>
      <c r="DD29" s="627">
        <v>61385</v>
      </c>
      <c r="DE29" s="634"/>
      <c r="DF29" s="634"/>
      <c r="DG29" s="634"/>
      <c r="DH29" s="634"/>
      <c r="DI29" s="634"/>
      <c r="DJ29" s="634"/>
      <c r="DK29" s="635"/>
      <c r="DL29" s="627">
        <v>61385</v>
      </c>
      <c r="DM29" s="634"/>
      <c r="DN29" s="634"/>
      <c r="DO29" s="634"/>
      <c r="DP29" s="634"/>
      <c r="DQ29" s="634"/>
      <c r="DR29" s="634"/>
      <c r="DS29" s="634"/>
      <c r="DT29" s="634"/>
      <c r="DU29" s="634"/>
      <c r="DV29" s="635"/>
      <c r="DW29" s="624">
        <v>1.5</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1224294</v>
      </c>
      <c r="S30" s="622"/>
      <c r="T30" s="622"/>
      <c r="U30" s="622"/>
      <c r="V30" s="622"/>
      <c r="W30" s="622"/>
      <c r="X30" s="622"/>
      <c r="Y30" s="623"/>
      <c r="Z30" s="663">
        <v>17.600000000000001</v>
      </c>
      <c r="AA30" s="663"/>
      <c r="AB30" s="663"/>
      <c r="AC30" s="663"/>
      <c r="AD30" s="664" t="s">
        <v>240</v>
      </c>
      <c r="AE30" s="664"/>
      <c r="AF30" s="664"/>
      <c r="AG30" s="664"/>
      <c r="AH30" s="664"/>
      <c r="AI30" s="664"/>
      <c r="AJ30" s="664"/>
      <c r="AK30" s="664"/>
      <c r="AL30" s="624" t="s">
        <v>240</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58110</v>
      </c>
      <c r="CS30" s="622"/>
      <c r="CT30" s="622"/>
      <c r="CU30" s="622"/>
      <c r="CV30" s="622"/>
      <c r="CW30" s="622"/>
      <c r="CX30" s="622"/>
      <c r="CY30" s="623"/>
      <c r="CZ30" s="624">
        <v>0.9</v>
      </c>
      <c r="DA30" s="636"/>
      <c r="DB30" s="636"/>
      <c r="DC30" s="637"/>
      <c r="DD30" s="627">
        <v>56349</v>
      </c>
      <c r="DE30" s="622"/>
      <c r="DF30" s="622"/>
      <c r="DG30" s="622"/>
      <c r="DH30" s="622"/>
      <c r="DI30" s="622"/>
      <c r="DJ30" s="622"/>
      <c r="DK30" s="623"/>
      <c r="DL30" s="627">
        <v>56349</v>
      </c>
      <c r="DM30" s="622"/>
      <c r="DN30" s="622"/>
      <c r="DO30" s="622"/>
      <c r="DP30" s="622"/>
      <c r="DQ30" s="622"/>
      <c r="DR30" s="622"/>
      <c r="DS30" s="622"/>
      <c r="DT30" s="622"/>
      <c r="DU30" s="622"/>
      <c r="DV30" s="623"/>
      <c r="DW30" s="624">
        <v>1.4</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v>208975</v>
      </c>
      <c r="S31" s="622"/>
      <c r="T31" s="622"/>
      <c r="U31" s="622"/>
      <c r="V31" s="622"/>
      <c r="W31" s="622"/>
      <c r="X31" s="622"/>
      <c r="Y31" s="623"/>
      <c r="Z31" s="663">
        <v>3</v>
      </c>
      <c r="AA31" s="663"/>
      <c r="AB31" s="663"/>
      <c r="AC31" s="663"/>
      <c r="AD31" s="664">
        <v>208975</v>
      </c>
      <c r="AE31" s="664"/>
      <c r="AF31" s="664"/>
      <c r="AG31" s="664"/>
      <c r="AH31" s="664"/>
      <c r="AI31" s="664"/>
      <c r="AJ31" s="664"/>
      <c r="AK31" s="664"/>
      <c r="AL31" s="624">
        <v>5.2</v>
      </c>
      <c r="AM31" s="625"/>
      <c r="AN31" s="625"/>
      <c r="AO31" s="665"/>
      <c r="AP31" s="691" t="s">
        <v>317</v>
      </c>
      <c r="AQ31" s="692"/>
      <c r="AR31" s="692"/>
      <c r="AS31" s="692"/>
      <c r="AT31" s="693" t="s">
        <v>318</v>
      </c>
      <c r="AU31" s="218"/>
      <c r="AV31" s="218"/>
      <c r="AW31" s="218"/>
      <c r="AX31" s="676" t="s">
        <v>191</v>
      </c>
      <c r="AY31" s="677"/>
      <c r="AZ31" s="677"/>
      <c r="BA31" s="677"/>
      <c r="BB31" s="677"/>
      <c r="BC31" s="677"/>
      <c r="BD31" s="677"/>
      <c r="BE31" s="677"/>
      <c r="BF31" s="678"/>
      <c r="BG31" s="684">
        <v>99.3</v>
      </c>
      <c r="BH31" s="685"/>
      <c r="BI31" s="685"/>
      <c r="BJ31" s="685"/>
      <c r="BK31" s="685"/>
      <c r="BL31" s="685"/>
      <c r="BM31" s="686">
        <v>97.9</v>
      </c>
      <c r="BN31" s="685"/>
      <c r="BO31" s="685"/>
      <c r="BP31" s="685"/>
      <c r="BQ31" s="687"/>
      <c r="BR31" s="684">
        <v>99.3</v>
      </c>
      <c r="BS31" s="685"/>
      <c r="BT31" s="685"/>
      <c r="BU31" s="685"/>
      <c r="BV31" s="685"/>
      <c r="BW31" s="685"/>
      <c r="BX31" s="686">
        <v>97.8</v>
      </c>
      <c r="BY31" s="685"/>
      <c r="BZ31" s="685"/>
      <c r="CA31" s="685"/>
      <c r="CB31" s="687"/>
      <c r="CD31" s="642"/>
      <c r="CE31" s="643"/>
      <c r="CF31" s="618" t="s">
        <v>319</v>
      </c>
      <c r="CG31" s="619"/>
      <c r="CH31" s="619"/>
      <c r="CI31" s="619"/>
      <c r="CJ31" s="619"/>
      <c r="CK31" s="619"/>
      <c r="CL31" s="619"/>
      <c r="CM31" s="619"/>
      <c r="CN31" s="619"/>
      <c r="CO31" s="619"/>
      <c r="CP31" s="619"/>
      <c r="CQ31" s="620"/>
      <c r="CR31" s="621">
        <v>5036</v>
      </c>
      <c r="CS31" s="634"/>
      <c r="CT31" s="634"/>
      <c r="CU31" s="634"/>
      <c r="CV31" s="634"/>
      <c r="CW31" s="634"/>
      <c r="CX31" s="634"/>
      <c r="CY31" s="635"/>
      <c r="CZ31" s="624">
        <v>0.1</v>
      </c>
      <c r="DA31" s="636"/>
      <c r="DB31" s="636"/>
      <c r="DC31" s="637"/>
      <c r="DD31" s="627">
        <v>5036</v>
      </c>
      <c r="DE31" s="634"/>
      <c r="DF31" s="634"/>
      <c r="DG31" s="634"/>
      <c r="DH31" s="634"/>
      <c r="DI31" s="634"/>
      <c r="DJ31" s="634"/>
      <c r="DK31" s="635"/>
      <c r="DL31" s="627">
        <v>5036</v>
      </c>
      <c r="DM31" s="634"/>
      <c r="DN31" s="634"/>
      <c r="DO31" s="634"/>
      <c r="DP31" s="634"/>
      <c r="DQ31" s="634"/>
      <c r="DR31" s="634"/>
      <c r="DS31" s="634"/>
      <c r="DT31" s="634"/>
      <c r="DU31" s="634"/>
      <c r="DV31" s="635"/>
      <c r="DW31" s="624">
        <v>0.1</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519867</v>
      </c>
      <c r="S32" s="622"/>
      <c r="T32" s="622"/>
      <c r="U32" s="622"/>
      <c r="V32" s="622"/>
      <c r="W32" s="622"/>
      <c r="X32" s="622"/>
      <c r="Y32" s="623"/>
      <c r="Z32" s="663">
        <v>7.5</v>
      </c>
      <c r="AA32" s="663"/>
      <c r="AB32" s="663"/>
      <c r="AC32" s="663"/>
      <c r="AD32" s="664" t="s">
        <v>240</v>
      </c>
      <c r="AE32" s="664"/>
      <c r="AF32" s="664"/>
      <c r="AG32" s="664"/>
      <c r="AH32" s="664"/>
      <c r="AI32" s="664"/>
      <c r="AJ32" s="664"/>
      <c r="AK32" s="664"/>
      <c r="AL32" s="624" t="s">
        <v>149</v>
      </c>
      <c r="AM32" s="625"/>
      <c r="AN32" s="625"/>
      <c r="AO32" s="665"/>
      <c r="AP32" s="666"/>
      <c r="AQ32" s="667"/>
      <c r="AR32" s="667"/>
      <c r="AS32" s="667"/>
      <c r="AT32" s="694"/>
      <c r="AU32" s="214" t="s">
        <v>321</v>
      </c>
      <c r="AX32" s="618" t="s">
        <v>322</v>
      </c>
      <c r="AY32" s="619"/>
      <c r="AZ32" s="619"/>
      <c r="BA32" s="619"/>
      <c r="BB32" s="619"/>
      <c r="BC32" s="619"/>
      <c r="BD32" s="619"/>
      <c r="BE32" s="619"/>
      <c r="BF32" s="620"/>
      <c r="BG32" s="683">
        <v>99</v>
      </c>
      <c r="BH32" s="634"/>
      <c r="BI32" s="634"/>
      <c r="BJ32" s="634"/>
      <c r="BK32" s="634"/>
      <c r="BL32" s="634"/>
      <c r="BM32" s="625">
        <v>97.4</v>
      </c>
      <c r="BN32" s="634"/>
      <c r="BO32" s="634"/>
      <c r="BP32" s="634"/>
      <c r="BQ32" s="661"/>
      <c r="BR32" s="683">
        <v>99.8</v>
      </c>
      <c r="BS32" s="634"/>
      <c r="BT32" s="634"/>
      <c r="BU32" s="634"/>
      <c r="BV32" s="634"/>
      <c r="BW32" s="634"/>
      <c r="BX32" s="625">
        <v>97.9</v>
      </c>
      <c r="BY32" s="634"/>
      <c r="BZ32" s="634"/>
      <c r="CA32" s="634"/>
      <c r="CB32" s="661"/>
      <c r="CD32" s="644"/>
      <c r="CE32" s="645"/>
      <c r="CF32" s="618" t="s">
        <v>323</v>
      </c>
      <c r="CG32" s="619"/>
      <c r="CH32" s="619"/>
      <c r="CI32" s="619"/>
      <c r="CJ32" s="619"/>
      <c r="CK32" s="619"/>
      <c r="CL32" s="619"/>
      <c r="CM32" s="619"/>
      <c r="CN32" s="619"/>
      <c r="CO32" s="619"/>
      <c r="CP32" s="619"/>
      <c r="CQ32" s="620"/>
      <c r="CR32" s="621" t="s">
        <v>149</v>
      </c>
      <c r="CS32" s="622"/>
      <c r="CT32" s="622"/>
      <c r="CU32" s="622"/>
      <c r="CV32" s="622"/>
      <c r="CW32" s="622"/>
      <c r="CX32" s="622"/>
      <c r="CY32" s="623"/>
      <c r="CZ32" s="624" t="s">
        <v>240</v>
      </c>
      <c r="DA32" s="636"/>
      <c r="DB32" s="636"/>
      <c r="DC32" s="637"/>
      <c r="DD32" s="627" t="s">
        <v>149</v>
      </c>
      <c r="DE32" s="622"/>
      <c r="DF32" s="622"/>
      <c r="DG32" s="622"/>
      <c r="DH32" s="622"/>
      <c r="DI32" s="622"/>
      <c r="DJ32" s="622"/>
      <c r="DK32" s="623"/>
      <c r="DL32" s="627" t="s">
        <v>179</v>
      </c>
      <c r="DM32" s="622"/>
      <c r="DN32" s="622"/>
      <c r="DO32" s="622"/>
      <c r="DP32" s="622"/>
      <c r="DQ32" s="622"/>
      <c r="DR32" s="622"/>
      <c r="DS32" s="622"/>
      <c r="DT32" s="622"/>
      <c r="DU32" s="622"/>
      <c r="DV32" s="623"/>
      <c r="DW32" s="624" t="s">
        <v>149</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75941</v>
      </c>
      <c r="S33" s="622"/>
      <c r="T33" s="622"/>
      <c r="U33" s="622"/>
      <c r="V33" s="622"/>
      <c r="W33" s="622"/>
      <c r="X33" s="622"/>
      <c r="Y33" s="623"/>
      <c r="Z33" s="663">
        <v>1.1000000000000001</v>
      </c>
      <c r="AA33" s="663"/>
      <c r="AB33" s="663"/>
      <c r="AC33" s="663"/>
      <c r="AD33" s="664" t="s">
        <v>240</v>
      </c>
      <c r="AE33" s="664"/>
      <c r="AF33" s="664"/>
      <c r="AG33" s="664"/>
      <c r="AH33" s="664"/>
      <c r="AI33" s="664"/>
      <c r="AJ33" s="664"/>
      <c r="AK33" s="664"/>
      <c r="AL33" s="624" t="s">
        <v>240</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99.3</v>
      </c>
      <c r="BH33" s="606"/>
      <c r="BI33" s="606"/>
      <c r="BJ33" s="606"/>
      <c r="BK33" s="606"/>
      <c r="BL33" s="606"/>
      <c r="BM33" s="656">
        <v>98</v>
      </c>
      <c r="BN33" s="606"/>
      <c r="BO33" s="606"/>
      <c r="BP33" s="606"/>
      <c r="BQ33" s="650"/>
      <c r="BR33" s="682">
        <v>98.9</v>
      </c>
      <c r="BS33" s="606"/>
      <c r="BT33" s="606"/>
      <c r="BU33" s="606"/>
      <c r="BV33" s="606"/>
      <c r="BW33" s="606"/>
      <c r="BX33" s="656">
        <v>97.5</v>
      </c>
      <c r="BY33" s="606"/>
      <c r="BZ33" s="606"/>
      <c r="CA33" s="606"/>
      <c r="CB33" s="650"/>
      <c r="CD33" s="618" t="s">
        <v>326</v>
      </c>
      <c r="CE33" s="619"/>
      <c r="CF33" s="619"/>
      <c r="CG33" s="619"/>
      <c r="CH33" s="619"/>
      <c r="CI33" s="619"/>
      <c r="CJ33" s="619"/>
      <c r="CK33" s="619"/>
      <c r="CL33" s="619"/>
      <c r="CM33" s="619"/>
      <c r="CN33" s="619"/>
      <c r="CO33" s="619"/>
      <c r="CP33" s="619"/>
      <c r="CQ33" s="620"/>
      <c r="CR33" s="621">
        <v>3598623</v>
      </c>
      <c r="CS33" s="634"/>
      <c r="CT33" s="634"/>
      <c r="CU33" s="634"/>
      <c r="CV33" s="634"/>
      <c r="CW33" s="634"/>
      <c r="CX33" s="634"/>
      <c r="CY33" s="635"/>
      <c r="CZ33" s="624">
        <v>53.5</v>
      </c>
      <c r="DA33" s="636"/>
      <c r="DB33" s="636"/>
      <c r="DC33" s="637"/>
      <c r="DD33" s="627">
        <v>2848011</v>
      </c>
      <c r="DE33" s="634"/>
      <c r="DF33" s="634"/>
      <c r="DG33" s="634"/>
      <c r="DH33" s="634"/>
      <c r="DI33" s="634"/>
      <c r="DJ33" s="634"/>
      <c r="DK33" s="635"/>
      <c r="DL33" s="627">
        <v>1924708</v>
      </c>
      <c r="DM33" s="634"/>
      <c r="DN33" s="634"/>
      <c r="DO33" s="634"/>
      <c r="DP33" s="634"/>
      <c r="DQ33" s="634"/>
      <c r="DR33" s="634"/>
      <c r="DS33" s="634"/>
      <c r="DT33" s="634"/>
      <c r="DU33" s="634"/>
      <c r="DV33" s="635"/>
      <c r="DW33" s="624">
        <v>46.6</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77838</v>
      </c>
      <c r="S34" s="622"/>
      <c r="T34" s="622"/>
      <c r="U34" s="622"/>
      <c r="V34" s="622"/>
      <c r="W34" s="622"/>
      <c r="X34" s="622"/>
      <c r="Y34" s="623"/>
      <c r="Z34" s="663">
        <v>1.1000000000000001</v>
      </c>
      <c r="AA34" s="663"/>
      <c r="AB34" s="663"/>
      <c r="AC34" s="663"/>
      <c r="AD34" s="664" t="s">
        <v>240</v>
      </c>
      <c r="AE34" s="664"/>
      <c r="AF34" s="664"/>
      <c r="AG34" s="664"/>
      <c r="AH34" s="664"/>
      <c r="AI34" s="664"/>
      <c r="AJ34" s="664"/>
      <c r="AK34" s="664"/>
      <c r="AL34" s="624" t="s">
        <v>240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1433403</v>
      </c>
      <c r="CS34" s="622"/>
      <c r="CT34" s="622"/>
      <c r="CU34" s="622"/>
      <c r="CV34" s="622"/>
      <c r="CW34" s="622"/>
      <c r="CX34" s="622"/>
      <c r="CY34" s="623"/>
      <c r="CZ34" s="624">
        <v>21.3</v>
      </c>
      <c r="DA34" s="636"/>
      <c r="DB34" s="636"/>
      <c r="DC34" s="637"/>
      <c r="DD34" s="627">
        <v>1017394</v>
      </c>
      <c r="DE34" s="622"/>
      <c r="DF34" s="622"/>
      <c r="DG34" s="622"/>
      <c r="DH34" s="622"/>
      <c r="DI34" s="622"/>
      <c r="DJ34" s="622"/>
      <c r="DK34" s="623"/>
      <c r="DL34" s="627">
        <v>916758</v>
      </c>
      <c r="DM34" s="622"/>
      <c r="DN34" s="622"/>
      <c r="DO34" s="622"/>
      <c r="DP34" s="622"/>
      <c r="DQ34" s="622"/>
      <c r="DR34" s="622"/>
      <c r="DS34" s="622"/>
      <c r="DT34" s="622"/>
      <c r="DU34" s="622"/>
      <c r="DV34" s="623"/>
      <c r="DW34" s="624">
        <v>22.2</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384173</v>
      </c>
      <c r="S35" s="622"/>
      <c r="T35" s="622"/>
      <c r="U35" s="622"/>
      <c r="V35" s="622"/>
      <c r="W35" s="622"/>
      <c r="X35" s="622"/>
      <c r="Y35" s="623"/>
      <c r="Z35" s="663">
        <v>5.5</v>
      </c>
      <c r="AA35" s="663"/>
      <c r="AB35" s="663"/>
      <c r="AC35" s="663"/>
      <c r="AD35" s="664" t="s">
        <v>240</v>
      </c>
      <c r="AE35" s="664"/>
      <c r="AF35" s="664"/>
      <c r="AG35" s="664"/>
      <c r="AH35" s="664"/>
      <c r="AI35" s="664"/>
      <c r="AJ35" s="664"/>
      <c r="AK35" s="664"/>
      <c r="AL35" s="624" t="s">
        <v>240</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72554</v>
      </c>
      <c r="CS35" s="634"/>
      <c r="CT35" s="634"/>
      <c r="CU35" s="634"/>
      <c r="CV35" s="634"/>
      <c r="CW35" s="634"/>
      <c r="CX35" s="634"/>
      <c r="CY35" s="635"/>
      <c r="CZ35" s="624">
        <v>1.1000000000000001</v>
      </c>
      <c r="DA35" s="636"/>
      <c r="DB35" s="636"/>
      <c r="DC35" s="637"/>
      <c r="DD35" s="627">
        <v>56027</v>
      </c>
      <c r="DE35" s="634"/>
      <c r="DF35" s="634"/>
      <c r="DG35" s="634"/>
      <c r="DH35" s="634"/>
      <c r="DI35" s="634"/>
      <c r="DJ35" s="634"/>
      <c r="DK35" s="635"/>
      <c r="DL35" s="627">
        <v>56027</v>
      </c>
      <c r="DM35" s="634"/>
      <c r="DN35" s="634"/>
      <c r="DO35" s="634"/>
      <c r="DP35" s="634"/>
      <c r="DQ35" s="634"/>
      <c r="DR35" s="634"/>
      <c r="DS35" s="634"/>
      <c r="DT35" s="634"/>
      <c r="DU35" s="634"/>
      <c r="DV35" s="635"/>
      <c r="DW35" s="624">
        <v>1.4</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157019</v>
      </c>
      <c r="S36" s="622"/>
      <c r="T36" s="622"/>
      <c r="U36" s="622"/>
      <c r="V36" s="622"/>
      <c r="W36" s="622"/>
      <c r="X36" s="622"/>
      <c r="Y36" s="623"/>
      <c r="Z36" s="663">
        <v>2.2999999999999998</v>
      </c>
      <c r="AA36" s="663"/>
      <c r="AB36" s="663"/>
      <c r="AC36" s="663"/>
      <c r="AD36" s="664" t="s">
        <v>149</v>
      </c>
      <c r="AE36" s="664"/>
      <c r="AF36" s="664"/>
      <c r="AG36" s="664"/>
      <c r="AH36" s="664"/>
      <c r="AI36" s="664"/>
      <c r="AJ36" s="664"/>
      <c r="AK36" s="664"/>
      <c r="AL36" s="624" t="s">
        <v>149</v>
      </c>
      <c r="AM36" s="625"/>
      <c r="AN36" s="625"/>
      <c r="AO36" s="665"/>
      <c r="AP36" s="222"/>
      <c r="AQ36" s="670" t="s">
        <v>334</v>
      </c>
      <c r="AR36" s="671"/>
      <c r="AS36" s="671"/>
      <c r="AT36" s="671"/>
      <c r="AU36" s="671"/>
      <c r="AV36" s="671"/>
      <c r="AW36" s="671"/>
      <c r="AX36" s="671"/>
      <c r="AY36" s="672"/>
      <c r="AZ36" s="673">
        <v>952324</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27875</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1067921</v>
      </c>
      <c r="CS36" s="622"/>
      <c r="CT36" s="622"/>
      <c r="CU36" s="622"/>
      <c r="CV36" s="622"/>
      <c r="CW36" s="622"/>
      <c r="CX36" s="622"/>
      <c r="CY36" s="623"/>
      <c r="CZ36" s="624">
        <v>15.9</v>
      </c>
      <c r="DA36" s="636"/>
      <c r="DB36" s="636"/>
      <c r="DC36" s="637"/>
      <c r="DD36" s="627">
        <v>851840</v>
      </c>
      <c r="DE36" s="622"/>
      <c r="DF36" s="622"/>
      <c r="DG36" s="622"/>
      <c r="DH36" s="622"/>
      <c r="DI36" s="622"/>
      <c r="DJ36" s="622"/>
      <c r="DK36" s="623"/>
      <c r="DL36" s="627">
        <v>518302</v>
      </c>
      <c r="DM36" s="622"/>
      <c r="DN36" s="622"/>
      <c r="DO36" s="622"/>
      <c r="DP36" s="622"/>
      <c r="DQ36" s="622"/>
      <c r="DR36" s="622"/>
      <c r="DS36" s="622"/>
      <c r="DT36" s="622"/>
      <c r="DU36" s="622"/>
      <c r="DV36" s="623"/>
      <c r="DW36" s="624">
        <v>12.5</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71673</v>
      </c>
      <c r="S37" s="622"/>
      <c r="T37" s="622"/>
      <c r="U37" s="622"/>
      <c r="V37" s="622"/>
      <c r="W37" s="622"/>
      <c r="X37" s="622"/>
      <c r="Y37" s="623"/>
      <c r="Z37" s="663">
        <v>1</v>
      </c>
      <c r="AA37" s="663"/>
      <c r="AB37" s="663"/>
      <c r="AC37" s="663"/>
      <c r="AD37" s="664">
        <v>16</v>
      </c>
      <c r="AE37" s="664"/>
      <c r="AF37" s="664"/>
      <c r="AG37" s="664"/>
      <c r="AH37" s="664"/>
      <c r="AI37" s="664"/>
      <c r="AJ37" s="664"/>
      <c r="AK37" s="664"/>
      <c r="AL37" s="624">
        <v>0</v>
      </c>
      <c r="AM37" s="625"/>
      <c r="AN37" s="625"/>
      <c r="AO37" s="665"/>
      <c r="AQ37" s="658" t="s">
        <v>338</v>
      </c>
      <c r="AR37" s="659"/>
      <c r="AS37" s="659"/>
      <c r="AT37" s="659"/>
      <c r="AU37" s="659"/>
      <c r="AV37" s="659"/>
      <c r="AW37" s="659"/>
      <c r="AX37" s="659"/>
      <c r="AY37" s="660"/>
      <c r="AZ37" s="621">
        <v>402490</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8465</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273216</v>
      </c>
      <c r="CS37" s="634"/>
      <c r="CT37" s="634"/>
      <c r="CU37" s="634"/>
      <c r="CV37" s="634"/>
      <c r="CW37" s="634"/>
      <c r="CX37" s="634"/>
      <c r="CY37" s="635"/>
      <c r="CZ37" s="624">
        <v>4.0999999999999996</v>
      </c>
      <c r="DA37" s="636"/>
      <c r="DB37" s="636"/>
      <c r="DC37" s="637"/>
      <c r="DD37" s="627">
        <v>273216</v>
      </c>
      <c r="DE37" s="634"/>
      <c r="DF37" s="634"/>
      <c r="DG37" s="634"/>
      <c r="DH37" s="634"/>
      <c r="DI37" s="634"/>
      <c r="DJ37" s="634"/>
      <c r="DK37" s="635"/>
      <c r="DL37" s="627">
        <v>273216</v>
      </c>
      <c r="DM37" s="634"/>
      <c r="DN37" s="634"/>
      <c r="DO37" s="634"/>
      <c r="DP37" s="634"/>
      <c r="DQ37" s="634"/>
      <c r="DR37" s="634"/>
      <c r="DS37" s="634"/>
      <c r="DT37" s="634"/>
      <c r="DU37" s="634"/>
      <c r="DV37" s="635"/>
      <c r="DW37" s="624">
        <v>6.6</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149500</v>
      </c>
      <c r="S38" s="622"/>
      <c r="T38" s="622"/>
      <c r="U38" s="622"/>
      <c r="V38" s="622"/>
      <c r="W38" s="622"/>
      <c r="X38" s="622"/>
      <c r="Y38" s="623"/>
      <c r="Z38" s="663">
        <v>2.1</v>
      </c>
      <c r="AA38" s="663"/>
      <c r="AB38" s="663"/>
      <c r="AC38" s="663"/>
      <c r="AD38" s="664" t="s">
        <v>149</v>
      </c>
      <c r="AE38" s="664"/>
      <c r="AF38" s="664"/>
      <c r="AG38" s="664"/>
      <c r="AH38" s="664"/>
      <c r="AI38" s="664"/>
      <c r="AJ38" s="664"/>
      <c r="AK38" s="664"/>
      <c r="AL38" s="624" t="s">
        <v>149</v>
      </c>
      <c r="AM38" s="625"/>
      <c r="AN38" s="625"/>
      <c r="AO38" s="665"/>
      <c r="AQ38" s="658" t="s">
        <v>342</v>
      </c>
      <c r="AR38" s="659"/>
      <c r="AS38" s="659"/>
      <c r="AT38" s="659"/>
      <c r="AU38" s="659"/>
      <c r="AV38" s="659"/>
      <c r="AW38" s="659"/>
      <c r="AX38" s="659"/>
      <c r="AY38" s="660"/>
      <c r="AZ38" s="621">
        <v>639</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1753</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549195</v>
      </c>
      <c r="CS38" s="622"/>
      <c r="CT38" s="622"/>
      <c r="CU38" s="622"/>
      <c r="CV38" s="622"/>
      <c r="CW38" s="622"/>
      <c r="CX38" s="622"/>
      <c r="CY38" s="623"/>
      <c r="CZ38" s="624">
        <v>8.1999999999999993</v>
      </c>
      <c r="DA38" s="636"/>
      <c r="DB38" s="636"/>
      <c r="DC38" s="637"/>
      <c r="DD38" s="627">
        <v>448527</v>
      </c>
      <c r="DE38" s="622"/>
      <c r="DF38" s="622"/>
      <c r="DG38" s="622"/>
      <c r="DH38" s="622"/>
      <c r="DI38" s="622"/>
      <c r="DJ38" s="622"/>
      <c r="DK38" s="623"/>
      <c r="DL38" s="627">
        <v>433621</v>
      </c>
      <c r="DM38" s="622"/>
      <c r="DN38" s="622"/>
      <c r="DO38" s="622"/>
      <c r="DP38" s="622"/>
      <c r="DQ38" s="622"/>
      <c r="DR38" s="622"/>
      <c r="DS38" s="622"/>
      <c r="DT38" s="622"/>
      <c r="DU38" s="622"/>
      <c r="DV38" s="623"/>
      <c r="DW38" s="624">
        <v>10.5</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63" t="s">
        <v>149</v>
      </c>
      <c r="AA39" s="663"/>
      <c r="AB39" s="663"/>
      <c r="AC39" s="663"/>
      <c r="AD39" s="664" t="s">
        <v>179</v>
      </c>
      <c r="AE39" s="664"/>
      <c r="AF39" s="664"/>
      <c r="AG39" s="664"/>
      <c r="AH39" s="664"/>
      <c r="AI39" s="664"/>
      <c r="AJ39" s="664"/>
      <c r="AK39" s="664"/>
      <c r="AL39" s="624" t="s">
        <v>240</v>
      </c>
      <c r="AM39" s="625"/>
      <c r="AN39" s="625"/>
      <c r="AO39" s="665"/>
      <c r="AQ39" s="658" t="s">
        <v>346</v>
      </c>
      <c r="AR39" s="659"/>
      <c r="AS39" s="659"/>
      <c r="AT39" s="659"/>
      <c r="AU39" s="659"/>
      <c r="AV39" s="659"/>
      <c r="AW39" s="659"/>
      <c r="AX39" s="659"/>
      <c r="AY39" s="660"/>
      <c r="AZ39" s="621" t="s">
        <v>179</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2842</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449124</v>
      </c>
      <c r="CS39" s="634"/>
      <c r="CT39" s="634"/>
      <c r="CU39" s="634"/>
      <c r="CV39" s="634"/>
      <c r="CW39" s="634"/>
      <c r="CX39" s="634"/>
      <c r="CY39" s="635"/>
      <c r="CZ39" s="624">
        <v>6.7</v>
      </c>
      <c r="DA39" s="636"/>
      <c r="DB39" s="636"/>
      <c r="DC39" s="637"/>
      <c r="DD39" s="627">
        <v>447797</v>
      </c>
      <c r="DE39" s="634"/>
      <c r="DF39" s="634"/>
      <c r="DG39" s="634"/>
      <c r="DH39" s="634"/>
      <c r="DI39" s="634"/>
      <c r="DJ39" s="634"/>
      <c r="DK39" s="635"/>
      <c r="DL39" s="627" t="s">
        <v>240</v>
      </c>
      <c r="DM39" s="634"/>
      <c r="DN39" s="634"/>
      <c r="DO39" s="634"/>
      <c r="DP39" s="634"/>
      <c r="DQ39" s="634"/>
      <c r="DR39" s="634"/>
      <c r="DS39" s="634"/>
      <c r="DT39" s="634"/>
      <c r="DU39" s="634"/>
      <c r="DV39" s="635"/>
      <c r="DW39" s="624" t="s">
        <v>240</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91000</v>
      </c>
      <c r="S40" s="622"/>
      <c r="T40" s="622"/>
      <c r="U40" s="622"/>
      <c r="V40" s="622"/>
      <c r="W40" s="622"/>
      <c r="X40" s="622"/>
      <c r="Y40" s="623"/>
      <c r="Z40" s="663">
        <v>1.3</v>
      </c>
      <c r="AA40" s="663"/>
      <c r="AB40" s="663"/>
      <c r="AC40" s="663"/>
      <c r="AD40" s="664" t="s">
        <v>240</v>
      </c>
      <c r="AE40" s="664"/>
      <c r="AF40" s="664"/>
      <c r="AG40" s="664"/>
      <c r="AH40" s="664"/>
      <c r="AI40" s="664"/>
      <c r="AJ40" s="664"/>
      <c r="AK40" s="664"/>
      <c r="AL40" s="624" t="s">
        <v>240</v>
      </c>
      <c r="AM40" s="625"/>
      <c r="AN40" s="625"/>
      <c r="AO40" s="665"/>
      <c r="AQ40" s="658" t="s">
        <v>350</v>
      </c>
      <c r="AR40" s="659"/>
      <c r="AS40" s="659"/>
      <c r="AT40" s="659"/>
      <c r="AU40" s="659"/>
      <c r="AV40" s="659"/>
      <c r="AW40" s="659"/>
      <c r="AX40" s="659"/>
      <c r="AY40" s="660"/>
      <c r="AZ40" s="621" t="s">
        <v>240</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103</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26426</v>
      </c>
      <c r="CS40" s="622"/>
      <c r="CT40" s="622"/>
      <c r="CU40" s="622"/>
      <c r="CV40" s="622"/>
      <c r="CW40" s="622"/>
      <c r="CX40" s="622"/>
      <c r="CY40" s="623"/>
      <c r="CZ40" s="624">
        <v>0.4</v>
      </c>
      <c r="DA40" s="636"/>
      <c r="DB40" s="636"/>
      <c r="DC40" s="637"/>
      <c r="DD40" s="627">
        <v>26426</v>
      </c>
      <c r="DE40" s="622"/>
      <c r="DF40" s="622"/>
      <c r="DG40" s="622"/>
      <c r="DH40" s="622"/>
      <c r="DI40" s="622"/>
      <c r="DJ40" s="622"/>
      <c r="DK40" s="623"/>
      <c r="DL40" s="627" t="s">
        <v>240</v>
      </c>
      <c r="DM40" s="622"/>
      <c r="DN40" s="622"/>
      <c r="DO40" s="622"/>
      <c r="DP40" s="622"/>
      <c r="DQ40" s="622"/>
      <c r="DR40" s="622"/>
      <c r="DS40" s="622"/>
      <c r="DT40" s="622"/>
      <c r="DU40" s="622"/>
      <c r="DV40" s="623"/>
      <c r="DW40" s="624" t="s">
        <v>179</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6962849</v>
      </c>
      <c r="S41" s="649"/>
      <c r="T41" s="649"/>
      <c r="U41" s="649"/>
      <c r="V41" s="649"/>
      <c r="W41" s="649"/>
      <c r="X41" s="649"/>
      <c r="Y41" s="653"/>
      <c r="Z41" s="654">
        <v>100</v>
      </c>
      <c r="AA41" s="654"/>
      <c r="AB41" s="654"/>
      <c r="AC41" s="654"/>
      <c r="AD41" s="655">
        <v>4041715</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133008</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240</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240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416187</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406</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725807</v>
      </c>
      <c r="CS42" s="634"/>
      <c r="CT42" s="634"/>
      <c r="CU42" s="634"/>
      <c r="CV42" s="634"/>
      <c r="CW42" s="634"/>
      <c r="CX42" s="634"/>
      <c r="CY42" s="635"/>
      <c r="CZ42" s="624">
        <v>10.8</v>
      </c>
      <c r="DA42" s="636"/>
      <c r="DB42" s="636"/>
      <c r="DC42" s="637"/>
      <c r="DD42" s="627">
        <v>432773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t="s">
        <v>149</v>
      </c>
      <c r="CS43" s="634"/>
      <c r="CT43" s="634"/>
      <c r="CU43" s="634"/>
      <c r="CV43" s="634"/>
      <c r="CW43" s="634"/>
      <c r="CX43" s="634"/>
      <c r="CY43" s="635"/>
      <c r="CZ43" s="624" t="s">
        <v>240</v>
      </c>
      <c r="DA43" s="636"/>
      <c r="DB43" s="636"/>
      <c r="DC43" s="637"/>
      <c r="DD43" s="627" t="s">
        <v>149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725807</v>
      </c>
      <c r="CS44" s="622"/>
      <c r="CT44" s="622"/>
      <c r="CU44" s="622"/>
      <c r="CV44" s="622"/>
      <c r="CW44" s="622"/>
      <c r="CX44" s="622"/>
      <c r="CY44" s="623"/>
      <c r="CZ44" s="624">
        <v>10.8</v>
      </c>
      <c r="DA44" s="625"/>
      <c r="DB44" s="625"/>
      <c r="DC44" s="626"/>
      <c r="DD44" s="627">
        <v>432773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312116</v>
      </c>
      <c r="CS45" s="634"/>
      <c r="CT45" s="634"/>
      <c r="CU45" s="634"/>
      <c r="CV45" s="634"/>
      <c r="CW45" s="634"/>
      <c r="CX45" s="634"/>
      <c r="CY45" s="635"/>
      <c r="CZ45" s="624">
        <v>4.5999999999999996</v>
      </c>
      <c r="DA45" s="636"/>
      <c r="DB45" s="636"/>
      <c r="DC45" s="637"/>
      <c r="DD45" s="627">
        <v>61686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325119</v>
      </c>
      <c r="CS46" s="622"/>
      <c r="CT46" s="622"/>
      <c r="CU46" s="622"/>
      <c r="CV46" s="622"/>
      <c r="CW46" s="622"/>
      <c r="CX46" s="622"/>
      <c r="CY46" s="623"/>
      <c r="CZ46" s="624">
        <v>4.8</v>
      </c>
      <c r="DA46" s="625"/>
      <c r="DB46" s="625"/>
      <c r="DC46" s="626"/>
      <c r="DD46" s="627">
        <v>284633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240</v>
      </c>
      <c r="CS47" s="634"/>
      <c r="CT47" s="634"/>
      <c r="CU47" s="634"/>
      <c r="CV47" s="634"/>
      <c r="CW47" s="634"/>
      <c r="CX47" s="634"/>
      <c r="CY47" s="635"/>
      <c r="CZ47" s="624" t="s">
        <v>240</v>
      </c>
      <c r="DA47" s="636"/>
      <c r="DB47" s="636"/>
      <c r="DC47" s="637"/>
      <c r="DD47" s="627" t="s">
        <v>149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240</v>
      </c>
      <c r="CS48" s="622"/>
      <c r="CT48" s="622"/>
      <c r="CU48" s="622"/>
      <c r="CV48" s="622"/>
      <c r="CW48" s="622"/>
      <c r="CX48" s="622"/>
      <c r="CY48" s="623"/>
      <c r="CZ48" s="624" t="s">
        <v>179</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6726493</v>
      </c>
      <c r="CS49" s="606"/>
      <c r="CT49" s="606"/>
      <c r="CU49" s="606"/>
      <c r="CV49" s="606"/>
      <c r="CW49" s="606"/>
      <c r="CX49" s="606"/>
      <c r="CY49" s="607"/>
      <c r="CZ49" s="608">
        <v>100</v>
      </c>
      <c r="DA49" s="609"/>
      <c r="DB49" s="609"/>
      <c r="DC49" s="610"/>
      <c r="DD49" s="611">
        <v>4688942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CAYQxKNp9fH6JTAnamAw0HmWhxiBUdgctK7Xmct+mu+hKiik7DCneDco55R9Sj4G6H/I07SGO+eNaAQqBpOsw==" saltValue="A9Vt7b0meZyiWIuuTsLhv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6948</v>
      </c>
      <c r="R7" s="1091"/>
      <c r="S7" s="1091"/>
      <c r="T7" s="1091"/>
      <c r="U7" s="1091"/>
      <c r="V7" s="1091">
        <v>6714</v>
      </c>
      <c r="W7" s="1091"/>
      <c r="X7" s="1091"/>
      <c r="Y7" s="1091"/>
      <c r="Z7" s="1091"/>
      <c r="AA7" s="1091">
        <v>234</v>
      </c>
      <c r="AB7" s="1091"/>
      <c r="AC7" s="1091"/>
      <c r="AD7" s="1091"/>
      <c r="AE7" s="1092"/>
      <c r="AF7" s="1093">
        <v>223</v>
      </c>
      <c r="AG7" s="1094"/>
      <c r="AH7" s="1094"/>
      <c r="AI7" s="1094"/>
      <c r="AJ7" s="1095"/>
      <c r="AK7" s="1096">
        <v>384</v>
      </c>
      <c r="AL7" s="1097"/>
      <c r="AM7" s="1097"/>
      <c r="AN7" s="1097"/>
      <c r="AO7" s="1097"/>
      <c r="AP7" s="1097">
        <v>3363</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15</v>
      </c>
      <c r="R8" s="1039"/>
      <c r="S8" s="1039"/>
      <c r="T8" s="1039"/>
      <c r="U8" s="1039"/>
      <c r="V8" s="1039">
        <v>12</v>
      </c>
      <c r="W8" s="1039"/>
      <c r="X8" s="1039"/>
      <c r="Y8" s="1039"/>
      <c r="Z8" s="1039"/>
      <c r="AA8" s="1039">
        <v>3</v>
      </c>
      <c r="AB8" s="1039"/>
      <c r="AC8" s="1039"/>
      <c r="AD8" s="1039"/>
      <c r="AE8" s="1040"/>
      <c r="AF8" s="1035">
        <v>3</v>
      </c>
      <c r="AG8" s="1036"/>
      <c r="AH8" s="1036"/>
      <c r="AI8" s="1036"/>
      <c r="AJ8" s="1037"/>
      <c r="AK8" s="1080" t="s">
        <v>532</v>
      </c>
      <c r="AL8" s="1081"/>
      <c r="AM8" s="1081"/>
      <c r="AN8" s="1081"/>
      <c r="AO8" s="1081"/>
      <c r="AP8" s="1081" t="s">
        <v>532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6963</v>
      </c>
      <c r="R23" s="1061"/>
      <c r="S23" s="1061"/>
      <c r="T23" s="1061"/>
      <c r="U23" s="1061"/>
      <c r="V23" s="1061">
        <v>6726</v>
      </c>
      <c r="W23" s="1061"/>
      <c r="X23" s="1061"/>
      <c r="Y23" s="1061"/>
      <c r="Z23" s="1061"/>
      <c r="AA23" s="1061">
        <v>236</v>
      </c>
      <c r="AB23" s="1061"/>
      <c r="AC23" s="1061"/>
      <c r="AD23" s="1061"/>
      <c r="AE23" s="1068"/>
      <c r="AF23" s="1069">
        <v>225</v>
      </c>
      <c r="AG23" s="1061"/>
      <c r="AH23" s="1061"/>
      <c r="AI23" s="1061"/>
      <c r="AJ23" s="1070"/>
      <c r="AK23" s="1071"/>
      <c r="AL23" s="1072"/>
      <c r="AM23" s="1072"/>
      <c r="AN23" s="1072"/>
      <c r="AO23" s="1072"/>
      <c r="AP23" s="1061">
        <v>3363</v>
      </c>
      <c r="AQ23" s="1061"/>
      <c r="AR23" s="1061"/>
      <c r="AS23" s="1061"/>
      <c r="AT23" s="1061"/>
      <c r="AU23" s="1062"/>
      <c r="AV23" s="1062"/>
      <c r="AW23" s="1062"/>
      <c r="AX23" s="1062"/>
      <c r="AY23" s="1063"/>
      <c r="AZ23" s="1064" t="s">
        <v>532</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401</v>
      </c>
      <c r="R26" s="990"/>
      <c r="S26" s="990"/>
      <c r="T26" s="990"/>
      <c r="U26" s="991"/>
      <c r="V26" s="989" t="s">
        <v>402</v>
      </c>
      <c r="W26" s="990"/>
      <c r="X26" s="990"/>
      <c r="Y26" s="990"/>
      <c r="Z26" s="991"/>
      <c r="AA26" s="989" t="s">
        <v>403</v>
      </c>
      <c r="AB26" s="990"/>
      <c r="AC26" s="990"/>
      <c r="AD26" s="990"/>
      <c r="AE26" s="990"/>
      <c r="AF26" s="1055" t="s">
        <v>404</v>
      </c>
      <c r="AG26" s="1010"/>
      <c r="AH26" s="1010"/>
      <c r="AI26" s="1010"/>
      <c r="AJ26" s="1056"/>
      <c r="AK26" s="990" t="s">
        <v>405</v>
      </c>
      <c r="AL26" s="990"/>
      <c r="AM26" s="990"/>
      <c r="AN26" s="990"/>
      <c r="AO26" s="991"/>
      <c r="AP26" s="989" t="s">
        <v>406</v>
      </c>
      <c r="AQ26" s="990"/>
      <c r="AR26" s="990"/>
      <c r="AS26" s="990"/>
      <c r="AT26" s="991"/>
      <c r="AU26" s="989" t="s">
        <v>407</v>
      </c>
      <c r="AV26" s="990"/>
      <c r="AW26" s="990"/>
      <c r="AX26" s="990"/>
      <c r="AY26" s="991"/>
      <c r="AZ26" s="989" t="s">
        <v>408</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409</v>
      </c>
      <c r="C28" s="1045"/>
      <c r="D28" s="1045"/>
      <c r="E28" s="1045"/>
      <c r="F28" s="1045"/>
      <c r="G28" s="1045"/>
      <c r="H28" s="1045"/>
      <c r="I28" s="1045"/>
      <c r="J28" s="1045"/>
      <c r="K28" s="1045"/>
      <c r="L28" s="1045"/>
      <c r="M28" s="1045"/>
      <c r="N28" s="1045"/>
      <c r="O28" s="1045"/>
      <c r="P28" s="1046"/>
      <c r="Q28" s="1047">
        <v>1629</v>
      </c>
      <c r="R28" s="1048"/>
      <c r="S28" s="1048"/>
      <c r="T28" s="1048"/>
      <c r="U28" s="1048"/>
      <c r="V28" s="1048">
        <v>1601</v>
      </c>
      <c r="W28" s="1048"/>
      <c r="X28" s="1048"/>
      <c r="Y28" s="1048"/>
      <c r="Z28" s="1048"/>
      <c r="AA28" s="1048">
        <v>28</v>
      </c>
      <c r="AB28" s="1048"/>
      <c r="AC28" s="1048"/>
      <c r="AD28" s="1048"/>
      <c r="AE28" s="1049"/>
      <c r="AF28" s="1050">
        <v>28</v>
      </c>
      <c r="AG28" s="1048"/>
      <c r="AH28" s="1048"/>
      <c r="AI28" s="1048"/>
      <c r="AJ28" s="1051"/>
      <c r="AK28" s="1052">
        <v>133</v>
      </c>
      <c r="AL28" s="1053"/>
      <c r="AM28" s="1053"/>
      <c r="AN28" s="1053"/>
      <c r="AO28" s="1053"/>
      <c r="AP28" s="1053" t="s">
        <v>532</v>
      </c>
      <c r="AQ28" s="1053"/>
      <c r="AR28" s="1053"/>
      <c r="AS28" s="1053"/>
      <c r="AT28" s="1053"/>
      <c r="AU28" s="1053" t="s">
        <v>532</v>
      </c>
      <c r="AV28" s="1053"/>
      <c r="AW28" s="1053"/>
      <c r="AX28" s="1053"/>
      <c r="AY28" s="1053"/>
      <c r="AZ28" s="1054" t="s">
        <v>532</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1155</v>
      </c>
      <c r="R29" s="1039"/>
      <c r="S29" s="1039"/>
      <c r="T29" s="1039"/>
      <c r="U29" s="1039"/>
      <c r="V29" s="1039">
        <v>1087</v>
      </c>
      <c r="W29" s="1039"/>
      <c r="X29" s="1039"/>
      <c r="Y29" s="1039"/>
      <c r="Z29" s="1039"/>
      <c r="AA29" s="1039">
        <v>68</v>
      </c>
      <c r="AB29" s="1039"/>
      <c r="AC29" s="1039"/>
      <c r="AD29" s="1039"/>
      <c r="AE29" s="1040"/>
      <c r="AF29" s="1035">
        <v>68</v>
      </c>
      <c r="AG29" s="1036"/>
      <c r="AH29" s="1036"/>
      <c r="AI29" s="1036"/>
      <c r="AJ29" s="1037"/>
      <c r="AK29" s="980">
        <v>207</v>
      </c>
      <c r="AL29" s="971"/>
      <c r="AM29" s="971"/>
      <c r="AN29" s="971"/>
      <c r="AO29" s="971"/>
      <c r="AP29" s="971" t="s">
        <v>532</v>
      </c>
      <c r="AQ29" s="971"/>
      <c r="AR29" s="971"/>
      <c r="AS29" s="971"/>
      <c r="AT29" s="971"/>
      <c r="AU29" s="971" t="s">
        <v>532</v>
      </c>
      <c r="AV29" s="971"/>
      <c r="AW29" s="971"/>
      <c r="AX29" s="971"/>
      <c r="AY29" s="971"/>
      <c r="AZ29" s="1041" t="s">
        <v>532</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210</v>
      </c>
      <c r="R30" s="1039"/>
      <c r="S30" s="1039"/>
      <c r="T30" s="1039"/>
      <c r="U30" s="1039"/>
      <c r="V30" s="1039">
        <v>200</v>
      </c>
      <c r="W30" s="1039"/>
      <c r="X30" s="1039"/>
      <c r="Y30" s="1039"/>
      <c r="Z30" s="1039"/>
      <c r="AA30" s="1039">
        <v>10</v>
      </c>
      <c r="AB30" s="1039"/>
      <c r="AC30" s="1039"/>
      <c r="AD30" s="1039"/>
      <c r="AE30" s="1040"/>
      <c r="AF30" s="1035">
        <v>10</v>
      </c>
      <c r="AG30" s="1036"/>
      <c r="AH30" s="1036"/>
      <c r="AI30" s="1036"/>
      <c r="AJ30" s="1037"/>
      <c r="AK30" s="980">
        <v>49</v>
      </c>
      <c r="AL30" s="971"/>
      <c r="AM30" s="971"/>
      <c r="AN30" s="971"/>
      <c r="AO30" s="971"/>
      <c r="AP30" s="971" t="s">
        <v>532</v>
      </c>
      <c r="AQ30" s="971"/>
      <c r="AR30" s="971"/>
      <c r="AS30" s="971"/>
      <c r="AT30" s="971"/>
      <c r="AU30" s="971" t="s">
        <v>532</v>
      </c>
      <c r="AV30" s="971"/>
      <c r="AW30" s="971"/>
      <c r="AX30" s="971"/>
      <c r="AY30" s="971"/>
      <c r="AZ30" s="1041" t="s">
        <v>532</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373</v>
      </c>
      <c r="R31" s="1039"/>
      <c r="S31" s="1039"/>
      <c r="T31" s="1039"/>
      <c r="U31" s="1039"/>
      <c r="V31" s="1039">
        <v>357</v>
      </c>
      <c r="W31" s="1039"/>
      <c r="X31" s="1039"/>
      <c r="Y31" s="1039"/>
      <c r="Z31" s="1039"/>
      <c r="AA31" s="1039">
        <v>16</v>
      </c>
      <c r="AB31" s="1039"/>
      <c r="AC31" s="1039"/>
      <c r="AD31" s="1039"/>
      <c r="AE31" s="1040"/>
      <c r="AF31" s="1035">
        <v>979</v>
      </c>
      <c r="AG31" s="1036"/>
      <c r="AH31" s="1036"/>
      <c r="AI31" s="1036"/>
      <c r="AJ31" s="1037"/>
      <c r="AK31" s="980">
        <v>8</v>
      </c>
      <c r="AL31" s="971"/>
      <c r="AM31" s="971"/>
      <c r="AN31" s="971"/>
      <c r="AO31" s="971"/>
      <c r="AP31" s="971">
        <v>1119</v>
      </c>
      <c r="AQ31" s="971"/>
      <c r="AR31" s="971"/>
      <c r="AS31" s="971"/>
      <c r="AT31" s="971"/>
      <c r="AU31" s="971" t="s">
        <v>532</v>
      </c>
      <c r="AV31" s="971"/>
      <c r="AW31" s="971"/>
      <c r="AX31" s="971"/>
      <c r="AY31" s="971"/>
      <c r="AZ31" s="1041" t="s">
        <v>532</v>
      </c>
      <c r="BA31" s="1041"/>
      <c r="BB31" s="1041"/>
      <c r="BC31" s="1041"/>
      <c r="BD31" s="1041"/>
      <c r="BE31" s="972" t="s">
        <v>413</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458</v>
      </c>
      <c r="R32" s="1039"/>
      <c r="S32" s="1039"/>
      <c r="T32" s="1039"/>
      <c r="U32" s="1039"/>
      <c r="V32" s="1039">
        <v>353</v>
      </c>
      <c r="W32" s="1039"/>
      <c r="X32" s="1039"/>
      <c r="Y32" s="1039"/>
      <c r="Z32" s="1039"/>
      <c r="AA32" s="1039">
        <v>105</v>
      </c>
      <c r="AB32" s="1039"/>
      <c r="AC32" s="1039"/>
      <c r="AD32" s="1039"/>
      <c r="AE32" s="1040"/>
      <c r="AF32" s="1035">
        <v>269</v>
      </c>
      <c r="AG32" s="1036"/>
      <c r="AH32" s="1036"/>
      <c r="AI32" s="1036"/>
      <c r="AJ32" s="1037"/>
      <c r="AK32" s="980">
        <v>178</v>
      </c>
      <c r="AL32" s="971"/>
      <c r="AM32" s="971"/>
      <c r="AN32" s="971"/>
      <c r="AO32" s="971"/>
      <c r="AP32" s="971">
        <v>2750</v>
      </c>
      <c r="AQ32" s="971"/>
      <c r="AR32" s="971"/>
      <c r="AS32" s="971"/>
      <c r="AT32" s="971"/>
      <c r="AU32" s="971">
        <v>2750</v>
      </c>
      <c r="AV32" s="971"/>
      <c r="AW32" s="971"/>
      <c r="AX32" s="971"/>
      <c r="AY32" s="971"/>
      <c r="AZ32" s="1041" t="s">
        <v>532</v>
      </c>
      <c r="BA32" s="1041"/>
      <c r="BB32" s="1041"/>
      <c r="BC32" s="1041"/>
      <c r="BD32" s="1041"/>
      <c r="BE32" s="972" t="s">
        <v>415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1355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419</v>
      </c>
      <c r="B66" s="1004"/>
      <c r="C66" s="1004"/>
      <c r="D66" s="1004"/>
      <c r="E66" s="1004"/>
      <c r="F66" s="1004"/>
      <c r="G66" s="1004"/>
      <c r="H66" s="1004"/>
      <c r="I66" s="1004"/>
      <c r="J66" s="1004"/>
      <c r="K66" s="1004"/>
      <c r="L66" s="1004"/>
      <c r="M66" s="1004"/>
      <c r="N66" s="1004"/>
      <c r="O66" s="1004"/>
      <c r="P66" s="1005"/>
      <c r="Q66" s="989" t="s">
        <v>420</v>
      </c>
      <c r="R66" s="990"/>
      <c r="S66" s="990"/>
      <c r="T66" s="990"/>
      <c r="U66" s="991"/>
      <c r="V66" s="989" t="s">
        <v>421</v>
      </c>
      <c r="W66" s="990"/>
      <c r="X66" s="990"/>
      <c r="Y66" s="990"/>
      <c r="Z66" s="991"/>
      <c r="AA66" s="989" t="s">
        <v>422</v>
      </c>
      <c r="AB66" s="990"/>
      <c r="AC66" s="990"/>
      <c r="AD66" s="990"/>
      <c r="AE66" s="991"/>
      <c r="AF66" s="1009" t="s">
        <v>404</v>
      </c>
      <c r="AG66" s="1010"/>
      <c r="AH66" s="1010"/>
      <c r="AI66" s="1010"/>
      <c r="AJ66" s="1011"/>
      <c r="AK66" s="989" t="s">
        <v>423</v>
      </c>
      <c r="AL66" s="1004"/>
      <c r="AM66" s="1004"/>
      <c r="AN66" s="1004"/>
      <c r="AO66" s="1005"/>
      <c r="AP66" s="989" t="s">
        <v>406</v>
      </c>
      <c r="AQ66" s="990"/>
      <c r="AR66" s="990"/>
      <c r="AS66" s="990"/>
      <c r="AT66" s="991"/>
      <c r="AU66" s="989" t="s">
        <v>424</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1185</v>
      </c>
      <c r="R68" s="982"/>
      <c r="S68" s="982"/>
      <c r="T68" s="982"/>
      <c r="U68" s="982"/>
      <c r="V68" s="982">
        <v>1133</v>
      </c>
      <c r="W68" s="982"/>
      <c r="X68" s="982"/>
      <c r="Y68" s="982"/>
      <c r="Z68" s="982"/>
      <c r="AA68" s="982">
        <v>52</v>
      </c>
      <c r="AB68" s="982"/>
      <c r="AC68" s="982"/>
      <c r="AD68" s="982"/>
      <c r="AE68" s="982"/>
      <c r="AF68" s="982">
        <v>52</v>
      </c>
      <c r="AG68" s="982"/>
      <c r="AH68" s="982"/>
      <c r="AI68" s="982"/>
      <c r="AJ68" s="982"/>
      <c r="AK68" s="982" t="s">
        <v>532</v>
      </c>
      <c r="AL68" s="982"/>
      <c r="AM68" s="982"/>
      <c r="AN68" s="982"/>
      <c r="AO68" s="982"/>
      <c r="AP68" s="982">
        <v>815</v>
      </c>
      <c r="AQ68" s="982"/>
      <c r="AR68" s="982"/>
      <c r="AS68" s="982"/>
      <c r="AT68" s="982"/>
      <c r="AU68" s="982">
        <v>180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27</v>
      </c>
      <c r="R69" s="971"/>
      <c r="S69" s="971"/>
      <c r="T69" s="971"/>
      <c r="U69" s="971"/>
      <c r="V69" s="971">
        <v>23</v>
      </c>
      <c r="W69" s="971"/>
      <c r="X69" s="971"/>
      <c r="Y69" s="971"/>
      <c r="Z69" s="971"/>
      <c r="AA69" s="971">
        <v>4</v>
      </c>
      <c r="AB69" s="971"/>
      <c r="AC69" s="971"/>
      <c r="AD69" s="971"/>
      <c r="AE69" s="971"/>
      <c r="AF69" s="971">
        <v>4</v>
      </c>
      <c r="AG69" s="971"/>
      <c r="AH69" s="971"/>
      <c r="AI69" s="971"/>
      <c r="AJ69" s="971"/>
      <c r="AK69" s="971" t="s">
        <v>532</v>
      </c>
      <c r="AL69" s="971"/>
      <c r="AM69" s="971"/>
      <c r="AN69" s="971"/>
      <c r="AO69" s="971"/>
      <c r="AP69" s="971" t="s">
        <v>532</v>
      </c>
      <c r="AQ69" s="971"/>
      <c r="AR69" s="971"/>
      <c r="AS69" s="971"/>
      <c r="AT69" s="971"/>
      <c r="AU69" s="971" t="s">
        <v>532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9839</v>
      </c>
      <c r="R70" s="971"/>
      <c r="S70" s="971"/>
      <c r="T70" s="971"/>
      <c r="U70" s="971"/>
      <c r="V70" s="971">
        <v>9834</v>
      </c>
      <c r="W70" s="971"/>
      <c r="X70" s="971"/>
      <c r="Y70" s="971"/>
      <c r="Z70" s="971"/>
      <c r="AA70" s="971">
        <v>5</v>
      </c>
      <c r="AB70" s="971"/>
      <c r="AC70" s="971"/>
      <c r="AD70" s="971"/>
      <c r="AE70" s="971"/>
      <c r="AF70" s="971">
        <v>5</v>
      </c>
      <c r="AG70" s="971"/>
      <c r="AH70" s="971"/>
      <c r="AI70" s="971"/>
      <c r="AJ70" s="971"/>
      <c r="AK70" s="971" t="s">
        <v>532</v>
      </c>
      <c r="AL70" s="971"/>
      <c r="AM70" s="971"/>
      <c r="AN70" s="971"/>
      <c r="AO70" s="971"/>
      <c r="AP70" s="971" t="s">
        <v>532</v>
      </c>
      <c r="AQ70" s="971"/>
      <c r="AR70" s="971"/>
      <c r="AS70" s="971"/>
      <c r="AT70" s="971"/>
      <c r="AU70" s="971" t="s">
        <v>532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4</v>
      </c>
      <c r="R71" s="971"/>
      <c r="S71" s="971"/>
      <c r="T71" s="971"/>
      <c r="U71" s="971"/>
      <c r="V71" s="971">
        <v>3</v>
      </c>
      <c r="W71" s="971"/>
      <c r="X71" s="971"/>
      <c r="Y71" s="971"/>
      <c r="Z71" s="971"/>
      <c r="AA71" s="971">
        <v>1</v>
      </c>
      <c r="AB71" s="971"/>
      <c r="AC71" s="971"/>
      <c r="AD71" s="971"/>
      <c r="AE71" s="971"/>
      <c r="AF71" s="971">
        <v>1</v>
      </c>
      <c r="AG71" s="971"/>
      <c r="AH71" s="971"/>
      <c r="AI71" s="971"/>
      <c r="AJ71" s="971"/>
      <c r="AK71" s="971" t="s">
        <v>532</v>
      </c>
      <c r="AL71" s="971"/>
      <c r="AM71" s="971"/>
      <c r="AN71" s="971"/>
      <c r="AO71" s="971"/>
      <c r="AP71" s="971" t="s">
        <v>532</v>
      </c>
      <c r="AQ71" s="971"/>
      <c r="AR71" s="971"/>
      <c r="AS71" s="971"/>
      <c r="AT71" s="971"/>
      <c r="AU71" s="971" t="s">
        <v>532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4698</v>
      </c>
      <c r="R72" s="971"/>
      <c r="S72" s="971"/>
      <c r="T72" s="971"/>
      <c r="U72" s="971"/>
      <c r="V72" s="971">
        <v>3780</v>
      </c>
      <c r="W72" s="971"/>
      <c r="X72" s="971"/>
      <c r="Y72" s="971"/>
      <c r="Z72" s="971"/>
      <c r="AA72" s="971">
        <v>918</v>
      </c>
      <c r="AB72" s="971"/>
      <c r="AC72" s="971"/>
      <c r="AD72" s="971"/>
      <c r="AE72" s="971"/>
      <c r="AF72" s="971">
        <v>918</v>
      </c>
      <c r="AG72" s="971"/>
      <c r="AH72" s="971"/>
      <c r="AI72" s="971"/>
      <c r="AJ72" s="971"/>
      <c r="AK72" s="971">
        <v>1</v>
      </c>
      <c r="AL72" s="971"/>
      <c r="AM72" s="971"/>
      <c r="AN72" s="971"/>
      <c r="AO72" s="971"/>
      <c r="AP72" s="971" t="s">
        <v>532</v>
      </c>
      <c r="AQ72" s="971"/>
      <c r="AR72" s="971"/>
      <c r="AS72" s="971"/>
      <c r="AT72" s="971"/>
      <c r="AU72" s="971" t="s">
        <v>532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112</v>
      </c>
      <c r="R73" s="971"/>
      <c r="S73" s="971"/>
      <c r="T73" s="971"/>
      <c r="U73" s="971"/>
      <c r="V73" s="971">
        <v>74</v>
      </c>
      <c r="W73" s="971"/>
      <c r="X73" s="971"/>
      <c r="Y73" s="971"/>
      <c r="Z73" s="971"/>
      <c r="AA73" s="971">
        <v>38</v>
      </c>
      <c r="AB73" s="971"/>
      <c r="AC73" s="971"/>
      <c r="AD73" s="971"/>
      <c r="AE73" s="971"/>
      <c r="AF73" s="971">
        <v>38</v>
      </c>
      <c r="AG73" s="971"/>
      <c r="AH73" s="971"/>
      <c r="AI73" s="971"/>
      <c r="AJ73" s="971"/>
      <c r="AK73" s="971" t="s">
        <v>532</v>
      </c>
      <c r="AL73" s="971"/>
      <c r="AM73" s="971"/>
      <c r="AN73" s="971"/>
      <c r="AO73" s="971"/>
      <c r="AP73" s="971" t="s">
        <v>532</v>
      </c>
      <c r="AQ73" s="971"/>
      <c r="AR73" s="971"/>
      <c r="AS73" s="971"/>
      <c r="AT73" s="971"/>
      <c r="AU73" s="971" t="s">
        <v>532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601</v>
      </c>
      <c r="C74" s="975"/>
      <c r="D74" s="975"/>
      <c r="E74" s="975"/>
      <c r="F74" s="975"/>
      <c r="G74" s="975"/>
      <c r="H74" s="975"/>
      <c r="I74" s="975"/>
      <c r="J74" s="975"/>
      <c r="K74" s="975"/>
      <c r="L74" s="975"/>
      <c r="M74" s="975"/>
      <c r="N74" s="975"/>
      <c r="O74" s="975"/>
      <c r="P74" s="976"/>
      <c r="Q74" s="977">
        <v>81</v>
      </c>
      <c r="R74" s="971"/>
      <c r="S74" s="971"/>
      <c r="T74" s="971"/>
      <c r="U74" s="971"/>
      <c r="V74" s="971">
        <v>73</v>
      </c>
      <c r="W74" s="971"/>
      <c r="X74" s="971"/>
      <c r="Y74" s="971"/>
      <c r="Z74" s="971"/>
      <c r="AA74" s="971">
        <v>8</v>
      </c>
      <c r="AB74" s="971"/>
      <c r="AC74" s="971"/>
      <c r="AD74" s="971"/>
      <c r="AE74" s="971"/>
      <c r="AF74" s="971">
        <v>8</v>
      </c>
      <c r="AG74" s="971"/>
      <c r="AH74" s="971"/>
      <c r="AI74" s="971"/>
      <c r="AJ74" s="971"/>
      <c r="AK74" s="971" t="s">
        <v>532</v>
      </c>
      <c r="AL74" s="971"/>
      <c r="AM74" s="971"/>
      <c r="AN74" s="971"/>
      <c r="AO74" s="971"/>
      <c r="AP74" s="971" t="s">
        <v>532</v>
      </c>
      <c r="AQ74" s="971"/>
      <c r="AR74" s="971"/>
      <c r="AS74" s="971"/>
      <c r="AT74" s="971"/>
      <c r="AU74" s="971" t="s">
        <v>532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602</v>
      </c>
      <c r="C75" s="975"/>
      <c r="D75" s="975"/>
      <c r="E75" s="975"/>
      <c r="F75" s="975"/>
      <c r="G75" s="975"/>
      <c r="H75" s="975"/>
      <c r="I75" s="975"/>
      <c r="J75" s="975"/>
      <c r="K75" s="975"/>
      <c r="L75" s="975"/>
      <c r="M75" s="975"/>
      <c r="N75" s="975"/>
      <c r="O75" s="975"/>
      <c r="P75" s="976"/>
      <c r="Q75" s="978">
        <v>139615</v>
      </c>
      <c r="R75" s="979"/>
      <c r="S75" s="979"/>
      <c r="T75" s="979"/>
      <c r="U75" s="980"/>
      <c r="V75" s="981">
        <v>134963</v>
      </c>
      <c r="W75" s="979"/>
      <c r="X75" s="979"/>
      <c r="Y75" s="979"/>
      <c r="Z75" s="980"/>
      <c r="AA75" s="981">
        <v>4652</v>
      </c>
      <c r="AB75" s="979"/>
      <c r="AC75" s="979"/>
      <c r="AD75" s="979"/>
      <c r="AE75" s="980"/>
      <c r="AF75" s="981">
        <v>4652</v>
      </c>
      <c r="AG75" s="979"/>
      <c r="AH75" s="979"/>
      <c r="AI75" s="979"/>
      <c r="AJ75" s="980"/>
      <c r="AK75" s="971" t="s">
        <v>532</v>
      </c>
      <c r="AL75" s="971"/>
      <c r="AM75" s="971"/>
      <c r="AN75" s="971"/>
      <c r="AO75" s="971"/>
      <c r="AP75" s="981" t="s">
        <v>532</v>
      </c>
      <c r="AQ75" s="979"/>
      <c r="AR75" s="979"/>
      <c r="AS75" s="979"/>
      <c r="AT75" s="980"/>
      <c r="AU75" s="981" t="s">
        <v>532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313</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313</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313</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56026</v>
      </c>
      <c r="AB110" s="889"/>
      <c r="AC110" s="889"/>
      <c r="AD110" s="889"/>
      <c r="AE110" s="890"/>
      <c r="AF110" s="891">
        <v>55144</v>
      </c>
      <c r="AG110" s="889"/>
      <c r="AH110" s="889"/>
      <c r="AI110" s="889"/>
      <c r="AJ110" s="890"/>
      <c r="AK110" s="891">
        <v>63146</v>
      </c>
      <c r="AL110" s="889"/>
      <c r="AM110" s="889"/>
      <c r="AN110" s="889"/>
      <c r="AO110" s="890"/>
      <c r="AP110" s="892">
        <v>1.8</v>
      </c>
      <c r="AQ110" s="893"/>
      <c r="AR110" s="893"/>
      <c r="AS110" s="893"/>
      <c r="AT110" s="894"/>
      <c r="AU110" s="930" t="s">
        <v>75</v>
      </c>
      <c r="AV110" s="931"/>
      <c r="AW110" s="931"/>
      <c r="AX110" s="931"/>
      <c r="AY110" s="931"/>
      <c r="AZ110" s="840" t="s">
        <v>439</v>
      </c>
      <c r="BA110" s="808"/>
      <c r="BB110" s="808"/>
      <c r="BC110" s="808"/>
      <c r="BD110" s="808"/>
      <c r="BE110" s="808"/>
      <c r="BF110" s="808"/>
      <c r="BG110" s="808"/>
      <c r="BH110" s="808"/>
      <c r="BI110" s="808"/>
      <c r="BJ110" s="808"/>
      <c r="BK110" s="808"/>
      <c r="BL110" s="808"/>
      <c r="BM110" s="808"/>
      <c r="BN110" s="808"/>
      <c r="BO110" s="808"/>
      <c r="BP110" s="809"/>
      <c r="BQ110" s="841">
        <v>2894957</v>
      </c>
      <c r="BR110" s="825"/>
      <c r="BS110" s="825"/>
      <c r="BT110" s="825"/>
      <c r="BU110" s="825"/>
      <c r="BV110" s="825">
        <v>3271708</v>
      </c>
      <c r="BW110" s="825"/>
      <c r="BX110" s="825"/>
      <c r="BY110" s="825"/>
      <c r="BZ110" s="825"/>
      <c r="CA110" s="825">
        <v>3363098</v>
      </c>
      <c r="CB110" s="825"/>
      <c r="CC110" s="825"/>
      <c r="CD110" s="825"/>
      <c r="CE110" s="825"/>
      <c r="CF110" s="863">
        <v>97.4</v>
      </c>
      <c r="CG110" s="864"/>
      <c r="CH110" s="864"/>
      <c r="CI110" s="864"/>
      <c r="CJ110" s="864"/>
      <c r="CK110" s="926" t="s">
        <v>440</v>
      </c>
      <c r="CL110" s="883"/>
      <c r="CM110" s="84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398</v>
      </c>
      <c r="DH110" s="825"/>
      <c r="DI110" s="825"/>
      <c r="DJ110" s="825"/>
      <c r="DK110" s="825"/>
      <c r="DL110" s="825" t="s">
        <v>398</v>
      </c>
      <c r="DM110" s="825"/>
      <c r="DN110" s="825"/>
      <c r="DO110" s="825"/>
      <c r="DP110" s="825"/>
      <c r="DQ110" s="825" t="s">
        <v>442</v>
      </c>
      <c r="DR110" s="825"/>
      <c r="DS110" s="825"/>
      <c r="DT110" s="825"/>
      <c r="DU110" s="825"/>
      <c r="DV110" s="826" t="s">
        <v>398</v>
      </c>
      <c r="DW110" s="826"/>
      <c r="DX110" s="826"/>
      <c r="DY110" s="826"/>
      <c r="DZ110" s="827"/>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444</v>
      </c>
      <c r="AB111" s="913"/>
      <c r="AC111" s="913"/>
      <c r="AD111" s="913"/>
      <c r="AE111" s="914"/>
      <c r="AF111" s="915" t="s">
        <v>445</v>
      </c>
      <c r="AG111" s="913"/>
      <c r="AH111" s="913"/>
      <c r="AI111" s="913"/>
      <c r="AJ111" s="914"/>
      <c r="AK111" s="915" t="s">
        <v>445</v>
      </c>
      <c r="AL111" s="913"/>
      <c r="AM111" s="913"/>
      <c r="AN111" s="913"/>
      <c r="AO111" s="914"/>
      <c r="AP111" s="916" t="s">
        <v>398</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445</v>
      </c>
      <c r="BR111" s="817"/>
      <c r="BS111" s="817"/>
      <c r="BT111" s="817"/>
      <c r="BU111" s="817"/>
      <c r="BV111" s="817" t="s">
        <v>442</v>
      </c>
      <c r="BW111" s="817"/>
      <c r="BX111" s="817"/>
      <c r="BY111" s="817"/>
      <c r="BZ111" s="817"/>
      <c r="CA111" s="817" t="s">
        <v>442</v>
      </c>
      <c r="CB111" s="817"/>
      <c r="CC111" s="817"/>
      <c r="CD111" s="817"/>
      <c r="CE111" s="817"/>
      <c r="CF111" s="872" t="s">
        <v>442</v>
      </c>
      <c r="CG111" s="873"/>
      <c r="CH111" s="873"/>
      <c r="CI111" s="873"/>
      <c r="CJ111" s="873"/>
      <c r="CK111" s="927"/>
      <c r="CL111" s="885"/>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442</v>
      </c>
      <c r="DM111" s="817"/>
      <c r="DN111" s="817"/>
      <c r="DO111" s="817"/>
      <c r="DP111" s="817"/>
      <c r="DQ111" s="817" t="s">
        <v>442</v>
      </c>
      <c r="DR111" s="817"/>
      <c r="DS111" s="817"/>
      <c r="DT111" s="817"/>
      <c r="DU111" s="817"/>
      <c r="DV111" s="794" t="s">
        <v>448</v>
      </c>
      <c r="DW111" s="794"/>
      <c r="DX111" s="794"/>
      <c r="DY111" s="794"/>
      <c r="DZ111" s="795"/>
    </row>
    <row r="112" spans="1:131" s="230" customFormat="1" ht="26.25" customHeight="1" x14ac:dyDescent="0.15">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444</v>
      </c>
      <c r="AG112" s="780"/>
      <c r="AH112" s="780"/>
      <c r="AI112" s="780"/>
      <c r="AJ112" s="781"/>
      <c r="AK112" s="782" t="s">
        <v>444</v>
      </c>
      <c r="AL112" s="780"/>
      <c r="AM112" s="780"/>
      <c r="AN112" s="780"/>
      <c r="AO112" s="781"/>
      <c r="AP112" s="821" t="s">
        <v>448</v>
      </c>
      <c r="AQ112" s="822"/>
      <c r="AR112" s="822"/>
      <c r="AS112" s="822"/>
      <c r="AT112" s="823"/>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2980317</v>
      </c>
      <c r="BR112" s="817"/>
      <c r="BS112" s="817"/>
      <c r="BT112" s="817"/>
      <c r="BU112" s="817"/>
      <c r="BV112" s="817">
        <v>2878962</v>
      </c>
      <c r="BW112" s="817"/>
      <c r="BX112" s="817"/>
      <c r="BY112" s="817"/>
      <c r="BZ112" s="817"/>
      <c r="CA112" s="817">
        <v>2750443</v>
      </c>
      <c r="CB112" s="817"/>
      <c r="CC112" s="817"/>
      <c r="CD112" s="817"/>
      <c r="CE112" s="817"/>
      <c r="CF112" s="872">
        <v>79.7</v>
      </c>
      <c r="CG112" s="873"/>
      <c r="CH112" s="873"/>
      <c r="CI112" s="873"/>
      <c r="CJ112" s="873"/>
      <c r="CK112" s="927"/>
      <c r="CL112" s="885"/>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444</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15">
      <c r="A113" s="921"/>
      <c r="B113" s="922"/>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223894</v>
      </c>
      <c r="AB113" s="913"/>
      <c r="AC113" s="913"/>
      <c r="AD113" s="913"/>
      <c r="AE113" s="914"/>
      <c r="AF113" s="915">
        <v>234792</v>
      </c>
      <c r="AG113" s="913"/>
      <c r="AH113" s="913"/>
      <c r="AI113" s="913"/>
      <c r="AJ113" s="914"/>
      <c r="AK113" s="915">
        <v>243191</v>
      </c>
      <c r="AL113" s="913"/>
      <c r="AM113" s="913"/>
      <c r="AN113" s="913"/>
      <c r="AO113" s="914"/>
      <c r="AP113" s="916">
        <v>7</v>
      </c>
      <c r="AQ113" s="917"/>
      <c r="AR113" s="917"/>
      <c r="AS113" s="917"/>
      <c r="AT113" s="918"/>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239085</v>
      </c>
      <c r="BR113" s="817"/>
      <c r="BS113" s="817"/>
      <c r="BT113" s="817"/>
      <c r="BU113" s="817"/>
      <c r="BV113" s="817">
        <v>210552</v>
      </c>
      <c r="BW113" s="817"/>
      <c r="BX113" s="817"/>
      <c r="BY113" s="817"/>
      <c r="BZ113" s="817"/>
      <c r="CA113" s="817">
        <v>180067</v>
      </c>
      <c r="CB113" s="817"/>
      <c r="CC113" s="817"/>
      <c r="CD113" s="817"/>
      <c r="CE113" s="817"/>
      <c r="CF113" s="872">
        <v>5.2</v>
      </c>
      <c r="CG113" s="873"/>
      <c r="CH113" s="873"/>
      <c r="CI113" s="873"/>
      <c r="CJ113" s="873"/>
      <c r="CK113" s="927"/>
      <c r="CL113" s="885"/>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442</v>
      </c>
      <c r="DM113" s="780"/>
      <c r="DN113" s="780"/>
      <c r="DO113" s="780"/>
      <c r="DP113" s="781"/>
      <c r="DQ113" s="782" t="s">
        <v>444</v>
      </c>
      <c r="DR113" s="780"/>
      <c r="DS113" s="780"/>
      <c r="DT113" s="780"/>
      <c r="DU113" s="781"/>
      <c r="DV113" s="821" t="s">
        <v>445</v>
      </c>
      <c r="DW113" s="822"/>
      <c r="DX113" s="822"/>
      <c r="DY113" s="822"/>
      <c r="DZ113" s="823"/>
    </row>
    <row r="114" spans="1:130" s="230" customFormat="1" ht="26.25" customHeight="1" x14ac:dyDescent="0.15">
      <c r="A114" s="921"/>
      <c r="B114" s="922"/>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31693</v>
      </c>
      <c r="AB114" s="780"/>
      <c r="AC114" s="780"/>
      <c r="AD114" s="780"/>
      <c r="AE114" s="781"/>
      <c r="AF114" s="782">
        <v>31633</v>
      </c>
      <c r="AG114" s="780"/>
      <c r="AH114" s="780"/>
      <c r="AI114" s="780"/>
      <c r="AJ114" s="781"/>
      <c r="AK114" s="782">
        <v>33919</v>
      </c>
      <c r="AL114" s="780"/>
      <c r="AM114" s="780"/>
      <c r="AN114" s="780"/>
      <c r="AO114" s="781"/>
      <c r="AP114" s="821">
        <v>1</v>
      </c>
      <c r="AQ114" s="822"/>
      <c r="AR114" s="822"/>
      <c r="AS114" s="822"/>
      <c r="AT114" s="823"/>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307111</v>
      </c>
      <c r="BR114" s="817"/>
      <c r="BS114" s="817"/>
      <c r="BT114" s="817"/>
      <c r="BU114" s="817"/>
      <c r="BV114" s="817">
        <v>222841</v>
      </c>
      <c r="BW114" s="817"/>
      <c r="BX114" s="817"/>
      <c r="BY114" s="817"/>
      <c r="BZ114" s="817"/>
      <c r="CA114" s="817">
        <v>198845</v>
      </c>
      <c r="CB114" s="817"/>
      <c r="CC114" s="817"/>
      <c r="CD114" s="817"/>
      <c r="CE114" s="817"/>
      <c r="CF114" s="872">
        <v>5.8</v>
      </c>
      <c r="CG114" s="873"/>
      <c r="CH114" s="873"/>
      <c r="CI114" s="873"/>
      <c r="CJ114" s="873"/>
      <c r="CK114" s="927"/>
      <c r="CL114" s="885"/>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442</v>
      </c>
      <c r="DM114" s="780"/>
      <c r="DN114" s="780"/>
      <c r="DO114" s="780"/>
      <c r="DP114" s="781"/>
      <c r="DQ114" s="782" t="s">
        <v>442</v>
      </c>
      <c r="DR114" s="780"/>
      <c r="DS114" s="780"/>
      <c r="DT114" s="780"/>
      <c r="DU114" s="781"/>
      <c r="DV114" s="821" t="s">
        <v>445</v>
      </c>
      <c r="DW114" s="822"/>
      <c r="DX114" s="822"/>
      <c r="DY114" s="822"/>
      <c r="DZ114" s="823"/>
    </row>
    <row r="115" spans="1:130" s="230" customFormat="1" ht="26.25" customHeight="1" x14ac:dyDescent="0.15">
      <c r="A115" s="921"/>
      <c r="B115" s="922"/>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445</v>
      </c>
      <c r="AB115" s="913"/>
      <c r="AC115" s="913"/>
      <c r="AD115" s="913"/>
      <c r="AE115" s="914"/>
      <c r="AF115" s="915" t="s">
        <v>445</v>
      </c>
      <c r="AG115" s="913"/>
      <c r="AH115" s="913"/>
      <c r="AI115" s="913"/>
      <c r="AJ115" s="914"/>
      <c r="AK115" s="915" t="s">
        <v>444</v>
      </c>
      <c r="AL115" s="913"/>
      <c r="AM115" s="913"/>
      <c r="AN115" s="913"/>
      <c r="AO115" s="914"/>
      <c r="AP115" s="916" t="s">
        <v>444</v>
      </c>
      <c r="AQ115" s="917"/>
      <c r="AR115" s="917"/>
      <c r="AS115" s="917"/>
      <c r="AT115" s="918"/>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444</v>
      </c>
      <c r="BW115" s="817"/>
      <c r="BX115" s="817"/>
      <c r="BY115" s="817"/>
      <c r="BZ115" s="817"/>
      <c r="CA115" s="817" t="s">
        <v>442</v>
      </c>
      <c r="CB115" s="817"/>
      <c r="CC115" s="817"/>
      <c r="CD115" s="817"/>
      <c r="CE115" s="817"/>
      <c r="CF115" s="872" t="s">
        <v>445</v>
      </c>
      <c r="CG115" s="873"/>
      <c r="CH115" s="873"/>
      <c r="CI115" s="873"/>
      <c r="CJ115" s="873"/>
      <c r="CK115" s="927"/>
      <c r="CL115" s="885"/>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444</v>
      </c>
      <c r="DM115" s="780"/>
      <c r="DN115" s="780"/>
      <c r="DO115" s="780"/>
      <c r="DP115" s="781"/>
      <c r="DQ115" s="782" t="s">
        <v>444</v>
      </c>
      <c r="DR115" s="780"/>
      <c r="DS115" s="780"/>
      <c r="DT115" s="780"/>
      <c r="DU115" s="781"/>
      <c r="DV115" s="821" t="s">
        <v>444</v>
      </c>
      <c r="DW115" s="822"/>
      <c r="DX115" s="822"/>
      <c r="DY115" s="822"/>
      <c r="DZ115" s="823"/>
    </row>
    <row r="116" spans="1:130" s="230" customFormat="1" ht="26.25" customHeight="1" x14ac:dyDescent="0.15">
      <c r="A116" s="923"/>
      <c r="B116" s="924"/>
      <c r="C116" s="819" t="s">
        <v>462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444</v>
      </c>
      <c r="AB116" s="780"/>
      <c r="AC116" s="780"/>
      <c r="AD116" s="780"/>
      <c r="AE116" s="781"/>
      <c r="AF116" s="782" t="s">
        <v>442</v>
      </c>
      <c r="AG116" s="780"/>
      <c r="AH116" s="780"/>
      <c r="AI116" s="780"/>
      <c r="AJ116" s="781"/>
      <c r="AK116" s="782" t="s">
        <v>442</v>
      </c>
      <c r="AL116" s="780"/>
      <c r="AM116" s="780"/>
      <c r="AN116" s="780"/>
      <c r="AO116" s="781"/>
      <c r="AP116" s="821" t="s">
        <v>442</v>
      </c>
      <c r="AQ116" s="822"/>
      <c r="AR116" s="822"/>
      <c r="AS116" s="822"/>
      <c r="AT116" s="823"/>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398</v>
      </c>
      <c r="BW116" s="817"/>
      <c r="BX116" s="817"/>
      <c r="BY116" s="817"/>
      <c r="BZ116" s="817"/>
      <c r="CA116" s="817" t="s">
        <v>442</v>
      </c>
      <c r="CB116" s="817"/>
      <c r="CC116" s="817"/>
      <c r="CD116" s="817"/>
      <c r="CE116" s="817"/>
      <c r="CF116" s="872" t="s">
        <v>445</v>
      </c>
      <c r="CG116" s="873"/>
      <c r="CH116" s="873"/>
      <c r="CI116" s="873"/>
      <c r="CJ116" s="873"/>
      <c r="CK116" s="927"/>
      <c r="CL116" s="885"/>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398</v>
      </c>
      <c r="DM116" s="780"/>
      <c r="DN116" s="780"/>
      <c r="DO116" s="780"/>
      <c r="DP116" s="781"/>
      <c r="DQ116" s="782" t="s">
        <v>444</v>
      </c>
      <c r="DR116" s="780"/>
      <c r="DS116" s="780"/>
      <c r="DT116" s="780"/>
      <c r="DU116" s="781"/>
      <c r="DV116" s="821" t="s">
        <v>445</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465</v>
      </c>
      <c r="Z117" s="897"/>
      <c r="AA117" s="902">
        <v>311613</v>
      </c>
      <c r="AB117" s="903"/>
      <c r="AC117" s="903"/>
      <c r="AD117" s="903"/>
      <c r="AE117" s="904"/>
      <c r="AF117" s="905">
        <v>321569</v>
      </c>
      <c r="AG117" s="903"/>
      <c r="AH117" s="903"/>
      <c r="AI117" s="903"/>
      <c r="AJ117" s="904"/>
      <c r="AK117" s="905">
        <v>340256</v>
      </c>
      <c r="AL117" s="903"/>
      <c r="AM117" s="903"/>
      <c r="AN117" s="903"/>
      <c r="AO117" s="904"/>
      <c r="AP117" s="906"/>
      <c r="AQ117" s="907"/>
      <c r="AR117" s="907"/>
      <c r="AS117" s="907"/>
      <c r="AT117" s="908"/>
      <c r="AU117" s="932"/>
      <c r="AV117" s="933"/>
      <c r="AW117" s="933"/>
      <c r="AX117" s="933"/>
      <c r="AY117" s="933"/>
      <c r="AZ117" s="860" t="s">
        <v>466</v>
      </c>
      <c r="BA117" s="861"/>
      <c r="BB117" s="861"/>
      <c r="BC117" s="861"/>
      <c r="BD117" s="861"/>
      <c r="BE117" s="861"/>
      <c r="BF117" s="861"/>
      <c r="BG117" s="861"/>
      <c r="BH117" s="861"/>
      <c r="BI117" s="861"/>
      <c r="BJ117" s="861"/>
      <c r="BK117" s="861"/>
      <c r="BL117" s="861"/>
      <c r="BM117" s="861"/>
      <c r="BN117" s="861"/>
      <c r="BO117" s="861"/>
      <c r="BP117" s="862"/>
      <c r="BQ117" s="816" t="s">
        <v>448</v>
      </c>
      <c r="BR117" s="817"/>
      <c r="BS117" s="817"/>
      <c r="BT117" s="817"/>
      <c r="BU117" s="817"/>
      <c r="BV117" s="817" t="s">
        <v>448</v>
      </c>
      <c r="BW117" s="817"/>
      <c r="BX117" s="817"/>
      <c r="BY117" s="817"/>
      <c r="BZ117" s="817"/>
      <c r="CA117" s="817" t="s">
        <v>448</v>
      </c>
      <c r="CB117" s="817"/>
      <c r="CC117" s="817"/>
      <c r="CD117" s="817"/>
      <c r="CE117" s="817"/>
      <c r="CF117" s="872" t="s">
        <v>448</v>
      </c>
      <c r="CG117" s="873"/>
      <c r="CH117" s="873"/>
      <c r="CI117" s="873"/>
      <c r="CJ117" s="873"/>
      <c r="CK117" s="927"/>
      <c r="CL117" s="885"/>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448</v>
      </c>
      <c r="DH117" s="780"/>
      <c r="DI117" s="780"/>
      <c r="DJ117" s="780"/>
      <c r="DK117" s="781"/>
      <c r="DL117" s="782" t="s">
        <v>448</v>
      </c>
      <c r="DM117" s="780"/>
      <c r="DN117" s="780"/>
      <c r="DO117" s="780"/>
      <c r="DP117" s="781"/>
      <c r="DQ117" s="782" t="s">
        <v>448</v>
      </c>
      <c r="DR117" s="780"/>
      <c r="DS117" s="780"/>
      <c r="DT117" s="780"/>
      <c r="DU117" s="781"/>
      <c r="DV117" s="821" t="s">
        <v>448</v>
      </c>
      <c r="DW117" s="822"/>
      <c r="DX117" s="822"/>
      <c r="DY117" s="822"/>
      <c r="DZ117" s="823"/>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313</v>
      </c>
      <c r="AL118" s="896"/>
      <c r="AM118" s="896"/>
      <c r="AN118" s="896"/>
      <c r="AO118" s="897"/>
      <c r="AP118" s="899" t="s">
        <v>436</v>
      </c>
      <c r="AQ118" s="900"/>
      <c r="AR118" s="900"/>
      <c r="AS118" s="900"/>
      <c r="AT118" s="901"/>
      <c r="AU118" s="932"/>
      <c r="AV118" s="933"/>
      <c r="AW118" s="933"/>
      <c r="AX118" s="933"/>
      <c r="AY118" s="933"/>
      <c r="AZ118" s="818" t="s">
        <v>468</v>
      </c>
      <c r="BA118" s="819"/>
      <c r="BB118" s="819"/>
      <c r="BC118" s="819"/>
      <c r="BD118" s="819"/>
      <c r="BE118" s="819"/>
      <c r="BF118" s="819"/>
      <c r="BG118" s="819"/>
      <c r="BH118" s="819"/>
      <c r="BI118" s="819"/>
      <c r="BJ118" s="819"/>
      <c r="BK118" s="819"/>
      <c r="BL118" s="819"/>
      <c r="BM118" s="819"/>
      <c r="BN118" s="819"/>
      <c r="BO118" s="819"/>
      <c r="BP118" s="820"/>
      <c r="BQ118" s="856" t="s">
        <v>398</v>
      </c>
      <c r="BR118" s="857"/>
      <c r="BS118" s="857"/>
      <c r="BT118" s="857"/>
      <c r="BU118" s="857"/>
      <c r="BV118" s="857" t="s">
        <v>398</v>
      </c>
      <c r="BW118" s="857"/>
      <c r="BX118" s="857"/>
      <c r="BY118" s="857"/>
      <c r="BZ118" s="857"/>
      <c r="CA118" s="857" t="s">
        <v>469</v>
      </c>
      <c r="CB118" s="857"/>
      <c r="CC118" s="857"/>
      <c r="CD118" s="857"/>
      <c r="CE118" s="857"/>
      <c r="CF118" s="872" t="s">
        <v>445</v>
      </c>
      <c r="CG118" s="873"/>
      <c r="CH118" s="873"/>
      <c r="CI118" s="873"/>
      <c r="CJ118" s="873"/>
      <c r="CK118" s="927"/>
      <c r="CL118" s="885"/>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471</v>
      </c>
      <c r="DH118" s="780"/>
      <c r="DI118" s="780"/>
      <c r="DJ118" s="780"/>
      <c r="DK118" s="781"/>
      <c r="DL118" s="782" t="s">
        <v>398</v>
      </c>
      <c r="DM118" s="780"/>
      <c r="DN118" s="780"/>
      <c r="DO118" s="780"/>
      <c r="DP118" s="781"/>
      <c r="DQ118" s="782" t="s">
        <v>398</v>
      </c>
      <c r="DR118" s="780"/>
      <c r="DS118" s="780"/>
      <c r="DT118" s="780"/>
      <c r="DU118" s="781"/>
      <c r="DV118" s="821" t="s">
        <v>469</v>
      </c>
      <c r="DW118" s="822"/>
      <c r="DX118" s="822"/>
      <c r="DY118" s="822"/>
      <c r="DZ118" s="823"/>
    </row>
    <row r="119" spans="1:130" s="230" customFormat="1" ht="26.25" customHeight="1" x14ac:dyDescent="0.15">
      <c r="A119" s="882" t="s">
        <v>440</v>
      </c>
      <c r="B119" s="883"/>
      <c r="C119" s="84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472</v>
      </c>
      <c r="AB119" s="889"/>
      <c r="AC119" s="889"/>
      <c r="AD119" s="889"/>
      <c r="AE119" s="890"/>
      <c r="AF119" s="891" t="s">
        <v>473</v>
      </c>
      <c r="AG119" s="889"/>
      <c r="AH119" s="889"/>
      <c r="AI119" s="889"/>
      <c r="AJ119" s="890"/>
      <c r="AK119" s="891" t="s">
        <v>469</v>
      </c>
      <c r="AL119" s="889"/>
      <c r="AM119" s="889"/>
      <c r="AN119" s="889"/>
      <c r="AO119" s="890"/>
      <c r="AP119" s="892" t="s">
        <v>474</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475</v>
      </c>
      <c r="BP119" s="855"/>
      <c r="BQ119" s="856">
        <v>6421470</v>
      </c>
      <c r="BR119" s="857"/>
      <c r="BS119" s="857"/>
      <c r="BT119" s="857"/>
      <c r="BU119" s="857"/>
      <c r="BV119" s="857">
        <v>6584063</v>
      </c>
      <c r="BW119" s="857"/>
      <c r="BX119" s="857"/>
      <c r="BY119" s="857"/>
      <c r="BZ119" s="857"/>
      <c r="CA119" s="857">
        <v>6492453</v>
      </c>
      <c r="CB119" s="857"/>
      <c r="CC119" s="857"/>
      <c r="CD119" s="857"/>
      <c r="CE119" s="857"/>
      <c r="CF119" s="748"/>
      <c r="CG119" s="749"/>
      <c r="CH119" s="749"/>
      <c r="CI119" s="749"/>
      <c r="CJ119" s="853"/>
      <c r="CK119" s="928"/>
      <c r="CL119" s="887"/>
      <c r="CM119" s="818" t="s">
        <v>476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469</v>
      </c>
      <c r="DH119" s="764"/>
      <c r="DI119" s="764"/>
      <c r="DJ119" s="764"/>
      <c r="DK119" s="765"/>
      <c r="DL119" s="766" t="s">
        <v>398</v>
      </c>
      <c r="DM119" s="764"/>
      <c r="DN119" s="764"/>
      <c r="DO119" s="764"/>
      <c r="DP119" s="765"/>
      <c r="DQ119" s="766" t="s">
        <v>471</v>
      </c>
      <c r="DR119" s="764"/>
      <c r="DS119" s="764"/>
      <c r="DT119" s="764"/>
      <c r="DU119" s="765"/>
      <c r="DV119" s="828" t="s">
        <v>398</v>
      </c>
      <c r="DW119" s="829"/>
      <c r="DX119" s="829"/>
      <c r="DY119" s="829"/>
      <c r="DZ119" s="830"/>
    </row>
    <row r="120" spans="1:130" s="230" customFormat="1" ht="26.25" customHeight="1" x14ac:dyDescent="0.15">
      <c r="A120" s="884"/>
      <c r="B120" s="885"/>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477</v>
      </c>
      <c r="AB120" s="780"/>
      <c r="AC120" s="780"/>
      <c r="AD120" s="780"/>
      <c r="AE120" s="781"/>
      <c r="AF120" s="782" t="s">
        <v>398</v>
      </c>
      <c r="AG120" s="780"/>
      <c r="AH120" s="780"/>
      <c r="AI120" s="780"/>
      <c r="AJ120" s="781"/>
      <c r="AK120" s="782" t="s">
        <v>398</v>
      </c>
      <c r="AL120" s="780"/>
      <c r="AM120" s="780"/>
      <c r="AN120" s="780"/>
      <c r="AO120" s="781"/>
      <c r="AP120" s="821" t="s">
        <v>473</v>
      </c>
      <c r="AQ120" s="822"/>
      <c r="AR120" s="822"/>
      <c r="AS120" s="822"/>
      <c r="AT120" s="823"/>
      <c r="AU120" s="874" t="s">
        <v>478</v>
      </c>
      <c r="AV120" s="875"/>
      <c r="AW120" s="875"/>
      <c r="AX120" s="875"/>
      <c r="AY120" s="876"/>
      <c r="AZ120" s="840" t="s">
        <v>479</v>
      </c>
      <c r="BA120" s="808"/>
      <c r="BB120" s="808"/>
      <c r="BC120" s="808"/>
      <c r="BD120" s="808"/>
      <c r="BE120" s="808"/>
      <c r="BF120" s="808"/>
      <c r="BG120" s="808"/>
      <c r="BH120" s="808"/>
      <c r="BI120" s="808"/>
      <c r="BJ120" s="808"/>
      <c r="BK120" s="808"/>
      <c r="BL120" s="808"/>
      <c r="BM120" s="808"/>
      <c r="BN120" s="808"/>
      <c r="BO120" s="808"/>
      <c r="BP120" s="809"/>
      <c r="BQ120" s="841">
        <v>4532775</v>
      </c>
      <c r="BR120" s="825"/>
      <c r="BS120" s="825"/>
      <c r="BT120" s="825"/>
      <c r="BU120" s="825"/>
      <c r="BV120" s="825">
        <v>4803226</v>
      </c>
      <c r="BW120" s="825"/>
      <c r="BX120" s="825"/>
      <c r="BY120" s="825"/>
      <c r="BZ120" s="825"/>
      <c r="CA120" s="825">
        <v>4935554</v>
      </c>
      <c r="CB120" s="825"/>
      <c r="CC120" s="825"/>
      <c r="CD120" s="825"/>
      <c r="CE120" s="825"/>
      <c r="CF120" s="863">
        <v>143</v>
      </c>
      <c r="CG120" s="864"/>
      <c r="CH120" s="864"/>
      <c r="CI120" s="864"/>
      <c r="CJ120" s="864"/>
      <c r="CK120" s="865" t="s">
        <v>480</v>
      </c>
      <c r="CL120" s="832"/>
      <c r="CM120" s="832"/>
      <c r="CN120" s="832"/>
      <c r="CO120" s="833"/>
      <c r="CP120" s="869" t="s">
        <v>481</v>
      </c>
      <c r="CQ120" s="870"/>
      <c r="CR120" s="870"/>
      <c r="CS120" s="870"/>
      <c r="CT120" s="870"/>
      <c r="CU120" s="870"/>
      <c r="CV120" s="870"/>
      <c r="CW120" s="870"/>
      <c r="CX120" s="870"/>
      <c r="CY120" s="870"/>
      <c r="CZ120" s="870"/>
      <c r="DA120" s="870"/>
      <c r="DB120" s="870"/>
      <c r="DC120" s="870"/>
      <c r="DD120" s="870"/>
      <c r="DE120" s="870"/>
      <c r="DF120" s="871"/>
      <c r="DG120" s="841" t="s">
        <v>471</v>
      </c>
      <c r="DH120" s="825"/>
      <c r="DI120" s="825"/>
      <c r="DJ120" s="825"/>
      <c r="DK120" s="825"/>
      <c r="DL120" s="825">
        <v>2878962</v>
      </c>
      <c r="DM120" s="825"/>
      <c r="DN120" s="825"/>
      <c r="DO120" s="825"/>
      <c r="DP120" s="825"/>
      <c r="DQ120" s="825">
        <v>2750443</v>
      </c>
      <c r="DR120" s="825"/>
      <c r="DS120" s="825"/>
      <c r="DT120" s="825"/>
      <c r="DU120" s="825"/>
      <c r="DV120" s="826">
        <v>79.7</v>
      </c>
      <c r="DW120" s="826"/>
      <c r="DX120" s="826"/>
      <c r="DY120" s="826"/>
      <c r="DZ120" s="827"/>
    </row>
    <row r="121" spans="1:130" s="230" customFormat="1" ht="26.25" customHeight="1" x14ac:dyDescent="0.15">
      <c r="A121" s="884"/>
      <c r="B121" s="885"/>
      <c r="C121" s="860" t="s">
        <v>482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477</v>
      </c>
      <c r="AB121" s="780"/>
      <c r="AC121" s="780"/>
      <c r="AD121" s="780"/>
      <c r="AE121" s="781"/>
      <c r="AF121" s="782" t="s">
        <v>398</v>
      </c>
      <c r="AG121" s="780"/>
      <c r="AH121" s="780"/>
      <c r="AI121" s="780"/>
      <c r="AJ121" s="781"/>
      <c r="AK121" s="782" t="s">
        <v>472</v>
      </c>
      <c r="AL121" s="780"/>
      <c r="AM121" s="780"/>
      <c r="AN121" s="780"/>
      <c r="AO121" s="781"/>
      <c r="AP121" s="821" t="s">
        <v>398</v>
      </c>
      <c r="AQ121" s="822"/>
      <c r="AR121" s="822"/>
      <c r="AS121" s="822"/>
      <c r="AT121" s="823"/>
      <c r="AU121" s="877"/>
      <c r="AV121" s="878"/>
      <c r="AW121" s="878"/>
      <c r="AX121" s="878"/>
      <c r="AY121" s="879"/>
      <c r="AZ121" s="815" t="s">
        <v>483</v>
      </c>
      <c r="BA121" s="752"/>
      <c r="BB121" s="752"/>
      <c r="BC121" s="752"/>
      <c r="BD121" s="752"/>
      <c r="BE121" s="752"/>
      <c r="BF121" s="752"/>
      <c r="BG121" s="752"/>
      <c r="BH121" s="752"/>
      <c r="BI121" s="752"/>
      <c r="BJ121" s="752"/>
      <c r="BK121" s="752"/>
      <c r="BL121" s="752"/>
      <c r="BM121" s="752"/>
      <c r="BN121" s="752"/>
      <c r="BO121" s="752"/>
      <c r="BP121" s="753"/>
      <c r="BQ121" s="816">
        <v>12623</v>
      </c>
      <c r="BR121" s="817"/>
      <c r="BS121" s="817"/>
      <c r="BT121" s="817"/>
      <c r="BU121" s="817"/>
      <c r="BV121" s="817">
        <v>10861</v>
      </c>
      <c r="BW121" s="817"/>
      <c r="BX121" s="817"/>
      <c r="BY121" s="817"/>
      <c r="BZ121" s="817"/>
      <c r="CA121" s="817">
        <v>9100</v>
      </c>
      <c r="CB121" s="817"/>
      <c r="CC121" s="817"/>
      <c r="CD121" s="817"/>
      <c r="CE121" s="817"/>
      <c r="CF121" s="872">
        <v>0.3</v>
      </c>
      <c r="CG121" s="873"/>
      <c r="CH121" s="873"/>
      <c r="CI121" s="873"/>
      <c r="CJ121" s="873"/>
      <c r="CK121" s="866"/>
      <c r="CL121" s="835"/>
      <c r="CM121" s="835"/>
      <c r="CN121" s="835"/>
      <c r="CO121" s="836"/>
      <c r="CP121" s="844" t="s">
        <v>484</v>
      </c>
      <c r="CQ121" s="845"/>
      <c r="CR121" s="845"/>
      <c r="CS121" s="845"/>
      <c r="CT121" s="845"/>
      <c r="CU121" s="845"/>
      <c r="CV121" s="845"/>
      <c r="CW121" s="845"/>
      <c r="CX121" s="845"/>
      <c r="CY121" s="845"/>
      <c r="CZ121" s="845"/>
      <c r="DA121" s="845"/>
      <c r="DB121" s="845"/>
      <c r="DC121" s="845"/>
      <c r="DD121" s="845"/>
      <c r="DE121" s="845"/>
      <c r="DF121" s="846"/>
      <c r="DG121" s="816" t="s">
        <v>485</v>
      </c>
      <c r="DH121" s="817"/>
      <c r="DI121" s="817"/>
      <c r="DJ121" s="817"/>
      <c r="DK121" s="817"/>
      <c r="DL121" s="817" t="s">
        <v>398</v>
      </c>
      <c r="DM121" s="817"/>
      <c r="DN121" s="817"/>
      <c r="DO121" s="817"/>
      <c r="DP121" s="817"/>
      <c r="DQ121" s="817" t="s">
        <v>398</v>
      </c>
      <c r="DR121" s="817"/>
      <c r="DS121" s="817"/>
      <c r="DT121" s="817"/>
      <c r="DU121" s="817"/>
      <c r="DV121" s="794" t="s">
        <v>149</v>
      </c>
      <c r="DW121" s="794"/>
      <c r="DX121" s="794"/>
      <c r="DY121" s="794"/>
      <c r="DZ121" s="795"/>
    </row>
    <row r="122" spans="1:130" s="230" customFormat="1" ht="26.25" customHeight="1" x14ac:dyDescent="0.15">
      <c r="A122" s="884"/>
      <c r="B122" s="885"/>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471</v>
      </c>
      <c r="AB122" s="780"/>
      <c r="AC122" s="780"/>
      <c r="AD122" s="780"/>
      <c r="AE122" s="781"/>
      <c r="AF122" s="782" t="s">
        <v>473</v>
      </c>
      <c r="AG122" s="780"/>
      <c r="AH122" s="780"/>
      <c r="AI122" s="780"/>
      <c r="AJ122" s="781"/>
      <c r="AK122" s="782" t="s">
        <v>471</v>
      </c>
      <c r="AL122" s="780"/>
      <c r="AM122" s="780"/>
      <c r="AN122" s="780"/>
      <c r="AO122" s="781"/>
      <c r="AP122" s="821" t="s">
        <v>398</v>
      </c>
      <c r="AQ122" s="822"/>
      <c r="AR122" s="822"/>
      <c r="AS122" s="822"/>
      <c r="AT122" s="823"/>
      <c r="AU122" s="877"/>
      <c r="AV122" s="878"/>
      <c r="AW122" s="878"/>
      <c r="AX122" s="878"/>
      <c r="AY122" s="879"/>
      <c r="AZ122" s="818" t="s">
        <v>486</v>
      </c>
      <c r="BA122" s="819"/>
      <c r="BB122" s="819"/>
      <c r="BC122" s="819"/>
      <c r="BD122" s="819"/>
      <c r="BE122" s="819"/>
      <c r="BF122" s="819"/>
      <c r="BG122" s="819"/>
      <c r="BH122" s="819"/>
      <c r="BI122" s="819"/>
      <c r="BJ122" s="819"/>
      <c r="BK122" s="819"/>
      <c r="BL122" s="819"/>
      <c r="BM122" s="819"/>
      <c r="BN122" s="819"/>
      <c r="BO122" s="819"/>
      <c r="BP122" s="820"/>
      <c r="BQ122" s="856">
        <v>5424520</v>
      </c>
      <c r="BR122" s="857"/>
      <c r="BS122" s="857"/>
      <c r="BT122" s="857"/>
      <c r="BU122" s="857"/>
      <c r="BV122" s="857">
        <v>5431883</v>
      </c>
      <c r="BW122" s="857"/>
      <c r="BX122" s="857"/>
      <c r="BY122" s="857"/>
      <c r="BZ122" s="857"/>
      <c r="CA122" s="857">
        <v>5184801</v>
      </c>
      <c r="CB122" s="857"/>
      <c r="CC122" s="857"/>
      <c r="CD122" s="857"/>
      <c r="CE122" s="857"/>
      <c r="CF122" s="858">
        <v>150.19999999999999</v>
      </c>
      <c r="CG122" s="859"/>
      <c r="CH122" s="859"/>
      <c r="CI122" s="859"/>
      <c r="CJ122" s="859"/>
      <c r="CK122" s="866"/>
      <c r="CL122" s="835"/>
      <c r="CM122" s="835"/>
      <c r="CN122" s="835"/>
      <c r="CO122" s="836"/>
      <c r="CP122" s="844" t="s">
        <v>487</v>
      </c>
      <c r="CQ122" s="845"/>
      <c r="CR122" s="845"/>
      <c r="CS122" s="845"/>
      <c r="CT122" s="845"/>
      <c r="CU122" s="845"/>
      <c r="CV122" s="845"/>
      <c r="CW122" s="845"/>
      <c r="CX122" s="845"/>
      <c r="CY122" s="845"/>
      <c r="CZ122" s="845"/>
      <c r="DA122" s="845"/>
      <c r="DB122" s="845"/>
      <c r="DC122" s="845"/>
      <c r="DD122" s="845"/>
      <c r="DE122" s="845"/>
      <c r="DF122" s="846"/>
      <c r="DG122" s="816" t="s">
        <v>474</v>
      </c>
      <c r="DH122" s="817"/>
      <c r="DI122" s="817"/>
      <c r="DJ122" s="817"/>
      <c r="DK122" s="817"/>
      <c r="DL122" s="817" t="s">
        <v>473</v>
      </c>
      <c r="DM122" s="817"/>
      <c r="DN122" s="817"/>
      <c r="DO122" s="817"/>
      <c r="DP122" s="817"/>
      <c r="DQ122" s="817" t="s">
        <v>445</v>
      </c>
      <c r="DR122" s="817"/>
      <c r="DS122" s="817"/>
      <c r="DT122" s="817"/>
      <c r="DU122" s="817"/>
      <c r="DV122" s="794" t="s">
        <v>488</v>
      </c>
      <c r="DW122" s="794"/>
      <c r="DX122" s="794"/>
      <c r="DY122" s="794"/>
      <c r="DZ122" s="795"/>
    </row>
    <row r="123" spans="1:130" s="230" customFormat="1" ht="26.25" customHeight="1" x14ac:dyDescent="0.15">
      <c r="A123" s="884"/>
      <c r="B123" s="885"/>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473</v>
      </c>
      <c r="AB123" s="780"/>
      <c r="AC123" s="780"/>
      <c r="AD123" s="780"/>
      <c r="AE123" s="781"/>
      <c r="AF123" s="782" t="s">
        <v>398</v>
      </c>
      <c r="AG123" s="780"/>
      <c r="AH123" s="780"/>
      <c r="AI123" s="780"/>
      <c r="AJ123" s="781"/>
      <c r="AK123" s="782" t="s">
        <v>469</v>
      </c>
      <c r="AL123" s="780"/>
      <c r="AM123" s="780"/>
      <c r="AN123" s="780"/>
      <c r="AO123" s="781"/>
      <c r="AP123" s="821" t="s">
        <v>473</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489</v>
      </c>
      <c r="BP123" s="855"/>
      <c r="BQ123" s="851">
        <v>9969918</v>
      </c>
      <c r="BR123" s="852"/>
      <c r="BS123" s="852"/>
      <c r="BT123" s="852"/>
      <c r="BU123" s="852"/>
      <c r="BV123" s="852">
        <v>10245970</v>
      </c>
      <c r="BW123" s="852"/>
      <c r="BX123" s="852"/>
      <c r="BY123" s="852"/>
      <c r="BZ123" s="852"/>
      <c r="CA123" s="852">
        <v>10129455</v>
      </c>
      <c r="CB123" s="852"/>
      <c r="CC123" s="852"/>
      <c r="CD123" s="852"/>
      <c r="CE123" s="852"/>
      <c r="CF123" s="748"/>
      <c r="CG123" s="749"/>
      <c r="CH123" s="749"/>
      <c r="CI123" s="749"/>
      <c r="CJ123" s="853"/>
      <c r="CK123" s="866"/>
      <c r="CL123" s="835"/>
      <c r="CM123" s="835"/>
      <c r="CN123" s="835"/>
      <c r="CO123" s="836"/>
      <c r="CP123" s="844" t="s">
        <v>409</v>
      </c>
      <c r="CQ123" s="845"/>
      <c r="CR123" s="845"/>
      <c r="CS123" s="845"/>
      <c r="CT123" s="845"/>
      <c r="CU123" s="845"/>
      <c r="CV123" s="845"/>
      <c r="CW123" s="845"/>
      <c r="CX123" s="845"/>
      <c r="CY123" s="845"/>
      <c r="CZ123" s="845"/>
      <c r="DA123" s="845"/>
      <c r="DB123" s="845"/>
      <c r="DC123" s="845"/>
      <c r="DD123" s="845"/>
      <c r="DE123" s="845"/>
      <c r="DF123" s="846"/>
      <c r="DG123" s="779" t="s">
        <v>398</v>
      </c>
      <c r="DH123" s="780"/>
      <c r="DI123" s="780"/>
      <c r="DJ123" s="780"/>
      <c r="DK123" s="781"/>
      <c r="DL123" s="782" t="s">
        <v>469</v>
      </c>
      <c r="DM123" s="780"/>
      <c r="DN123" s="780"/>
      <c r="DO123" s="780"/>
      <c r="DP123" s="781"/>
      <c r="DQ123" s="782" t="s">
        <v>469</v>
      </c>
      <c r="DR123" s="780"/>
      <c r="DS123" s="780"/>
      <c r="DT123" s="780"/>
      <c r="DU123" s="781"/>
      <c r="DV123" s="821" t="s">
        <v>469</v>
      </c>
      <c r="DW123" s="822"/>
      <c r="DX123" s="822"/>
      <c r="DY123" s="822"/>
      <c r="DZ123" s="823"/>
    </row>
    <row r="124" spans="1:130" s="230" customFormat="1" ht="26.25" customHeight="1" thickBot="1" x14ac:dyDescent="0.2">
      <c r="A124" s="884"/>
      <c r="B124" s="885"/>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472</v>
      </c>
      <c r="AB124" s="780"/>
      <c r="AC124" s="780"/>
      <c r="AD124" s="780"/>
      <c r="AE124" s="781"/>
      <c r="AF124" s="782" t="s">
        <v>473</v>
      </c>
      <c r="AG124" s="780"/>
      <c r="AH124" s="780"/>
      <c r="AI124" s="780"/>
      <c r="AJ124" s="781"/>
      <c r="AK124" s="782" t="s">
        <v>469</v>
      </c>
      <c r="AL124" s="780"/>
      <c r="AM124" s="780"/>
      <c r="AN124" s="780"/>
      <c r="AO124" s="781"/>
      <c r="AP124" s="821" t="s">
        <v>474</v>
      </c>
      <c r="AQ124" s="822"/>
      <c r="AR124" s="822"/>
      <c r="AS124" s="822"/>
      <c r="AT124" s="823"/>
      <c r="AU124" s="847" t="s">
        <v>490</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491</v>
      </c>
      <c r="BR124" s="842"/>
      <c r="BS124" s="842"/>
      <c r="BT124" s="842"/>
      <c r="BU124" s="842"/>
      <c r="BV124" s="842" t="s">
        <v>398</v>
      </c>
      <c r="BW124" s="842"/>
      <c r="BX124" s="842"/>
      <c r="BY124" s="842"/>
      <c r="BZ124" s="842"/>
      <c r="CA124" s="842" t="s">
        <v>469</v>
      </c>
      <c r="CB124" s="842"/>
      <c r="CC124" s="842"/>
      <c r="CD124" s="842"/>
      <c r="CE124" s="842"/>
      <c r="CF124" s="726"/>
      <c r="CG124" s="727"/>
      <c r="CH124" s="727"/>
      <c r="CI124" s="727"/>
      <c r="CJ124" s="843"/>
      <c r="CK124" s="867"/>
      <c r="CL124" s="867"/>
      <c r="CM124" s="867"/>
      <c r="CN124" s="867"/>
      <c r="CO124" s="868"/>
      <c r="CP124" s="844" t="s">
        <v>492</v>
      </c>
      <c r="CQ124" s="845"/>
      <c r="CR124" s="845"/>
      <c r="CS124" s="845"/>
      <c r="CT124" s="845"/>
      <c r="CU124" s="845"/>
      <c r="CV124" s="845"/>
      <c r="CW124" s="845"/>
      <c r="CX124" s="845"/>
      <c r="CY124" s="845"/>
      <c r="CZ124" s="845"/>
      <c r="DA124" s="845"/>
      <c r="DB124" s="845"/>
      <c r="DC124" s="845"/>
      <c r="DD124" s="845"/>
      <c r="DE124" s="845"/>
      <c r="DF124" s="846"/>
      <c r="DG124" s="763">
        <v>2980317</v>
      </c>
      <c r="DH124" s="764"/>
      <c r="DI124" s="764"/>
      <c r="DJ124" s="764"/>
      <c r="DK124" s="765"/>
      <c r="DL124" s="766" t="s">
        <v>493</v>
      </c>
      <c r="DM124" s="764"/>
      <c r="DN124" s="764"/>
      <c r="DO124" s="764"/>
      <c r="DP124" s="765"/>
      <c r="DQ124" s="766" t="s">
        <v>398</v>
      </c>
      <c r="DR124" s="764"/>
      <c r="DS124" s="764"/>
      <c r="DT124" s="764"/>
      <c r="DU124" s="765"/>
      <c r="DV124" s="828" t="s">
        <v>398</v>
      </c>
      <c r="DW124" s="829"/>
      <c r="DX124" s="829"/>
      <c r="DY124" s="829"/>
      <c r="DZ124" s="830"/>
    </row>
    <row r="125" spans="1:130" s="230" customFormat="1" ht="26.25" customHeight="1" x14ac:dyDescent="0.15">
      <c r="A125" s="884"/>
      <c r="B125" s="885"/>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493</v>
      </c>
      <c r="AB125" s="780"/>
      <c r="AC125" s="780"/>
      <c r="AD125" s="780"/>
      <c r="AE125" s="781"/>
      <c r="AF125" s="782" t="s">
        <v>473</v>
      </c>
      <c r="AG125" s="780"/>
      <c r="AH125" s="780"/>
      <c r="AI125" s="780"/>
      <c r="AJ125" s="781"/>
      <c r="AK125" s="782" t="s">
        <v>473</v>
      </c>
      <c r="AL125" s="780"/>
      <c r="AM125" s="780"/>
      <c r="AN125" s="780"/>
      <c r="AO125" s="781"/>
      <c r="AP125" s="821" t="s">
        <v>398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494</v>
      </c>
      <c r="CL125" s="832"/>
      <c r="CM125" s="832"/>
      <c r="CN125" s="832"/>
      <c r="CO125" s="833"/>
      <c r="CP125" s="840" t="s">
        <v>495</v>
      </c>
      <c r="CQ125" s="808"/>
      <c r="CR125" s="808"/>
      <c r="CS125" s="808"/>
      <c r="CT125" s="808"/>
      <c r="CU125" s="808"/>
      <c r="CV125" s="808"/>
      <c r="CW125" s="808"/>
      <c r="CX125" s="808"/>
      <c r="CY125" s="808"/>
      <c r="CZ125" s="808"/>
      <c r="DA125" s="808"/>
      <c r="DB125" s="808"/>
      <c r="DC125" s="808"/>
      <c r="DD125" s="808"/>
      <c r="DE125" s="808"/>
      <c r="DF125" s="809"/>
      <c r="DG125" s="841" t="s">
        <v>491</v>
      </c>
      <c r="DH125" s="825"/>
      <c r="DI125" s="825"/>
      <c r="DJ125" s="825"/>
      <c r="DK125" s="825"/>
      <c r="DL125" s="825" t="s">
        <v>398</v>
      </c>
      <c r="DM125" s="825"/>
      <c r="DN125" s="825"/>
      <c r="DO125" s="825"/>
      <c r="DP125" s="825"/>
      <c r="DQ125" s="825" t="s">
        <v>469</v>
      </c>
      <c r="DR125" s="825"/>
      <c r="DS125" s="825"/>
      <c r="DT125" s="825"/>
      <c r="DU125" s="825"/>
      <c r="DV125" s="826" t="s">
        <v>477</v>
      </c>
      <c r="DW125" s="826"/>
      <c r="DX125" s="826"/>
      <c r="DY125" s="826"/>
      <c r="DZ125" s="827"/>
    </row>
    <row r="126" spans="1:130" s="230" customFormat="1" ht="26.25" customHeight="1" thickBot="1" x14ac:dyDescent="0.2">
      <c r="A126" s="884"/>
      <c r="B126" s="885"/>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477</v>
      </c>
      <c r="AB126" s="780"/>
      <c r="AC126" s="780"/>
      <c r="AD126" s="780"/>
      <c r="AE126" s="781"/>
      <c r="AF126" s="782" t="s">
        <v>474</v>
      </c>
      <c r="AG126" s="780"/>
      <c r="AH126" s="780"/>
      <c r="AI126" s="780"/>
      <c r="AJ126" s="781"/>
      <c r="AK126" s="782" t="s">
        <v>493</v>
      </c>
      <c r="AL126" s="780"/>
      <c r="AM126" s="780"/>
      <c r="AN126" s="780"/>
      <c r="AO126" s="781"/>
      <c r="AP126" s="821" t="s">
        <v>398</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496</v>
      </c>
      <c r="CQ126" s="752"/>
      <c r="CR126" s="752"/>
      <c r="CS126" s="752"/>
      <c r="CT126" s="752"/>
      <c r="CU126" s="752"/>
      <c r="CV126" s="752"/>
      <c r="CW126" s="752"/>
      <c r="CX126" s="752"/>
      <c r="CY126" s="752"/>
      <c r="CZ126" s="752"/>
      <c r="DA126" s="752"/>
      <c r="DB126" s="752"/>
      <c r="DC126" s="752"/>
      <c r="DD126" s="752"/>
      <c r="DE126" s="752"/>
      <c r="DF126" s="753"/>
      <c r="DG126" s="816" t="s">
        <v>398</v>
      </c>
      <c r="DH126" s="817"/>
      <c r="DI126" s="817"/>
      <c r="DJ126" s="817"/>
      <c r="DK126" s="817"/>
      <c r="DL126" s="817" t="s">
        <v>149</v>
      </c>
      <c r="DM126" s="817"/>
      <c r="DN126" s="817"/>
      <c r="DO126" s="817"/>
      <c r="DP126" s="817"/>
      <c r="DQ126" s="817" t="s">
        <v>477</v>
      </c>
      <c r="DR126" s="817"/>
      <c r="DS126" s="817"/>
      <c r="DT126" s="817"/>
      <c r="DU126" s="817"/>
      <c r="DV126" s="794" t="s">
        <v>469</v>
      </c>
      <c r="DW126" s="794"/>
      <c r="DX126" s="794"/>
      <c r="DY126" s="794"/>
      <c r="DZ126" s="795"/>
    </row>
    <row r="127" spans="1:130" s="230" customFormat="1" ht="26.25" customHeight="1" x14ac:dyDescent="0.15">
      <c r="A127" s="886"/>
      <c r="B127" s="887"/>
      <c r="C127" s="818" t="s">
        <v>497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473</v>
      </c>
      <c r="AB127" s="780"/>
      <c r="AC127" s="780"/>
      <c r="AD127" s="780"/>
      <c r="AE127" s="781"/>
      <c r="AF127" s="782" t="s">
        <v>398</v>
      </c>
      <c r="AG127" s="780"/>
      <c r="AH127" s="780"/>
      <c r="AI127" s="780"/>
      <c r="AJ127" s="781"/>
      <c r="AK127" s="782" t="s">
        <v>493</v>
      </c>
      <c r="AL127" s="780"/>
      <c r="AM127" s="780"/>
      <c r="AN127" s="780"/>
      <c r="AO127" s="781"/>
      <c r="AP127" s="821" t="s">
        <v>493</v>
      </c>
      <c r="AQ127" s="822"/>
      <c r="AR127" s="822"/>
      <c r="AS127" s="822"/>
      <c r="AT127" s="823"/>
      <c r="AU127" s="232"/>
      <c r="AV127" s="232"/>
      <c r="AW127" s="232"/>
      <c r="AX127" s="824"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502</v>
      </c>
      <c r="CQ127" s="752"/>
      <c r="CR127" s="752"/>
      <c r="CS127" s="752"/>
      <c r="CT127" s="752"/>
      <c r="CU127" s="752"/>
      <c r="CV127" s="752"/>
      <c r="CW127" s="752"/>
      <c r="CX127" s="752"/>
      <c r="CY127" s="752"/>
      <c r="CZ127" s="752"/>
      <c r="DA127" s="752"/>
      <c r="DB127" s="752"/>
      <c r="DC127" s="752"/>
      <c r="DD127" s="752"/>
      <c r="DE127" s="752"/>
      <c r="DF127" s="753"/>
      <c r="DG127" s="816" t="s">
        <v>472</v>
      </c>
      <c r="DH127" s="817"/>
      <c r="DI127" s="817"/>
      <c r="DJ127" s="817"/>
      <c r="DK127" s="817"/>
      <c r="DL127" s="817" t="s">
        <v>398</v>
      </c>
      <c r="DM127" s="817"/>
      <c r="DN127" s="817"/>
      <c r="DO127" s="817"/>
      <c r="DP127" s="817"/>
      <c r="DQ127" s="817" t="s">
        <v>472</v>
      </c>
      <c r="DR127" s="817"/>
      <c r="DS127" s="817"/>
      <c r="DT127" s="817"/>
      <c r="DU127" s="817"/>
      <c r="DV127" s="794" t="s">
        <v>398</v>
      </c>
      <c r="DW127" s="794"/>
      <c r="DX127" s="794"/>
      <c r="DY127" s="794"/>
      <c r="DZ127" s="795"/>
    </row>
    <row r="128" spans="1:130" s="230" customFormat="1" ht="26.25" customHeight="1" thickBot="1" x14ac:dyDescent="0.2">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1762</v>
      </c>
      <c r="AB128" s="801"/>
      <c r="AC128" s="801"/>
      <c r="AD128" s="801"/>
      <c r="AE128" s="802"/>
      <c r="AF128" s="803">
        <v>1762</v>
      </c>
      <c r="AG128" s="801"/>
      <c r="AH128" s="801"/>
      <c r="AI128" s="801"/>
      <c r="AJ128" s="802"/>
      <c r="AK128" s="803">
        <v>2027</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398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506</v>
      </c>
      <c r="CQ128" s="730"/>
      <c r="CR128" s="730"/>
      <c r="CS128" s="730"/>
      <c r="CT128" s="730"/>
      <c r="CU128" s="730"/>
      <c r="CV128" s="730"/>
      <c r="CW128" s="730"/>
      <c r="CX128" s="730"/>
      <c r="CY128" s="730"/>
      <c r="CZ128" s="730"/>
      <c r="DA128" s="730"/>
      <c r="DB128" s="730"/>
      <c r="DC128" s="730"/>
      <c r="DD128" s="730"/>
      <c r="DE128" s="730"/>
      <c r="DF128" s="731"/>
      <c r="DG128" s="790" t="s">
        <v>507</v>
      </c>
      <c r="DH128" s="791"/>
      <c r="DI128" s="791"/>
      <c r="DJ128" s="791"/>
      <c r="DK128" s="791"/>
      <c r="DL128" s="791" t="s">
        <v>398</v>
      </c>
      <c r="DM128" s="791"/>
      <c r="DN128" s="791"/>
      <c r="DO128" s="791"/>
      <c r="DP128" s="791"/>
      <c r="DQ128" s="791" t="s">
        <v>473</v>
      </c>
      <c r="DR128" s="791"/>
      <c r="DS128" s="791"/>
      <c r="DT128" s="791"/>
      <c r="DU128" s="791"/>
      <c r="DV128" s="792" t="s">
        <v>472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3707436</v>
      </c>
      <c r="AB129" s="780"/>
      <c r="AC129" s="780"/>
      <c r="AD129" s="780"/>
      <c r="AE129" s="781"/>
      <c r="AF129" s="782">
        <v>3991553</v>
      </c>
      <c r="AG129" s="780"/>
      <c r="AH129" s="780"/>
      <c r="AI129" s="780"/>
      <c r="AJ129" s="781"/>
      <c r="AK129" s="782">
        <v>3854093</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445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397145</v>
      </c>
      <c r="AB130" s="780"/>
      <c r="AC130" s="780"/>
      <c r="AD130" s="780"/>
      <c r="AE130" s="781"/>
      <c r="AF130" s="782">
        <v>402913</v>
      </c>
      <c r="AG130" s="780"/>
      <c r="AH130" s="780"/>
      <c r="AI130" s="780"/>
      <c r="AJ130" s="781"/>
      <c r="AK130" s="782">
        <v>401782</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-2.2000000000000002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3310291</v>
      </c>
      <c r="AB131" s="764"/>
      <c r="AC131" s="764"/>
      <c r="AD131" s="764"/>
      <c r="AE131" s="765"/>
      <c r="AF131" s="766">
        <v>3588640</v>
      </c>
      <c r="AG131" s="764"/>
      <c r="AH131" s="764"/>
      <c r="AI131" s="764"/>
      <c r="AJ131" s="765"/>
      <c r="AK131" s="766">
        <v>3452311</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t="s">
        <v>398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-2.6370491299999999</v>
      </c>
      <c r="AB132" s="745"/>
      <c r="AC132" s="745"/>
      <c r="AD132" s="745"/>
      <c r="AE132" s="746"/>
      <c r="AF132" s="747">
        <v>-2.3158076599999999</v>
      </c>
      <c r="AG132" s="745"/>
      <c r="AH132" s="745"/>
      <c r="AI132" s="745"/>
      <c r="AJ132" s="746"/>
      <c r="AK132" s="747">
        <v>-1.84088282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-3.6</v>
      </c>
      <c r="AB133" s="724"/>
      <c r="AC133" s="724"/>
      <c r="AD133" s="724"/>
      <c r="AE133" s="725"/>
      <c r="AF133" s="723">
        <v>-3</v>
      </c>
      <c r="AG133" s="724"/>
      <c r="AH133" s="724"/>
      <c r="AI133" s="724"/>
      <c r="AJ133" s="725"/>
      <c r="AK133" s="723">
        <v>-2.2000000000000002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Q8WfziEku6x+UpTwZldZPkDDTaAXHP5Fmez+az1kxyGkaM8+1SWNLg8s906REQkq4WCzRelXp6Y29xPmyHglQ==" saltValue="cYdYfKg2HQBCF6Rkm+5IE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406iG1oxqwIEEN+Q2ngvLss8fK+k0L+amPwyiFDqJ2E2oTIlI0Rr/BEZrjgHieaHf1LY4umT1AA5toxGtQBpbA==" saltValue="dfLESrYX985/z3eNKu9I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Jj7ZF0Ca1LbtXSlbIjKZN1JkBhsHZNLvcKGS7nP1Kq6PH1oc7femn+dmn5/2ThFj85SIwC9/WfhqzGmQG8zFA==" saltValue="1i7S9LJhnmAb8RGSF3U6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526</v>
      </c>
      <c r="AL9" s="1130"/>
      <c r="AM9" s="1130"/>
      <c r="AN9" s="1131"/>
      <c r="AO9" s="281">
        <v>1100421</v>
      </c>
      <c r="AP9" s="281">
        <v>74742</v>
      </c>
      <c r="AQ9" s="282">
        <v>108757</v>
      </c>
      <c r="AR9" s="283">
        <v>-31.3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527</v>
      </c>
      <c r="AL10" s="1130"/>
      <c r="AM10" s="1130"/>
      <c r="AN10" s="1131"/>
      <c r="AO10" s="284">
        <v>177773</v>
      </c>
      <c r="AP10" s="284">
        <v>12075</v>
      </c>
      <c r="AQ10" s="285">
        <v>15108</v>
      </c>
      <c r="AR10" s="286">
        <v>-20.100000000000001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528</v>
      </c>
      <c r="AL11" s="1130"/>
      <c r="AM11" s="1130"/>
      <c r="AN11" s="1131"/>
      <c r="AO11" s="284">
        <v>5377</v>
      </c>
      <c r="AP11" s="284">
        <v>365</v>
      </c>
      <c r="AQ11" s="285">
        <v>1414</v>
      </c>
      <c r="AR11" s="286">
        <v>-74.2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529</v>
      </c>
      <c r="AL12" s="1130"/>
      <c r="AM12" s="1130"/>
      <c r="AN12" s="1131"/>
      <c r="AO12" s="284">
        <v>16690</v>
      </c>
      <c r="AP12" s="284">
        <v>1134</v>
      </c>
      <c r="AQ12" s="285">
        <v>40</v>
      </c>
      <c r="AR12" s="286">
        <v>2735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530</v>
      </c>
      <c r="AL13" s="1130"/>
      <c r="AM13" s="1130"/>
      <c r="AN13" s="1131"/>
      <c r="AO13" s="284">
        <v>59980</v>
      </c>
      <c r="AP13" s="284">
        <v>4074</v>
      </c>
      <c r="AQ13" s="285">
        <v>4611</v>
      </c>
      <c r="AR13" s="286">
        <v>-11.6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531</v>
      </c>
      <c r="AL14" s="1130"/>
      <c r="AM14" s="1130"/>
      <c r="AN14" s="1131"/>
      <c r="AO14" s="284" t="s">
        <v>532</v>
      </c>
      <c r="AP14" s="284" t="s">
        <v>532</v>
      </c>
      <c r="AQ14" s="285">
        <v>2427</v>
      </c>
      <c r="AR14" s="286" t="s">
        <v>532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533</v>
      </c>
      <c r="AL15" s="1133"/>
      <c r="AM15" s="1133"/>
      <c r="AN15" s="1134"/>
      <c r="AO15" s="284">
        <v>-86885</v>
      </c>
      <c r="AP15" s="284">
        <v>-5901</v>
      </c>
      <c r="AQ15" s="285">
        <v>-7785</v>
      </c>
      <c r="AR15" s="286">
        <v>-24.2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1273356</v>
      </c>
      <c r="AP16" s="284">
        <v>86488</v>
      </c>
      <c r="AQ16" s="285">
        <v>124572</v>
      </c>
      <c r="AR16" s="286">
        <v>-30.6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538</v>
      </c>
      <c r="AL21" s="1136"/>
      <c r="AM21" s="1136"/>
      <c r="AN21" s="1137"/>
      <c r="AO21" s="297">
        <v>7.27</v>
      </c>
      <c r="AP21" s="298">
        <v>10.78</v>
      </c>
      <c r="AQ21" s="299">
        <v>-3.51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539</v>
      </c>
      <c r="AL22" s="1136"/>
      <c r="AM22" s="1136"/>
      <c r="AN22" s="1137"/>
      <c r="AO22" s="302">
        <v>93.4</v>
      </c>
      <c r="AP22" s="303">
        <v>96.3</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543</v>
      </c>
      <c r="AL32" s="1114"/>
      <c r="AM32" s="1114"/>
      <c r="AN32" s="1115"/>
      <c r="AO32" s="312">
        <v>63146</v>
      </c>
      <c r="AP32" s="312">
        <v>4289</v>
      </c>
      <c r="AQ32" s="313">
        <v>62543</v>
      </c>
      <c r="AR32" s="314">
        <v>-93.1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544</v>
      </c>
      <c r="AL33" s="1114"/>
      <c r="AM33" s="1114"/>
      <c r="AN33" s="1115"/>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545</v>
      </c>
      <c r="AL34" s="1114"/>
      <c r="AM34" s="1114"/>
      <c r="AN34" s="1115"/>
      <c r="AO34" s="312" t="s">
        <v>532</v>
      </c>
      <c r="AP34" s="312" t="s">
        <v>532</v>
      </c>
      <c r="AQ34" s="313" t="s">
        <v>532</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546</v>
      </c>
      <c r="AL35" s="1114"/>
      <c r="AM35" s="1114"/>
      <c r="AN35" s="1115"/>
      <c r="AO35" s="312">
        <v>243191</v>
      </c>
      <c r="AP35" s="312">
        <v>16518</v>
      </c>
      <c r="AQ35" s="313">
        <v>16620</v>
      </c>
      <c r="AR35" s="314">
        <v>-0.6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547</v>
      </c>
      <c r="AL36" s="1114"/>
      <c r="AM36" s="1114"/>
      <c r="AN36" s="1115"/>
      <c r="AO36" s="312">
        <v>33919</v>
      </c>
      <c r="AP36" s="312">
        <v>2304</v>
      </c>
      <c r="AQ36" s="313">
        <v>3562</v>
      </c>
      <c r="AR36" s="314">
        <v>-35.299999999999997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548</v>
      </c>
      <c r="AL37" s="1114"/>
      <c r="AM37" s="1114"/>
      <c r="AN37" s="1115"/>
      <c r="AO37" s="312" t="s">
        <v>532</v>
      </c>
      <c r="AP37" s="312" t="s">
        <v>532</v>
      </c>
      <c r="AQ37" s="313">
        <v>625</v>
      </c>
      <c r="AR37" s="314" t="s">
        <v>532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549</v>
      </c>
      <c r="AL38" s="1117"/>
      <c r="AM38" s="1117"/>
      <c r="AN38" s="1118"/>
      <c r="AO38" s="315" t="s">
        <v>532</v>
      </c>
      <c r="AP38" s="315" t="s">
        <v>532</v>
      </c>
      <c r="AQ38" s="316">
        <v>3</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550</v>
      </c>
      <c r="AL39" s="1117"/>
      <c r="AM39" s="1117"/>
      <c r="AN39" s="1118"/>
      <c r="AO39" s="312">
        <v>-2027</v>
      </c>
      <c r="AP39" s="312">
        <v>-138</v>
      </c>
      <c r="AQ39" s="313">
        <v>-2822</v>
      </c>
      <c r="AR39" s="314">
        <v>-95.1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551</v>
      </c>
      <c r="AL40" s="1114"/>
      <c r="AM40" s="1114"/>
      <c r="AN40" s="1115"/>
      <c r="AO40" s="312">
        <v>-401782</v>
      </c>
      <c r="AP40" s="312">
        <v>-27289</v>
      </c>
      <c r="AQ40" s="313">
        <v>-53912</v>
      </c>
      <c r="AR40" s="314">
        <v>-49.4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-63553</v>
      </c>
      <c r="AP41" s="312">
        <v>-4317</v>
      </c>
      <c r="AQ41" s="313">
        <v>26618</v>
      </c>
      <c r="AR41" s="314">
        <v>-116.2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521</v>
      </c>
      <c r="AN49" s="1124" t="s">
        <v>555</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590776</v>
      </c>
      <c r="AN51" s="334">
        <v>38951</v>
      </c>
      <c r="AO51" s="335">
        <v>-8.6</v>
      </c>
      <c r="AP51" s="336">
        <v>73475</v>
      </c>
      <c r="AQ51" s="337">
        <v>9.1</v>
      </c>
      <c r="AR51" s="338">
        <v>-17.7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394292</v>
      </c>
      <c r="AN52" s="342">
        <v>25997</v>
      </c>
      <c r="AO52" s="343">
        <v>-11.7</v>
      </c>
      <c r="AP52" s="344">
        <v>43072</v>
      </c>
      <c r="AQ52" s="345">
        <v>31.1</v>
      </c>
      <c r="AR52" s="346">
        <v>-42.8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741776</v>
      </c>
      <c r="AN53" s="334">
        <v>49268</v>
      </c>
      <c r="AO53" s="335">
        <v>26.5</v>
      </c>
      <c r="AP53" s="336">
        <v>87464</v>
      </c>
      <c r="AQ53" s="337">
        <v>19</v>
      </c>
      <c r="AR53" s="338">
        <v>7.5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617381</v>
      </c>
      <c r="AN54" s="342">
        <v>41006</v>
      </c>
      <c r="AO54" s="343">
        <v>57.7</v>
      </c>
      <c r="AP54" s="344">
        <v>47479</v>
      </c>
      <c r="AQ54" s="345">
        <v>10.199999999999999</v>
      </c>
      <c r="AR54" s="346">
        <v>47.5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2853379</v>
      </c>
      <c r="AN55" s="334">
        <v>190861</v>
      </c>
      <c r="AO55" s="335">
        <v>287.39999999999998</v>
      </c>
      <c r="AP55" s="336">
        <v>117234</v>
      </c>
      <c r="AQ55" s="337">
        <v>34</v>
      </c>
      <c r="AR55" s="338">
        <v>253.4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1611352</v>
      </c>
      <c r="AN56" s="342">
        <v>107783</v>
      </c>
      <c r="AO56" s="343">
        <v>162.80000000000001</v>
      </c>
      <c r="AP56" s="344">
        <v>59796</v>
      </c>
      <c r="AQ56" s="345">
        <v>25.9</v>
      </c>
      <c r="AR56" s="346">
        <v>136.9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753239</v>
      </c>
      <c r="AN57" s="334">
        <v>50932</v>
      </c>
      <c r="AO57" s="335">
        <v>-73.3</v>
      </c>
      <c r="AP57" s="336">
        <v>97758</v>
      </c>
      <c r="AQ57" s="337">
        <v>-16.600000000000001</v>
      </c>
      <c r="AR57" s="338">
        <v>-56.7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519233</v>
      </c>
      <c r="AN58" s="342">
        <v>35109</v>
      </c>
      <c r="AO58" s="343">
        <v>-67.400000000000006</v>
      </c>
      <c r="AP58" s="344">
        <v>45946</v>
      </c>
      <c r="AQ58" s="345">
        <v>-23.2</v>
      </c>
      <c r="AR58" s="346">
        <v>-44.2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725807</v>
      </c>
      <c r="AN59" s="334">
        <v>49297</v>
      </c>
      <c r="AO59" s="335">
        <v>-3.2</v>
      </c>
      <c r="AP59" s="336">
        <v>91338</v>
      </c>
      <c r="AQ59" s="337">
        <v>-6.6</v>
      </c>
      <c r="AR59" s="338">
        <v>3.4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325119</v>
      </c>
      <c r="AN60" s="342">
        <v>22082</v>
      </c>
      <c r="AO60" s="343">
        <v>-37.1</v>
      </c>
      <c r="AP60" s="344">
        <v>43989</v>
      </c>
      <c r="AQ60" s="345">
        <v>-4.3</v>
      </c>
      <c r="AR60" s="346">
        <v>-32.799999999999997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1132995</v>
      </c>
      <c r="AN61" s="349">
        <v>75862</v>
      </c>
      <c r="AO61" s="350">
        <v>45.8</v>
      </c>
      <c r="AP61" s="351">
        <v>93454</v>
      </c>
      <c r="AQ61" s="352">
        <v>7.8</v>
      </c>
      <c r="AR61" s="338">
        <v>38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693475</v>
      </c>
      <c r="AN62" s="342">
        <v>46395</v>
      </c>
      <c r="AO62" s="343">
        <v>20.9</v>
      </c>
      <c r="AP62" s="344">
        <v>48056</v>
      </c>
      <c r="AQ62" s="345">
        <v>7.9</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2wySHWBG0P3MED0NR4mqFTY2+Oqh9Ku0edbTaYpJoYG4cmBrPfn7pTkkoHyfBxzM1ooIquF/LCskuBRzMBY1nQ==" saltValue="+3NCRfH2rSn+KDkuDJEa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1" spans="125:125" ht="13.5" hidden="1" customHeight="1" x14ac:dyDescent="0.15">
      <c r="DU121" s="259"/>
    </row>
  </sheetData>
  <sheetProtection algorithmName="SHA-512" hashValue="maiOEd2Lj2EdnVSK9zNzwwvzySdQu/hgUWn6SptB6QHmCdx8VIfwkNCGo7flw/JpNw/MulHg3X39Q5QqUHKnrg==" saltValue="quK9x3k25MyZtsyzCJzq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udA5/xtpKQV5bwpmc5wZ3m31llCGZS6nQlLqK9dNphWz3Ml6wJxaiTmZulKiw69vnx6YWYeJQ7RCFA+sfVT+3Q==" saltValue="4Z6JYzf4Pp9Hqeg/vbgU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81.81</v>
      </c>
      <c r="G47" s="12">
        <v>73.84</v>
      </c>
      <c r="H47" s="12">
        <v>60.65</v>
      </c>
      <c r="I47" s="12">
        <v>57.82</v>
      </c>
      <c r="J47" s="13">
        <v>58.45</v>
      </c>
    </row>
    <row r="48" spans="2:10" ht="57.75" customHeight="1" x14ac:dyDescent="0.15">
      <c r="B48" s="14"/>
      <c r="C48" s="1141" t="s">
        <v>4</v>
      </c>
      <c r="D48" s="1141"/>
      <c r="E48" s="1142"/>
      <c r="F48" s="15">
        <v>3.78</v>
      </c>
      <c r="G48" s="16">
        <v>3.71</v>
      </c>
      <c r="H48" s="16">
        <v>3.62</v>
      </c>
      <c r="I48" s="16">
        <v>3.52</v>
      </c>
      <c r="J48" s="17">
        <v>5.85</v>
      </c>
    </row>
    <row r="49" spans="2:10" ht="57.75" customHeight="1" thickBot="1" x14ac:dyDescent="0.2">
      <c r="B49" s="18"/>
      <c r="C49" s="1143" t="s">
        <v>5</v>
      </c>
      <c r="D49" s="1143"/>
      <c r="E49" s="1144"/>
      <c r="F49" s="19" t="s">
        <v>576</v>
      </c>
      <c r="G49" s="20" t="s">
        <v>577</v>
      </c>
      <c r="H49" s="20" t="s">
        <v>578</v>
      </c>
      <c r="I49" s="20">
        <v>1.64</v>
      </c>
      <c r="J49" s="21">
        <v>0.77</v>
      </c>
    </row>
    <row r="50" spans="2:10" x14ac:dyDescent="0.15"/>
  </sheetData>
  <sheetProtection algorithmName="SHA-512" hashValue="+ZvG8xOJULyiOxEMWw1CENUzf/fthwIMXO/wSqQovaKCwXJWGF69UXMgJCulIH94if/3jxAOK54ID+v7NasdjQ==" saltValue="hnU2LvWZClMYYvXgBMl3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2024-03-18T09:37:22Z</cp:lastPrinted>
  <dcterms:created xsi:type="dcterms:W3CDTF">2024-03-14T04:02:27Z</dcterms:created>
  <dcterms:modified xsi:type="dcterms:W3CDTF">2024-03-18T09:54:52Z</dcterms:modified>
  <cp:category/>
</cp:coreProperties>
</file>