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NCLJ838\Documents\総務課\調査物\財政関係調査\20240306_【徳島県市町村課_3月14日〆】令和4年度財政状況資料集の作成及び提出について（依頼）\県提出\"/>
    </mc:Choice>
  </mc:AlternateContent>
  <xr:revisionPtr revIDLastSave="0" documentId="13_ncr:1_{E39128CA-005C-4C39-A33D-F802E61FCC75}" xr6:coauthVersionLast="47" xr6:coauthVersionMax="47" xr10:uidLastSave="{00000000-0000-0000-0000-000000000000}"/>
  <bookViews>
    <workbookView xWindow="-120" yWindow="-120" windowWidth="29040" windowHeight="15840" tabRatio="817"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修正後)"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c r="BE35" i="10" s="1"/>
</calcChain>
</file>

<file path=xl/sharedStrings.xml><?xml version="1.0" encoding="utf-8"?>
<sst xmlns="http://schemas.openxmlformats.org/spreadsheetml/2006/main" count="1142" uniqueCount="607">
  <si>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</si>
  <si>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</si>
  <si>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</si>
  <si>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</si>
  <si>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</si>
  <si>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</si>
  <si>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</si>
  <si>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</si>
  <si>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</si>
  <si>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</si>
  <si>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</si>
  <si>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</si>
  <si>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</si>
  <si>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</si>
  <si>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</si>
  <si>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</si>
  <si>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</si>
  <si>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</si>
  <si>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</si>
  <si>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</si>
  <si>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</si>
  <si>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</si>
  <si>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</si>
  <si>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</si>
  <si>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</si>
  <si>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</si>
  <si>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</si>
  <si>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</si>
  <si>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</si>
  <si>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</si>
  <si>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</si>
  <si>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</si>
  <si>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</si>
  <si>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</si>
  <si>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</si>
  <si>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</si>
  <si>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</si>
  <si>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</si>
  <si>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</si>
  <si>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</si>
  <si>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</si>
  <si>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</si>
  <si>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</si>
  <si>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</si>
  <si>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</si>
  <si>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</si>
  <si>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</si>
  <si>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</si>
  <si>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</si>
  <si>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</si>
  <si>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</si>
  <si>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</si>
  <si>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</si>
  <si>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</si>
  <si>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</si>
  <si>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</si>
  <si>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</si>
  <si>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</si>
  <si>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</si>
  <si>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</si>
  <si>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</si>
  <si>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</si>
  <si>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</si>
  <si>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</si>
  <si>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</si>
  <si>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</si>
  <si>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</si>
  <si>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</si>
  <si>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</si>
  <si>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</si>
  <si>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</si>
  <si>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</si>
  <si>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</si>
  <si>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</si>
  <si>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</si>
  <si>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</si>
  <si>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</si>
  <si>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</si>
  <si>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</si>
  <si>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</si>
  <si>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</si>
  <si>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</si>
  <si>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</si>
  <si>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</si>
  <si>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</si>
  <si>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</si>
  <si>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</si>
  <si>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</si>
  <si>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</si>
  <si>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</si>
  <si>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</si>
  <si>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</si>
  <si>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</si>
  <si>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</si>
  <si>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</si>
  <si>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</si>
  <si>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</si>
  <si>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</si>
  <si>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</si>
  <si>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</si>
  <si>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</si>
  <si>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</si>
  <si>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</si>
  <si>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</si>
  <si>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</si>
  <si>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</si>
  <si>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</si>
  <si>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</si>
  <si>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</si>
  <si>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</si>
  <si>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</si>
  <si>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</si>
  <si>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</si>
  <si>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</si>
  <si>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</si>
  <si>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</si>
  <si>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</si>
  <si>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</si>
  <si>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</si>
  <si>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</si>
  <si>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</si>
  <si>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</si>
  <si>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</si>
  <si>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</si>
  <si>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</si>
  <si>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</si>
  <si>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</si>
  <si>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</si>
  <si>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</si>
  <si>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</si>
  <si>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</si>
  <si>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</si>
  <si>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</si>
  <si>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</si>
  <si>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</si>
  <si>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</si>
  <si>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</si>
  <si>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</si>
  <si>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</si>
  <si>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</si>
  <si>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</si>
  <si>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</si>
  <si>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</si>
  <si>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</si>
  <si>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</si>
  <si>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</si>
  <si>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</si>
  <si>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</si>
  <si>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</si>
  <si>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</si>
  <si>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</si>
  <si>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</si>
  <si>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</si>
  <si>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</si>
  <si>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</si>
  <si>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</si>
  <si>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</si>
  <si>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</si>
  <si>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</si>
  <si>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</si>
  <si>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</si>
  <si>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</si>
  <si>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</si>
  <si>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</si>
  <si>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</si>
  <si>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</si>
  <si>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</si>
  <si>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</si>
  <si>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</si>
  <si>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</si>
  <si>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</si>
  <si>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</si>
  <si>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</si>
  <si>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</si>
  <si>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</si>
  <si>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</si>
  <si>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</si>
  <si>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</si>
  <si>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</si>
  <si>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</si>
  <si>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</si>
  <si>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</si>
  <si>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</si>
  <si>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</si>
  <si>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</si>
  <si>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</si>
  <si>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</si>
  <si>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</si>
  <si>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</si>
  <si>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</si>
  <si>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</si>
  <si>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</si>
  <si>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</si>
  <si>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</si>
  <si>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</si>
  <si>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</si>
  <si>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</si>
  <si>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</si>
  <si>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</si>
  <si>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</si>
  <si>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</si>
  <si>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</si>
  <si>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</si>
  <si>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</si>
  <si>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</si>
  <si>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</si>
  <si>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</si>
  <si>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</si>
  <si>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</si>
  <si>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</si>
  <si>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</si>
  <si>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</si>
  <si>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</si>
  <si>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</si>
  <si>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</si>
  <si>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</si>
  <si>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</si>
  <si>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</si>
  <si>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</si>
  <si>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</si>
  <si>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徳島県那賀町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</si>
  <si>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</si>
  <si>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</si>
  <si>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</si>
  <si>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</si>
  <si>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</si>
  <si>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</si>
  <si>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</si>
  <si>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</si>
  <si>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</si>
  <si>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</si>
  <si>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</si>
  <si>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</si>
  <si>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</si>
  <si>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</si>
  <si>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</si>
  <si>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</si>
  <si>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</si>
  <si>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</si>
  <si>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</si>
  <si>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</si>
  <si>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</si>
  <si>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</si>
  <si>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</si>
  <si>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</si>
  <si>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</si>
  <si>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</si>
  <si>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</si>
  <si>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</si>
  <si>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</si>
  <si>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</si>
  <si>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</si>
  <si>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</si>
  <si>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</si>
  <si>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</si>
  <si>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</si>
  <si>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</si>
  <si>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</si>
  <si>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</si>
  <si>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</si>
  <si>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</si>
  <si>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</si>
  <si>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</si>
  <si>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</si>
  <si>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</si>
  <si>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</si>
  <si>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</si>
  <si>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</si>
  <si>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</si>
  <si>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</si>
  <si>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</si>
  <si>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</si>
  <si>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</si>
  <si>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</si>
  <si>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</si>
  <si>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</si>
  <si>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</si>
  <si>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</si>
  <si>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</si>
  <si>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</si>
  <si>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</si>
  <si>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</si>
  <si>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</si>
  <si>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</si>
  <si>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</si>
  <si>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</si>
  <si>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</si>
  <si>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</si>
  <si>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</si>
  <si>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</si>
  <si>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</si>
  <si>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</si>
  <si>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</si>
  <si>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</si>
  <si>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</si>
  <si>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</si>
  <si>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</si>
  <si>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</si>
  <si>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</si>
  <si>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</si>
  <si>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</si>
  <si>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</si>
  <si>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</si>
  <si>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</si>
  <si>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</si>
  <si>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</si>
  <si>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</si>
  <si>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</si>
  <si>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</si>
  <si>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</si>
  <si>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</si>
  <si>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</si>
  <si>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</si>
  <si>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</si>
  <si>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</si>
  <si>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</si>
  <si>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</si>
  <si>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</si>
  <si>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</si>
  <si>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</si>
  <si>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</si>
  <si>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</si>
  <si>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</si>
  <si>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</si>
  <si>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</si>
  <si>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</si>
  <si>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</si>
  <si>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</si>
  <si>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</si>
  <si>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</si>
  <si>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</si>
  <si>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</si>
  <si>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</si>
  <si>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</si>
  <si>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</si>
  <si>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</si>
  <si>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</si>
  <si>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</si>
  <si>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</si>
  <si>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</si>
  <si>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</si>
  <si>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</si>
  <si>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</si>
  <si>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</si>
  <si>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</si>
  <si>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</si>
  <si>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</si>
  <si>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</si>
  <si>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</si>
  <si>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</si>
  <si>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</si>
  <si>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</si>
  <si>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</si>
  <si>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</si>
  <si>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</si>
  <si>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</si>
  <si>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</si>
  <si>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</si>
  <si>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</si>
  <si>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</si>
  <si>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</si>
  <si>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</si>
  <si>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</si>
  <si>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</si>
  <si>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</si>
  <si>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</si>
  <si>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</si>
  <si>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</si>
  <si>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</si>
  <si>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</si>
  <si>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</si>
  <si>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</si>
  <si>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徳島県那賀町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</si>
  <si>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</si>
  <si>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</si>
  <si>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</si>
  <si>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</si>
  <si>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</si>
  <si>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</si>
  <si>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</si>
  <si>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</si>
  <si>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</si>
  <si>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</si>
  <si>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</si>
  <si>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</si>
  <si>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</si>
  <si>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</si>
  <si>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</si>
  <si>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</si>
  <si>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</si>
  <si>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</si>
  <si>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</si>
  <si>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</si>
  <si>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</si>
  <si>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</si>
  <si>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</si>
  <si>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</si>
  <si>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</si>
  <si>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</si>
  <si>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</si>
  <si>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</si>
  <si>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</si>
  <si>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</si>
  <si>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</si>
  <si>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</si>
  <si>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</si>
  <si>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</si>
  <si>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</si>
  <si>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</si>
  <si>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</si>
  <si>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</si>
  <si>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</si>
  <si>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那賀町立上那賀病院事業会計</t>
    <phoneticPr fontId="5"/>
  </si>
  <si>
    <t>法適用企業</t>
    <phoneticPr fontId="5"/>
  </si>
  <si>
    <t>那賀町工業用水道事業会計</t>
    <phoneticPr fontId="5"/>
  </si>
  <si>
    <t>法適用企業</t>
    <phoneticPr fontId="5"/>
  </si>
  <si>
    <t>那賀町簡易水道事業特別会計</t>
    <phoneticPr fontId="5"/>
  </si>
  <si>
    <t>法非適用企業</t>
    <phoneticPr fontId="5"/>
  </si>
  <si>
    <t>那賀町集落排水事業特別会計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</si>
  <si>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</si>
  <si>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</si>
  <si>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</si>
  <si>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</si>
  <si>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</si>
  <si>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</si>
  <si>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</si>
  <si>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</si>
  <si>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</si>
  <si>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</si>
  <si>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</si>
  <si>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</si>
  <si>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</si>
  <si>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</si>
  <si>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</si>
  <si>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</si>
  <si>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</si>
  <si>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</si>
  <si>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</si>
  <si>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</si>
  <si>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</si>
  <si>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</si>
  <si>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</si>
  <si>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</si>
  <si>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</si>
  <si>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</si>
  <si>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</si>
  <si>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</si>
  <si>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</si>
  <si>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</si>
  <si>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</si>
  <si>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</si>
  <si>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</si>
  <si>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</si>
  <si>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</si>
  <si>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</si>
  <si>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</si>
  <si>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</si>
  <si>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</si>
  <si>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</si>
  <si>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</si>
  <si>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</si>
  <si>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</si>
  <si>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</si>
  <si>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</si>
  <si>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</si>
  <si>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</si>
  <si>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</si>
  <si>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</si>
  <si>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</si>
  <si>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</si>
  <si>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</si>
  <si>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</si>
  <si>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</si>
  <si>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</si>
  <si>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</si>
  <si>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</si>
  <si>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</si>
  <si>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</si>
  <si>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</si>
  <si>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</si>
  <si>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那賀町簡易水道事業特別会計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</si>
  <si>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</si>
  <si>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</si>
  <si>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那賀町集落排水事業特別会計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</si>
  <si>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</si>
  <si>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那賀町立上那賀病院事業会計</t>
    <phoneticPr fontId="5"/>
  </si>
  <si>
    <t>(Ｆ)</t>
    <phoneticPr fontId="5"/>
  </si>
  <si>
    <t>那賀町国民健康保険診療所事業特別会計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</si>
  <si>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</si>
  <si>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</si>
  <si>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</si>
  <si>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</si>
  <si>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</si>
  <si>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</si>
  <si>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</si>
  <si>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</si>
  <si>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</si>
  <si>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</si>
  <si>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</si>
  <si>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</si>
  <si>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</si>
  <si>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</si>
  <si>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</si>
  <si>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</si>
  <si>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</si>
  <si>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</si>
  <si>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</si>
  <si>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</si>
  <si>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</si>
  <si>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</si>
  <si>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</si>
  <si>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</si>
  <si>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</si>
  <si>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</si>
  <si>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</si>
  <si>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</si>
  <si>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</si>
  <si>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</si>
  <si>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</si>
  <si>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</si>
  <si>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</si>
  <si>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</si>
  <si>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</si>
  <si>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</si>
  <si>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</si>
  <si>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</si>
  <si>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</si>
  <si>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</si>
  <si>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</si>
  <si>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</si>
  <si>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</si>
  <si>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</si>
  <si>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</si>
  <si>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</si>
  <si>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</si>
  <si>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</si>
  <si>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</si>
  <si>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</si>
  <si>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</si>
  <si>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</si>
  <si>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</si>
  <si>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</si>
  <si>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</si>
  <si>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</si>
  <si>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</si>
  <si>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</si>
  <si>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</si>
  <si>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</si>
  <si>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</si>
  <si>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</si>
  <si>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</si>
  <si>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</si>
  <si>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</si>
  <si>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</si>
  <si>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</si>
  <si>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</si>
  <si>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</si>
  <si>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</si>
  <si>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</si>
  <si>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</si>
  <si>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</si>
  <si>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</si>
  <si>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</si>
  <si>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</si>
  <si>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</si>
  <si>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</si>
  <si>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</si>
  <si>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</si>
  <si>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</si>
  <si>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</si>
  <si>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</si>
  <si>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</si>
  <si>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</si>
  <si>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</si>
  <si>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1.33</t>
  </si>
  <si>
    <t>▲ 1.04</t>
  </si>
  <si>
    <t>▲ 2.07</t>
  </si>
  <si>
    <t>▲ 4.28</t>
  </si>
  <si>
    <t>一般会計</t>
  </si>
  <si>
    <t>那賀町国民健康保険診療所事業特別会計</t>
  </si>
  <si>
    <t>那賀町立上那賀病院事業会計</t>
  </si>
  <si>
    <t>那賀町簡易水道事業特別会計</t>
  </si>
  <si>
    <t>那賀町介護保険事業特別会計</t>
  </si>
  <si>
    <t>那賀町工業用水道事業会計</t>
  </si>
  <si>
    <t>那賀町集落排水事業特別会計</t>
  </si>
  <si>
    <t>那賀町ケーブルテレビ事業特別会計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</si>
  <si>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</si>
  <si>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</si>
  <si>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</si>
  <si>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</si>
  <si>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</si>
  <si>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</si>
  <si>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</si>
  <si>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</si>
  <si>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</si>
  <si>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</si>
  <si>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</si>
  <si>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</si>
  <si>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</si>
  <si>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</si>
  <si>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きとうむら</t>
    <phoneticPr fontId="2"/>
  </si>
  <si>
    <t>那賀ウッド</t>
    <rPh sb="0" eb="2">
      <t>ナカ</t>
    </rPh>
    <phoneticPr fontId="2"/>
  </si>
  <si>
    <t>那賀町まちづくり事業基金</t>
    <phoneticPr fontId="5"/>
  </si>
  <si>
    <t>那賀町有施設整備等まちづくり基金</t>
    <phoneticPr fontId="2"/>
  </si>
  <si>
    <t>那賀町地域福祉基金</t>
    <phoneticPr fontId="2"/>
  </si>
  <si>
    <t>那賀町ふるさと創生基金</t>
    <phoneticPr fontId="2"/>
  </si>
  <si>
    <t>那賀町ふるさと応援基金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</si>
</sst>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196914</c:v>
                </c:pt>
                <c:pt idx="4">
                  <c:v>204757</c:v>
                </c:pt>
              </c:numCache>
            </c:numRef>
          </c:val>
          <c:smooth val="0"/>
          <c:extLst>
            <c:ext xmlns:c16="http://schemas.microsoft.com/office/drawing/2014/chart" uri="{C3380CC4-5D6E-409C-BE32-E72D297353CC}">
              <c16:uniqueId val="{00000000-F795-4EAC-A613-4444880E4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535673</c:v>
                </c:pt>
                <c:pt idx="1">
                  <c:v>510532</c:v>
                </c:pt>
                <c:pt idx="2">
                  <c:v>338875</c:v>
                </c:pt>
                <c:pt idx="3">
                  <c:v>391438</c:v>
                </c:pt>
                <c:pt idx="4">
                  <c:v>443632</c:v>
                </c:pt>
              </c:numCache>
            </c:numRef>
          </c:val>
          <c:smooth val="0"/>
          <c:extLst>
            <c:ext xmlns:c16="http://schemas.microsoft.com/office/drawing/2014/chart" uri="{C3380CC4-5D6E-409C-BE32-E72D297353CC}">
              <c16:uniqueId val="{00000001-F795-4EAC-A613-4444880E4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14.58</c:v>
                </c:pt>
                <c:pt idx="1">
                  <c:v>13.28</c:v>
                </c:pt>
                <c:pt idx="2">
                  <c:v>10.54</c:v>
                </c:pt>
                <c:pt idx="3">
                  <c:v>12.99</c:v>
                </c:pt>
                <c:pt idx="4">
                  <c:v>9.2100000000000009</c:v>
                </c:pt>
              </c:numCache>
            </c:numRef>
          </c:val>
          <c:extLst>
            <c:ext xmlns:c16="http://schemas.microsoft.com/office/drawing/2014/chart" uri="{C3380CC4-5D6E-409C-BE32-E72D297353CC}">
              <c16:uniqueId val="{00000000-E2ED-49D5-8C7F-A02F7B7815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60.37</c:v>
                </c:pt>
                <c:pt idx="1">
                  <c:v>60.01</c:v>
                </c:pt>
                <c:pt idx="2">
                  <c:v>57.26</c:v>
                </c:pt>
                <c:pt idx="3">
                  <c:v>56.17</c:v>
                </c:pt>
                <c:pt idx="4">
                  <c:v>58.54</c:v>
                </c:pt>
              </c:numCache>
            </c:numRef>
          </c:val>
          <c:extLst>
            <c:ext xmlns:c16="http://schemas.microsoft.com/office/drawing/2014/chart" uri="{C3380CC4-5D6E-409C-BE32-E72D297353CC}">
              <c16:uniqueId val="{00000001-E2ED-49D5-8C7F-A02F7B7815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c:v>
                </c:pt>
                <c:pt idx="1">
                  <c:v>-1.04</c:v>
                </c:pt>
                <c:pt idx="2">
                  <c:v>-2.0699999999999998</c:v>
                </c:pt>
                <c:pt idx="3">
                  <c:v>2.69</c:v>
                </c:pt>
                <c:pt idx="4">
                  <c:v>-4.28</c:v>
                </c:pt>
              </c:numCache>
            </c:numRef>
          </c:val>
          <c:smooth val="0"/>
          <c:extLst>
            <c:ext xmlns:c16="http://schemas.microsoft.com/office/drawing/2014/chart" uri="{C3380CC4-5D6E-409C-BE32-E72D297353CC}">
              <c16:uniqueId val="{00000002-E2ED-49D5-8C7F-A02F7B7815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0.28000000000000003</c:v>
                </c:pt>
                <c:pt idx="4">
                  <c:v>#N/A</c:v>
                </c:pt>
                <c:pt idx="5">
                  <c:v>0.17</c:v>
                </c:pt>
                <c:pt idx="6">
                  <c:v>#N/A</c:v>
                </c:pt>
                <c:pt idx="7">
                  <c:v>0.17</c:v>
                </c:pt>
                <c:pt idx="8">
                  <c:v>#N/A</c:v>
                </c:pt>
                <c:pt idx="9">
                  <c:v>0.16</c:v>
                </c:pt>
              </c:numCache>
            </c:numRef>
          </c:val>
          <c:extLst>
            <c:ext xmlns:c16="http://schemas.microsoft.com/office/drawing/2014/chart" uri="{C3380CC4-5D6E-409C-BE32-E72D297353CC}">
              <c16:uniqueId val="{00000000-A7F0-4E0A-9915-A5C8905550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F0-4E0A-9915-A5C890555013}"/>
            </c:ext>
          </c:extLst>
        </c:ser>
        <c:ser>
          <c:idx val="2"/>
          <c:order val="2"/>
          <c:tx>
            <c:strRef>
              <c:f>データシート!$A$29</c:f>
              <c:strCache>
                <c:ptCount val="1"/>
                <c:pt idx="0">
                  <c:v>那賀町ケーブルテレビ事業特別会計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0.22</c:v>
                </c:pt>
                <c:pt idx="2">
                  <c:v>#N/A</c:v>
                </c:pt>
                <c:pt idx="3">
                  <c:v>0.11</c:v>
                </c:pt>
                <c:pt idx="4">
                  <c:v>#N/A</c:v>
                </c:pt>
                <c:pt idx="5">
                  <c:v>7.0000000000000007E-2</c:v>
                </c:pt>
                <c:pt idx="6">
                  <c:v>#N/A</c:v>
                </c:pt>
                <c:pt idx="7">
                  <c:v>0.28000000000000003</c:v>
                </c:pt>
                <c:pt idx="8">
                  <c:v>#N/A</c:v>
                </c:pt>
                <c:pt idx="9">
                  <c:v>0.12</c:v>
                </c:pt>
              </c:numCache>
            </c:numRef>
          </c:val>
          <c:extLst>
            <c:ext xmlns:c16="http://schemas.microsoft.com/office/drawing/2014/chart" uri="{C3380CC4-5D6E-409C-BE32-E72D297353CC}">
              <c16:uniqueId val="{00000002-A7F0-4E0A-9915-A5C890555013}"/>
            </c:ext>
          </c:extLst>
        </c:ser>
        <c:ser>
          <c:idx val="3"/>
          <c:order val="3"/>
          <c:tx>
            <c:strRef>
              <c:f>データシート!$A$30</c:f>
              <c:strCache>
                <c:ptCount val="1"/>
                <c:pt idx="0">
                  <c:v>那賀町集落排水事業特別会計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0.43</c:v>
                </c:pt>
                <c:pt idx="4">
                  <c:v>#N/A</c:v>
                </c:pt>
                <c:pt idx="5">
                  <c:v>0.83</c:v>
                </c:pt>
                <c:pt idx="6">
                  <c:v>#N/A</c:v>
                </c:pt>
                <c:pt idx="7">
                  <c:v>0.62</c:v>
                </c:pt>
                <c:pt idx="8">
                  <c:v>#N/A</c:v>
                </c:pt>
                <c:pt idx="9">
                  <c:v>0.51</c:v>
                </c:pt>
              </c:numCache>
            </c:numRef>
          </c:val>
          <c:extLst>
            <c:ext xmlns:c16="http://schemas.microsoft.com/office/drawing/2014/chart" uri="{C3380CC4-5D6E-409C-BE32-E72D297353CC}">
              <c16:uniqueId val="{00000003-A7F0-4E0A-9915-A5C890555013}"/>
            </c:ext>
          </c:extLst>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0.49</c:v>
                </c:pt>
                <c:pt idx="4">
                  <c:v>#N/A</c:v>
                </c:pt>
                <c:pt idx="5">
                  <c:v>0.55000000000000004</c:v>
                </c:pt>
                <c:pt idx="6">
                  <c:v>#N/A</c:v>
                </c:pt>
                <c:pt idx="7">
                  <c:v>0.63</c:v>
                </c:pt>
                <c:pt idx="8">
                  <c:v>#N/A</c:v>
                </c:pt>
                <c:pt idx="9">
                  <c:v>0.74</c:v>
                </c:pt>
              </c:numCache>
            </c:numRef>
          </c:val>
          <c:extLst>
            <c:ext xmlns:c16="http://schemas.microsoft.com/office/drawing/2014/chart" uri="{C3380CC4-5D6E-409C-BE32-E72D297353CC}">
              <c16:uniqueId val="{00000004-A7F0-4E0A-9915-A5C890555013}"/>
            </c:ext>
          </c:extLst>
        </c:ser>
        <c:ser>
          <c:idx val="5"/>
          <c:order val="5"/>
          <c:tx>
            <c:strRef>
              <c:f>データシート!$A$32</c:f>
              <c:strCache>
                <c:ptCount val="1"/>
                <c:pt idx="0">
                  <c:v>那賀町介護保険事業特別会計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1.1200000000000001</c:v>
                </c:pt>
                <c:pt idx="4">
                  <c:v>#N/A</c:v>
                </c:pt>
                <c:pt idx="5">
                  <c:v>1.2</c:v>
                </c:pt>
                <c:pt idx="6">
                  <c:v>#N/A</c:v>
                </c:pt>
                <c:pt idx="7">
                  <c:v>1.59</c:v>
                </c:pt>
                <c:pt idx="8">
                  <c:v>#N/A</c:v>
                </c:pt>
                <c:pt idx="9">
                  <c:v>1.42</c:v>
                </c:pt>
              </c:numCache>
            </c:numRef>
          </c:val>
          <c:extLst>
            <c:ext xmlns:c16="http://schemas.microsoft.com/office/drawing/2014/chart" uri="{C3380CC4-5D6E-409C-BE32-E72D297353CC}">
              <c16:uniqueId val="{00000005-A7F0-4E0A-9915-A5C890555013}"/>
            </c:ext>
          </c:extLst>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1.52</c:v>
                </c:pt>
                <c:pt idx="4">
                  <c:v>#N/A</c:v>
                </c:pt>
                <c:pt idx="5">
                  <c:v>1.82</c:v>
                </c:pt>
                <c:pt idx="6">
                  <c:v>#N/A</c:v>
                </c:pt>
                <c:pt idx="7">
                  <c:v>1.99</c:v>
                </c:pt>
                <c:pt idx="8">
                  <c:v>#N/A</c:v>
                </c:pt>
                <c:pt idx="9">
                  <c:v>1.81</c:v>
                </c:pt>
              </c:numCache>
            </c:numRef>
          </c:val>
          <c:extLst>
            <c:ext xmlns:c16="http://schemas.microsoft.com/office/drawing/2014/chart" uri="{C3380CC4-5D6E-409C-BE32-E72D297353CC}">
              <c16:uniqueId val="{00000006-A7F0-4E0A-9915-A5C890555013}"/>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3.51</c:v>
                </c:pt>
                <c:pt idx="2">
                  <c:v>#N/A</c:v>
                </c:pt>
                <c:pt idx="3">
                  <c:v>1.89</c:v>
                </c:pt>
                <c:pt idx="4">
                  <c:v>#N/A</c:v>
                </c:pt>
                <c:pt idx="5">
                  <c:v>3.32</c:v>
                </c:pt>
                <c:pt idx="6">
                  <c:v>#N/A</c:v>
                </c:pt>
                <c:pt idx="7">
                  <c:v>4.41</c:v>
                </c:pt>
                <c:pt idx="8">
                  <c:v>#N/A</c:v>
                </c:pt>
                <c:pt idx="9">
                  <c:v>5.5</c:v>
                </c:pt>
              </c:numCache>
            </c:numRef>
          </c:val>
          <c:extLst>
            <c:ext xmlns:c16="http://schemas.microsoft.com/office/drawing/2014/chart" uri="{C3380CC4-5D6E-409C-BE32-E72D297353CC}">
              <c16:uniqueId val="{00000007-A7F0-4E0A-9915-A5C890555013}"/>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7.71</c:v>
                </c:pt>
                <c:pt idx="2">
                  <c:v>#N/A</c:v>
                </c:pt>
                <c:pt idx="3">
                  <c:v>7.3</c:v>
                </c:pt>
                <c:pt idx="4">
                  <c:v>#N/A</c:v>
                </c:pt>
                <c:pt idx="5">
                  <c:v>6.45</c:v>
                </c:pt>
                <c:pt idx="6">
                  <c:v>#N/A</c:v>
                </c:pt>
                <c:pt idx="7">
                  <c:v>6.43</c:v>
                </c:pt>
                <c:pt idx="8">
                  <c:v>#N/A</c:v>
                </c:pt>
                <c:pt idx="9">
                  <c:v>6.22</c:v>
                </c:pt>
              </c:numCache>
            </c:numRef>
          </c:val>
          <c:extLst>
            <c:ext xmlns:c16="http://schemas.microsoft.com/office/drawing/2014/chart" uri="{C3380CC4-5D6E-409C-BE32-E72D297353CC}">
              <c16:uniqueId val="{00000008-A7F0-4E0A-9915-A5C8905550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14.35</c:v>
                </c:pt>
                <c:pt idx="2">
                  <c:v>#N/A</c:v>
                </c:pt>
                <c:pt idx="3">
                  <c:v>13.17</c:v>
                </c:pt>
                <c:pt idx="4">
                  <c:v>#N/A</c:v>
                </c:pt>
                <c:pt idx="5">
                  <c:v>10.46</c:v>
                </c:pt>
                <c:pt idx="6">
                  <c:v>#N/A</c:v>
                </c:pt>
                <c:pt idx="7">
                  <c:v>12.7</c:v>
                </c:pt>
                <c:pt idx="8">
                  <c:v>#N/A</c:v>
                </c:pt>
                <c:pt idx="9">
                  <c:v>9.07</c:v>
                </c:pt>
              </c:numCache>
            </c:numRef>
          </c:val>
          <c:extLst>
            <c:ext xmlns:c16="http://schemas.microsoft.com/office/drawing/2014/chart" uri="{C3380CC4-5D6E-409C-BE32-E72D297353CC}">
              <c16:uniqueId val="{00000009-A7F0-4E0A-9915-A5C8905550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1489</c:v>
                </c:pt>
                <c:pt idx="5">
                  <c:v>1464</c:v>
                </c:pt>
                <c:pt idx="8">
                  <c:v>1445</c:v>
                </c:pt>
                <c:pt idx="11">
                  <c:v>1383</c:v>
                </c:pt>
                <c:pt idx="14">
                  <c:v>1248</c:v>
                </c:pt>
              </c:numCache>
            </c:numRef>
          </c:val>
          <c:extLst>
            <c:ext xmlns:c16="http://schemas.microsoft.com/office/drawing/2014/chart" uri="{C3380CC4-5D6E-409C-BE32-E72D297353CC}">
              <c16:uniqueId val="{00000000-9CBB-43BD-8A5E-E873BCBF7B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BB-43BD-8A5E-E873BCBF7B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BB-43BD-8A5E-E873BCBF7B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BB-43BD-8A5E-E873BCBF7B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164</c:v>
                </c:pt>
                <c:pt idx="3">
                  <c:v>177</c:v>
                </c:pt>
                <c:pt idx="6">
                  <c:v>175</c:v>
                </c:pt>
                <c:pt idx="9">
                  <c:v>172</c:v>
                </c:pt>
                <c:pt idx="12">
                  <c:v>164</c:v>
                </c:pt>
              </c:numCache>
            </c:numRef>
          </c:val>
          <c:extLst>
            <c:ext xmlns:c16="http://schemas.microsoft.com/office/drawing/2014/chart" uri="{C3380CC4-5D6E-409C-BE32-E72D297353CC}">
              <c16:uniqueId val="{00000004-9CBB-43BD-8A5E-E873BCBF7B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BB-43BD-8A5E-E873BCBF7B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BB-43BD-8A5E-E873BCBF7B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1683</c:v>
                </c:pt>
                <c:pt idx="3">
                  <c:v>1684</c:v>
                </c:pt>
                <c:pt idx="6">
                  <c:v>1760</c:v>
                </c:pt>
                <c:pt idx="9">
                  <c:v>1674</c:v>
                </c:pt>
                <c:pt idx="12">
                  <c:v>1518</c:v>
                </c:pt>
              </c:numCache>
            </c:numRef>
          </c:val>
          <c:extLst>
            <c:ext xmlns:c16="http://schemas.microsoft.com/office/drawing/2014/chart" uri="{C3380CC4-5D6E-409C-BE32-E72D297353CC}">
              <c16:uniqueId val="{00000007-9CBB-43BD-8A5E-E873BCBF7B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397</c:v>
                </c:pt>
                <c:pt idx="5">
                  <c:v>#N/A</c:v>
                </c:pt>
                <c:pt idx="6">
                  <c:v>#N/A</c:v>
                </c:pt>
                <c:pt idx="7">
                  <c:v>490</c:v>
                </c:pt>
                <c:pt idx="8">
                  <c:v>#N/A</c:v>
                </c:pt>
                <c:pt idx="9">
                  <c:v>#N/A</c:v>
                </c:pt>
                <c:pt idx="10">
                  <c:v>463</c:v>
                </c:pt>
                <c:pt idx="11">
                  <c:v>#N/A</c:v>
                </c:pt>
                <c:pt idx="12">
                  <c:v>#N/A</c:v>
                </c:pt>
                <c:pt idx="13">
                  <c:v>434</c:v>
                </c:pt>
                <c:pt idx="14">
                  <c:v>#N/A</c:v>
                </c:pt>
              </c:numCache>
            </c:numRef>
          </c:val>
          <c:smooth val="0"/>
          <c:extLst>
            <c:ext xmlns:c16="http://schemas.microsoft.com/office/drawing/2014/chart" uri="{C3380CC4-5D6E-409C-BE32-E72D297353CC}">
              <c16:uniqueId val="{00000008-9CBB-43BD-8A5E-E873BCBF7B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12136</c:v>
                </c:pt>
                <c:pt idx="5">
                  <c:v>11923</c:v>
                </c:pt>
                <c:pt idx="8">
                  <c:v>11624</c:v>
                </c:pt>
                <c:pt idx="11">
                  <c:v>11380</c:v>
                </c:pt>
                <c:pt idx="14">
                  <c:v>11288</c:v>
                </c:pt>
              </c:numCache>
            </c:numRef>
          </c:val>
          <c:extLst>
            <c:ext xmlns:c16="http://schemas.microsoft.com/office/drawing/2014/chart" uri="{C3380CC4-5D6E-409C-BE32-E72D297353CC}">
              <c16:uniqueId val="{00000000-CF5C-445E-962C-EAC8A00631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c:v>
                </c:pt>
                <c:pt idx="5">
                  <c:v>61</c:v>
                </c:pt>
                <c:pt idx="8">
                  <c:v>22</c:v>
                </c:pt>
                <c:pt idx="11">
                  <c:v>7</c:v>
                </c:pt>
                <c:pt idx="14">
                  <c:v>6</c:v>
                </c:pt>
              </c:numCache>
            </c:numRef>
          </c:val>
          <c:extLst>
            <c:ext xmlns:c16="http://schemas.microsoft.com/office/drawing/2014/chart" uri="{C3380CC4-5D6E-409C-BE32-E72D297353CC}">
              <c16:uniqueId val="{00000001-CF5C-445E-962C-EAC8A00631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10610</c:v>
                </c:pt>
                <c:pt idx="5">
                  <c:v>8012</c:v>
                </c:pt>
                <c:pt idx="8">
                  <c:v>8059</c:v>
                </c:pt>
                <c:pt idx="11">
                  <c:v>8163</c:v>
                </c:pt>
                <c:pt idx="14">
                  <c:v>8539</c:v>
                </c:pt>
              </c:numCache>
            </c:numRef>
          </c:val>
          <c:extLst>
            <c:ext xmlns:c16="http://schemas.microsoft.com/office/drawing/2014/chart" uri="{C3380CC4-5D6E-409C-BE32-E72D297353CC}">
              <c16:uniqueId val="{00000002-CF5C-445E-962C-EAC8A00631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5C-445E-962C-EAC8A00631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5C-445E-962C-EAC8A00631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5C-445E-962C-EAC8A00631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1151</c:v>
                </c:pt>
                <c:pt idx="3">
                  <c:v>1083</c:v>
                </c:pt>
                <c:pt idx="6">
                  <c:v>979</c:v>
                </c:pt>
                <c:pt idx="9">
                  <c:v>852</c:v>
                </c:pt>
                <c:pt idx="12">
                  <c:v>878</c:v>
                </c:pt>
              </c:numCache>
            </c:numRef>
          </c:val>
          <c:extLst>
            <c:ext xmlns:c16="http://schemas.microsoft.com/office/drawing/2014/chart" uri="{C3380CC4-5D6E-409C-BE32-E72D297353CC}">
              <c16:uniqueId val="{00000006-CF5C-445E-962C-EAC8A00631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5C-445E-962C-EAC8A00631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1274</c:v>
                </c:pt>
                <c:pt idx="3">
                  <c:v>1287</c:v>
                </c:pt>
                <c:pt idx="6">
                  <c:v>1299</c:v>
                </c:pt>
                <c:pt idx="9">
                  <c:v>1230</c:v>
                </c:pt>
                <c:pt idx="12">
                  <c:v>1052</c:v>
                </c:pt>
              </c:numCache>
            </c:numRef>
          </c:val>
          <c:extLst>
            <c:ext xmlns:c16="http://schemas.microsoft.com/office/drawing/2014/chart" uri="{C3380CC4-5D6E-409C-BE32-E72D297353CC}">
              <c16:uniqueId val="{00000008-CF5C-445E-962C-EAC8A00631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5C-445E-962C-EAC8A00631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14425</c:v>
                </c:pt>
                <c:pt idx="3">
                  <c:v>14316</c:v>
                </c:pt>
                <c:pt idx="6">
                  <c:v>13858</c:v>
                </c:pt>
                <c:pt idx="9">
                  <c:v>13653</c:v>
                </c:pt>
                <c:pt idx="12">
                  <c:v>13508</c:v>
                </c:pt>
              </c:numCache>
            </c:numRef>
          </c:val>
          <c:extLst>
            <c:ext xmlns:c16="http://schemas.microsoft.com/office/drawing/2014/chart" uri="{C3380CC4-5D6E-409C-BE32-E72D297353CC}">
              <c16:uniqueId val="{0000000A-CF5C-445E-962C-EAC8A00631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5C-445E-962C-EAC8A00631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3706</c:v>
                </c:pt>
                <c:pt idx="1">
                  <c:v>3708</c:v>
                </c:pt>
                <c:pt idx="2">
                  <c:v>3711</c:v>
                </c:pt>
              </c:numCache>
            </c:numRef>
          </c:val>
          <c:extLst>
            <c:ext xmlns:c16="http://schemas.microsoft.com/office/drawing/2014/chart" uri="{C3380CC4-5D6E-409C-BE32-E72D297353CC}">
              <c16:uniqueId val="{00000000-A34C-46E8-8F41-C91A456AD0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2360</c:v>
                </c:pt>
                <c:pt idx="1">
                  <c:v>2418</c:v>
                </c:pt>
                <c:pt idx="2">
                  <c:v>2419</c:v>
                </c:pt>
              </c:numCache>
            </c:numRef>
          </c:val>
          <c:extLst>
            <c:ext xmlns:c16="http://schemas.microsoft.com/office/drawing/2014/chart" uri="{C3380CC4-5D6E-409C-BE32-E72D297353CC}">
              <c16:uniqueId val="{00000001-A34C-46E8-8F41-C91A456AD0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3605</c:v>
                </c:pt>
                <c:pt idx="1">
                  <c:v>3837</c:v>
                </c:pt>
                <c:pt idx="2">
                  <c:v>4493</c:v>
                </c:pt>
              </c:numCache>
            </c:numRef>
          </c:val>
          <c:extLst>
            <c:ext xmlns:c16="http://schemas.microsoft.com/office/drawing/2014/chart" uri="{C3380CC4-5D6E-409C-BE32-E72D297353CC}">
              <c16:uniqueId val="{00000002-A34C-46E8-8F41-C91A456AD0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償還は令和２年度にピークを迎え、令和３年度からは減少傾向に転じているが、自主財源が少ないため、地方債に頼らざるを得ない状況が続く見込みである。交付税措置のある有利な地方債を利用し、事業を厳選して行うことで、適正な範囲の公債費を維持することに努める。</a:t>
          </a:r>
          <a:endParaRPr lang="ja-JP" altLang="ja-JP" sz="13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満期一括償還地方債を利用していない。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残高は対前年度で減額しているが、未だ多額の地方債残高があり、充当可能財源等も減少傾向にあるため、今後においても投資的経費を厳選し、地方債発行額を抑制しながら財政の健全化に努める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徳島県那賀町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a:t>
          </a:r>
          <a:r>
            <a:rPr kumimoji="1" lang="ja-JP" altLang="en-US" sz="1100">
              <a:solidFill>
                <a:schemeClr val="dk1"/>
              </a:solidFill>
              <a:effectLst/>
              <a:latin typeface="+mn-lt"/>
              <a:ea typeface="+mn-ea"/>
              <a:cs typeface="+mn-cs"/>
            </a:rPr>
            <a:t>６６０</a:t>
          </a:r>
          <a:r>
            <a:rPr kumimoji="1" lang="ja-JP" altLang="ja-JP" sz="1100">
              <a:solidFill>
                <a:schemeClr val="dk1"/>
              </a:solidFill>
              <a:effectLst/>
              <a:latin typeface="+mn-lt"/>
              <a:ea typeface="+mn-ea"/>
              <a:cs typeface="+mn-cs"/>
            </a:rPr>
            <a:t>百万円の増額となっている。</a:t>
          </a:r>
          <a:endParaRPr lang="ja-JP" altLang="ja-JP" sz="1400">
            <a:effectLst/>
          </a:endParaRPr>
        </a:p>
        <a:p>
          <a:r>
            <a:rPr kumimoji="1" lang="ja-JP" altLang="ja-JP" sz="1100">
              <a:solidFill>
                <a:schemeClr val="dk1"/>
              </a:solidFill>
              <a:effectLst/>
              <a:latin typeface="+mn-lt"/>
              <a:ea typeface="+mn-ea"/>
              <a:cs typeface="+mn-cs"/>
            </a:rPr>
            <a:t>主な要因は、大型事業である那賀町体育館整備事業の財源として特定目的基金を積立したことによる。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那賀町総合体育館整備、相生地域交流センター建設工事等の大型事業が控えていることや、交付税の段階的な削減に対し、人件費、物件費等の経常経費の削減が遅れており、更なる財政調整基金や特定目的基金の取り崩しが想定される。但し、将来に渡り安定的かつ弾力的な財政構造を図るためにも、年次計画、事業規模の見直し、経常経費の抑制などに徹底的に取り組み、できる限り基金の取り崩しを抑制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那賀町が保有するその他特定目的基金の令和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年度末残高が多い順の上位５つの基金使途は下記のとおりである。</a:t>
          </a:r>
          <a:endParaRPr lang="ja-JP" altLang="ja-JP" sz="1400">
            <a:effectLst/>
          </a:endParaRPr>
        </a:p>
        <a:p>
          <a:r>
            <a:rPr kumimoji="1" lang="ja-JP" altLang="ja-JP" sz="1100">
              <a:solidFill>
                <a:schemeClr val="dk1"/>
              </a:solidFill>
              <a:effectLst/>
              <a:latin typeface="+mn-lt"/>
              <a:ea typeface="+mn-ea"/>
              <a:cs typeface="+mn-cs"/>
            </a:rPr>
            <a:t>　・那賀町まちづくり事業基金（まちづくり計画に定められた事業）</a:t>
          </a:r>
          <a:endParaRPr lang="ja-JP" altLang="ja-JP" sz="1400">
            <a:effectLst/>
          </a:endParaRPr>
        </a:p>
        <a:p>
          <a:r>
            <a:rPr kumimoji="1" lang="ja-JP" altLang="ja-JP" sz="1100">
              <a:solidFill>
                <a:schemeClr val="dk1"/>
              </a:solidFill>
              <a:effectLst/>
              <a:latin typeface="+mn-lt"/>
              <a:ea typeface="+mn-ea"/>
              <a:cs typeface="+mn-cs"/>
            </a:rPr>
            <a:t>　・那賀町有施設整備等まちづくり基金（保有する施設の整備等まちづくり事業）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・那賀町地域福祉基金（地域における保健福祉に関する事業）</a:t>
          </a:r>
          <a:endParaRPr lang="ja-JP" altLang="ja-JP" sz="1400">
            <a:effectLst/>
          </a:endParaRPr>
        </a:p>
        <a:p>
          <a:r>
            <a:rPr kumimoji="1" lang="ja-JP" altLang="ja-JP" sz="1100">
              <a:solidFill>
                <a:schemeClr val="dk1"/>
              </a:solidFill>
              <a:effectLst/>
              <a:latin typeface="+mn-lt"/>
              <a:ea typeface="+mn-ea"/>
              <a:cs typeface="+mn-cs"/>
            </a:rPr>
            <a:t>　・那賀町ふるさと創生基金（ふるさと振興に資するための事業）</a:t>
          </a:r>
          <a:endParaRPr lang="ja-JP" altLang="ja-JP" sz="1400">
            <a:effectLst/>
          </a:endParaRPr>
        </a:p>
        <a:p>
          <a:r>
            <a:rPr kumimoji="1" lang="ja-JP" altLang="ja-JP" sz="1100">
              <a:solidFill>
                <a:schemeClr val="dk1"/>
              </a:solidFill>
              <a:effectLst/>
              <a:latin typeface="+mn-lt"/>
              <a:ea typeface="+mn-ea"/>
              <a:cs typeface="+mn-cs"/>
            </a:rPr>
            <a:t>　・那賀町</a:t>
          </a:r>
          <a:r>
            <a:rPr kumimoji="1" lang="ja-JP" altLang="en-US" sz="1100">
              <a:solidFill>
                <a:schemeClr val="dk1"/>
              </a:solidFill>
              <a:effectLst/>
              <a:latin typeface="+mn-lt"/>
              <a:ea typeface="+mn-ea"/>
              <a:cs typeface="+mn-cs"/>
            </a:rPr>
            <a:t>ふるさと応援基金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ふるさとづくりに資するための事業</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その他特定目的基金では</a:t>
          </a:r>
          <a:r>
            <a:rPr kumimoji="1" lang="ja-JP" altLang="en-US" sz="1100">
              <a:solidFill>
                <a:schemeClr val="dk1"/>
              </a:solidFill>
              <a:effectLst/>
              <a:latin typeface="+mn-lt"/>
              <a:ea typeface="+mn-ea"/>
              <a:cs typeface="+mn-cs"/>
            </a:rPr>
            <a:t>６５６</a:t>
          </a:r>
          <a:r>
            <a:rPr kumimoji="1" lang="ja-JP" altLang="ja-JP" sz="1100">
              <a:solidFill>
                <a:schemeClr val="dk1"/>
              </a:solidFill>
              <a:effectLst/>
              <a:latin typeface="+mn-lt"/>
              <a:ea typeface="+mn-ea"/>
              <a:cs typeface="+mn-cs"/>
            </a:rPr>
            <a:t>百万円の増額となっている。</a:t>
          </a:r>
          <a:endParaRPr lang="ja-JP" altLang="ja-JP" sz="1400">
            <a:effectLst/>
          </a:endParaRPr>
        </a:p>
        <a:p>
          <a:r>
            <a:rPr kumimoji="1" lang="ja-JP" altLang="ja-JP" sz="1100">
              <a:solidFill>
                <a:schemeClr val="dk1"/>
              </a:solidFill>
              <a:effectLst/>
              <a:latin typeface="+mn-lt"/>
              <a:ea typeface="+mn-ea"/>
              <a:cs typeface="+mn-cs"/>
            </a:rPr>
            <a:t>　主な要因は下記のとおり。</a:t>
          </a:r>
          <a:endParaRPr kumimoji="1" lang="en-US" altLang="ja-JP" sz="1100">
            <a:solidFill>
              <a:schemeClr val="dk1"/>
            </a:solidFill>
            <a:effectLst/>
            <a:latin typeface="+mn-lt"/>
            <a:ea typeface="+mn-ea"/>
            <a:cs typeface="+mn-cs"/>
          </a:endParaRPr>
        </a:p>
        <a:p>
          <a:r>
            <a:rPr lang="ja-JP" altLang="en-US" sz="1400">
              <a:effectLst/>
            </a:rPr>
            <a:t>　</a:t>
          </a:r>
          <a:r>
            <a:rPr lang="ja-JP" altLang="en-US" sz="1000">
              <a:effectLst/>
            </a:rPr>
            <a:t>･おもちゃ美術館開設工事、林業担い手対策事業、とくしま南部地域森林管理システム推進協議会事後湯などに那賀町森林・林業活性化基金を取り崩し（▲１２２百万円）</a:t>
          </a:r>
          <a:endParaRPr lang="en-US"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消防団詰所建築事業、各種イベント等補助事業</a:t>
          </a:r>
          <a:r>
            <a:rPr kumimoji="1" lang="ja-JP" altLang="ja-JP" sz="1000">
              <a:solidFill>
                <a:schemeClr val="dk1"/>
              </a:solidFill>
              <a:effectLst/>
              <a:latin typeface="+mn-lt"/>
              <a:ea typeface="+mn-ea"/>
              <a:cs typeface="+mn-cs"/>
            </a:rPr>
            <a:t>、まちづくり協議会補助事業などに那賀町まちづくり事業基金を取り崩し（▲</a:t>
          </a:r>
          <a:r>
            <a:rPr kumimoji="1" lang="ja-JP" altLang="en-US" sz="1000">
              <a:solidFill>
                <a:schemeClr val="dk1"/>
              </a:solidFill>
              <a:effectLst/>
              <a:latin typeface="+mn-lt"/>
              <a:ea typeface="+mn-ea"/>
              <a:cs typeface="+mn-cs"/>
            </a:rPr>
            <a:t>１４</a:t>
          </a:r>
          <a:r>
            <a:rPr kumimoji="1" lang="ja-JP" altLang="ja-JP" sz="1000">
              <a:solidFill>
                <a:schemeClr val="dk1"/>
              </a:solidFill>
              <a:effectLst/>
              <a:latin typeface="+mn-lt"/>
              <a:ea typeface="+mn-ea"/>
              <a:cs typeface="+mn-cs"/>
            </a:rPr>
            <a:t>百万円）</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地域特産品開発事業</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平谷地区児童生徒輸送用公用車購入事業</a:t>
          </a:r>
          <a:r>
            <a:rPr kumimoji="1" lang="ja-JP" altLang="ja-JP" sz="1000">
              <a:solidFill>
                <a:schemeClr val="dk1"/>
              </a:solidFill>
              <a:effectLst/>
              <a:latin typeface="+mn-lt"/>
              <a:ea typeface="+mn-ea"/>
              <a:cs typeface="+mn-cs"/>
            </a:rPr>
            <a:t>、水産業保全事業、ドローン利活用事業などに那賀町ふるさと応援基金を取り崩し（▲３</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百万円）</a:t>
          </a:r>
          <a:endParaRPr lang="ja-JP" altLang="ja-JP" sz="1000">
            <a:effectLst/>
          </a:endParaRPr>
        </a:p>
        <a:p>
          <a:r>
            <a:rPr kumimoji="1" lang="ja-JP" altLang="ja-JP" sz="1000">
              <a:solidFill>
                <a:schemeClr val="dk1"/>
              </a:solidFill>
              <a:effectLst/>
              <a:latin typeface="+mn-lt"/>
              <a:ea typeface="+mn-ea"/>
              <a:cs typeface="+mn-cs"/>
            </a:rPr>
            <a:t>　・一般財源を那賀町有施設整備等まちづくり基金に積み立て（＋</a:t>
          </a:r>
          <a:r>
            <a:rPr kumimoji="1" lang="ja-JP" altLang="en-US" sz="1000">
              <a:solidFill>
                <a:schemeClr val="dk1"/>
              </a:solidFill>
              <a:effectLst/>
              <a:latin typeface="+mn-lt"/>
              <a:ea typeface="+mn-ea"/>
              <a:cs typeface="+mn-cs"/>
            </a:rPr>
            <a:t>４０１</a:t>
          </a:r>
          <a:r>
            <a:rPr kumimoji="1" lang="ja-JP" altLang="ja-JP" sz="1000">
              <a:solidFill>
                <a:schemeClr val="dk1"/>
              </a:solidFill>
              <a:effectLst/>
              <a:latin typeface="+mn-lt"/>
              <a:ea typeface="+mn-ea"/>
              <a:cs typeface="+mn-cs"/>
            </a:rPr>
            <a:t>百万円）</a:t>
          </a:r>
          <a:endParaRPr lang="ja-JP" altLang="ja-JP" sz="1000">
            <a:effectLst/>
          </a:endParaRPr>
        </a:p>
        <a:p>
          <a:r>
            <a:rPr kumimoji="1" lang="ja-JP" altLang="ja-JP" sz="1000">
              <a:solidFill>
                <a:schemeClr val="dk1"/>
              </a:solidFill>
              <a:effectLst/>
              <a:latin typeface="+mn-lt"/>
              <a:ea typeface="+mn-ea"/>
              <a:cs typeface="+mn-cs"/>
            </a:rPr>
            <a:t>　・旧合併特例事業債収入をまちづくり事業基金に積み立て（＋</a:t>
          </a:r>
          <a:r>
            <a:rPr kumimoji="1" lang="ja-JP" altLang="en-US" sz="1000">
              <a:solidFill>
                <a:schemeClr val="dk1"/>
              </a:solidFill>
              <a:effectLst/>
              <a:latin typeface="+mn-lt"/>
              <a:ea typeface="+mn-ea"/>
              <a:cs typeface="+mn-cs"/>
            </a:rPr>
            <a:t>１６８</a:t>
          </a:r>
          <a:r>
            <a:rPr kumimoji="1" lang="ja-JP" altLang="ja-JP" sz="1000">
              <a:solidFill>
                <a:schemeClr val="dk1"/>
              </a:solidFill>
              <a:effectLst/>
              <a:latin typeface="+mn-lt"/>
              <a:ea typeface="+mn-ea"/>
              <a:cs typeface="+mn-cs"/>
            </a:rPr>
            <a:t>百万円）</a:t>
          </a:r>
          <a:endParaRPr lang="ja-JP" altLang="ja-JP" sz="1000">
            <a:effectLst/>
          </a:endParaRPr>
        </a:p>
        <a:p>
          <a:r>
            <a:rPr kumimoji="1" lang="ja-JP" altLang="ja-JP" sz="1000">
              <a:solidFill>
                <a:schemeClr val="dk1"/>
              </a:solidFill>
              <a:effectLst/>
              <a:latin typeface="+mn-lt"/>
              <a:ea typeface="+mn-ea"/>
              <a:cs typeface="+mn-cs"/>
            </a:rPr>
            <a:t>　・森林環境譲与税の一部を那賀町森林・林業活性化基金に積み立て（＋</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２百万円）</a:t>
          </a:r>
          <a:endParaRPr lang="ja-JP" altLang="ja-JP" sz="1000">
            <a:effectLst/>
          </a:endParaRPr>
        </a:p>
        <a:p>
          <a:r>
            <a:rPr kumimoji="1" lang="ja-JP" altLang="ja-JP" sz="1000">
              <a:solidFill>
                <a:schemeClr val="dk1"/>
              </a:solidFill>
              <a:effectLst/>
              <a:latin typeface="+mn-lt"/>
              <a:ea typeface="+mn-ea"/>
              <a:cs typeface="+mn-cs"/>
            </a:rPr>
            <a:t>　・ふるさと納税を那賀町ふるさと応援基金に積み立て（＋</a:t>
          </a:r>
          <a:r>
            <a:rPr kumimoji="1" lang="ja-JP" altLang="en-US" sz="1000">
              <a:solidFill>
                <a:schemeClr val="dk1"/>
              </a:solidFill>
              <a:effectLst/>
              <a:latin typeface="+mn-lt"/>
              <a:ea typeface="+mn-ea"/>
              <a:cs typeface="+mn-cs"/>
            </a:rPr>
            <a:t>３４</a:t>
          </a:r>
          <a:r>
            <a:rPr kumimoji="1" lang="ja-JP" altLang="ja-JP" sz="1000">
              <a:solidFill>
                <a:schemeClr val="dk1"/>
              </a:solidFill>
              <a:effectLst/>
              <a:latin typeface="+mn-lt"/>
              <a:ea typeface="+mn-ea"/>
              <a:cs typeface="+mn-cs"/>
            </a:rPr>
            <a:t>百万円）</a:t>
          </a:r>
          <a:endParaRPr lang="ja-JP" altLang="ja-JP" sz="10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各目的事業における一般財源を補うために計画的な基金運用に努める。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財政調整基金では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百万円の増額となっている。</a:t>
          </a:r>
          <a:endParaRPr lang="ja-JP" altLang="ja-JP" sz="1400">
            <a:effectLst/>
          </a:endParaRPr>
        </a:p>
        <a:p>
          <a:r>
            <a:rPr kumimoji="1" lang="ja-JP" altLang="ja-JP" sz="1100">
              <a:solidFill>
                <a:schemeClr val="dk1"/>
              </a:solidFill>
              <a:effectLst/>
              <a:latin typeface="+mn-lt"/>
              <a:ea typeface="+mn-ea"/>
              <a:cs typeface="+mn-cs"/>
            </a:rPr>
            <a:t>主な要因は利子分の積み立てによるものである。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控えている大型事業の年次計画、事業規模の見直しを検討する。また、地方交付税の減額に対応できるよう、公共施設等管理計画に基づき、公共施設等の集約化・複合化を進めるなどにより各施設で必要となっている経常経費を削減し、財政調整基金の取り崩しに頼らない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減債基金では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百万円の増額となっている。</a:t>
          </a:r>
          <a:endParaRPr lang="ja-JP" altLang="ja-JP" sz="1400">
            <a:effectLst/>
          </a:endParaRPr>
        </a:p>
        <a:p>
          <a:r>
            <a:rPr kumimoji="1" lang="ja-JP" altLang="ja-JP" sz="1100">
              <a:solidFill>
                <a:schemeClr val="dk1"/>
              </a:solidFill>
              <a:effectLst/>
              <a:latin typeface="+mn-lt"/>
              <a:ea typeface="+mn-ea"/>
              <a:cs typeface="+mn-cs"/>
            </a:rPr>
            <a:t>　主な要因は利子分の積み立てによるものである。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那賀町減債基金条例に基づき適正な運用に努める。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9DA1BF5-AFF7-479B-971E-92C39DE13C5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1D63968-0B4F-4F28-82B2-2A90044C29D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1D1BE5C-F0F6-4FF3-9A23-9218222D3F4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50351D3-60A0-468E-BF27-77C42C67C70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77ED32D-4BC7-4BC8-A8AC-95737CB781F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87A638-60EB-455F-BC0D-63845521535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30AA906-A16B-4675-8978-D99FB739BEF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71C02AE-8C57-4EDA-8431-15DF102480E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AC26FFD-F84C-4C24-A96C-3AD4D62CC11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83DD6D6-3515-4C15-94B0-D4C2900B6C2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
7,465
694.98
12,724,222
11,998,797
583,630
6,339,431
13,507,868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0D08DE4-3335-42FC-8CFA-77EB9C06ACA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CA97A9B-1AA6-461E-BABA-C496DF5A75F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7A01D49-3921-4DF0-8968-3B963D6F774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7D8EB45-8D98-4F5D-B2A3-1D27452288B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28D920C-B8AB-42A4-A9C6-D17031B96DC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92C1811-B53F-404D-9127-7C45A9B1910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3439CB-9DA4-4BD0-96B6-12887DC4F3E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4507446-12AB-46F6-BC87-99E9ECECABC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A1C3A81-DA9E-48EF-8D75-0F11748222E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556E2AE-9001-4B3B-BD90-EB89A03D4C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D5592C0-142C-435E-9D12-CDE99B0097E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766D5F2-96D1-4244-9D86-00754465519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789E7D5-44C9-4070-8D08-6C0B856EC60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ACC0BFF-DDFE-4A7B-BC68-4CE3A0A963D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9AC350-57D9-43AE-8E71-DF645CD7F2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0DBD509-C42D-44D5-8CF6-E7460E08912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D10411D-FBFA-4F81-A60E-921E9BDD1F3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38E16B2-E9AB-4CFB-9B42-88D7736FFA5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0B6A6A4-8D2A-46BA-A837-4634ADDCDFB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D356CF-539E-4C78-93E1-EB25F31E6F4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34FFE1D-AC1C-4096-84FE-F255ABFC4CC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35CAFAA-F1C8-48C8-8F6E-AA6537422A3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A6E9704-769E-4871-83C4-B53FFA77041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D1E106-780C-4505-9344-AC2034D2A3A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752C99-36EC-4FF8-AE44-F4A9CCF511A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9223D50-D166-45A8-8A33-CFFBA4AE230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5C863E-A422-43ED-B098-A8052888713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D0A58D0-6C33-4E0D-844E-79D681DD646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0924CA5-5D70-49E8-A98E-7FF4DBA8071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33E9CFF-4B29-45B4-859E-5345874FEE7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B1772AA-34D7-4ED2-80B0-84100A17138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75C76F3-35D4-4B9B-8068-D5431FA5262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0814B18-4FB2-4F99-B21D-45F77182EC1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8E0C40F-C4B1-4645-B29F-1319B8DA16F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0E3626-AD42-4C06-A735-B8CAF6B3511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F9C558C-033E-4BEC-A449-8053E305F9A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6924EA-EB7D-464B-AFD3-1AD34C5E260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財政力指数は、毎年の人口減少や全国平均を上回る高齢化に加え、町内に中心となる産業が無いことなどにより、財政基盤が弱く、類似団体平均と比較し劣位にある。</a:t>
          </a:r>
          <a:endParaRPr lang="ja-JP" altLang="ja-JP" sz="1400">
            <a:effectLst/>
          </a:endParaRPr>
        </a:p>
        <a:p>
          <a:r>
            <a:rPr kumimoji="1" lang="ja-JP" altLang="ja-JP" sz="1100" b="0">
              <a:solidFill>
                <a:schemeClr val="dk1"/>
              </a:solidFill>
              <a:effectLst/>
              <a:latin typeface="+mn-lt"/>
              <a:ea typeface="+mn-ea"/>
              <a:cs typeface="+mn-cs"/>
            </a:rPr>
            <a:t>職員数削減による人件費の削減、また緊急に必要な事業を峻別し、投資的経費を抑制するなど、徹底的な歳出の見直しを実施するとともに、税収の収納率向上対策を中心とする歳入の確保に努める。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F748594-1610-47B5-841C-BA9A7799C3E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558766C-C0A3-4ECE-83F1-9C67758AEB7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FC29C47-6379-438C-9528-3948F0F324D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CA92941-6860-4367-A05D-B1F14C2E5DE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194E03F-9AF3-434E-B00E-7D1D758A4D7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24F609C-3DA8-40D5-A045-8FA65600444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E95FBEB-DC2E-41F0-AC53-3756BF8B14D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AFC470A-1DD5-4A7C-A394-960DB44AA31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F84F007-E375-4A9A-B14D-C6B75D8D292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EA2B922-DB1D-47A5-B5DB-1D897916B9B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556A299-3800-41F9-AEFE-36A6E6B7E7B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270880A-2BEF-431D-A867-9A43F217A66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BB59B9D2-416D-4054-BEFF-4431A257BB1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F4F70BC-310C-4285-8D99-3762F874A97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456B77C-30D3-4EF7-9E9F-0617EBCEBB51}"/>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93AF32F1-04DF-4157-BE16-37E5632B261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8A40918D-3B4E-40CE-9CAB-0F330B8ADDF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D1BFBDDE-BFEB-400F-8EB6-A4AA3BD1A4E9}"/>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A4D7F1CF-11AE-471A-B32E-20D7DC58009E}"/>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B4F32D07-75DF-452F-B747-F731AC5FADD6}"/>
            </a:ext>
          </a:extLst>
        </xdr:cNvPr>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63F87CB7-2F22-4D65-8E9D-E071B0F09394}"/>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2482E9CC-8EFE-49C7-9660-ED0520094603}"/>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746C9264-8B84-4296-A9B2-E928CE694A71}"/>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76638626-3AA8-48ED-8DFA-41B10C4C933A}"/>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71572673-CA81-470B-95B2-00B78386CE6F}"/>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7F3797B5-2169-4235-886B-E871D8873E9E}"/>
            </a:ext>
          </a:extLst>
        </xdr:cNvPr>
        <xdr:cNvCxnSpPr/>
      </xdr:nvCxnSpPr>
      <xdr:spPr>
        <a:xfrm flipV="1">
          <a:off x="2336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464A10D6-0546-4163-BCAD-FEA987C8DC44}"/>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F010F6F8-D8FE-4E9E-8B67-FD7CB7AFF78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69C092FA-DB0D-4CA8-9797-3B5516B06F05}"/>
            </a:ext>
          </a:extLst>
        </xdr:cNvPr>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42292C8C-AA14-4DC9-BD32-158CF306F602}"/>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D084923C-CEC9-4AF0-A0BD-C3216FEE84B2}"/>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6730445C-184E-48A3-9ECF-22CC6400AC1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E53504AA-5916-4C2E-A90D-0E2C4C246B43}"/>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4C38549-EC03-4E74-85D8-1478F2572B5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C2B87DC-5FAE-48A6-AAB8-BC8C77FCC9C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FE160D4-5E23-499A-A5FD-1963C3526CE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6AB87DA-CB41-4AD1-B4BD-F4E5C49A51B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954071D-7B5E-44F6-95F3-BBBDC3D3EB7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53D62713-0465-4BD2-9E84-5831F2C426BB}"/>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177BEA31-746D-4FD0-8770-9EEE285468CB}"/>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8EBEDDDC-34F0-47D2-AD26-308DE81BB0BD}"/>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77B28A1D-0AE0-4D87-A1C5-1E39192F471B}"/>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1725D7DC-71FF-41B4-8E4E-D730C294E40B}"/>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E91CECB3-6F17-4CF6-B6B4-63D71F1A90F8}"/>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810AE4DA-83C7-4F19-A505-8CA48B0B7DC8}"/>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9128F69E-0DC3-40B3-A0AC-2A7457E4251E}"/>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FD6FDFF5-EF56-4FE0-BB86-AF1DDF055A94}"/>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DBB6B1C4-FA24-4295-B81A-4BDFE60AF4E8}"/>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48E1513-A0CB-4B23-8822-A6D00D8CF9D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86E36476-60BF-4223-AC48-280FF7F0118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D476910-07E2-4B63-8F41-7636DA12CCC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F8A9D4A-3808-45F4-8A1A-5ED136E9DBD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883C8CA-91EA-4636-9559-697D7D9B799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F8FB3B4C-89D7-41E4-AD50-2AC4491F413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65C77F5-ECD5-431B-BDBA-5BA2E49680B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6E7FE84-6349-4D0A-8B11-F01F41A6EC1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36C2897-C0B0-4CD2-8575-B7EC639113B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240E101-E9F2-47A1-A7D4-D952DE235FC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643287B-A0B9-4812-8511-DEEED6E6E5C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361A5EA-A123-4670-AF53-2F80802E8A3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17EA984-444C-4EDC-AE6D-426857DCCE4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経常収支比率は、類似団体平均と比較し劣位にある。　　　　　　　　　　　　　　　　　　　　　　　　</a:t>
          </a:r>
          <a:r>
            <a:rPr kumimoji="1" lang="en-US" altLang="ja-JP" sz="1100" b="0">
              <a:solidFill>
                <a:schemeClr val="dk1"/>
              </a:solidFill>
              <a:effectLst/>
              <a:latin typeface="+mn-lt"/>
              <a:ea typeface="+mn-ea"/>
              <a:cs typeface="+mn-cs"/>
            </a:rPr>
            <a:t>R4</a:t>
          </a:r>
          <a:r>
            <a:rPr kumimoji="1" lang="ja-JP" altLang="ja-JP" sz="1100" b="0">
              <a:solidFill>
                <a:schemeClr val="dk1"/>
              </a:solidFill>
              <a:effectLst/>
              <a:latin typeface="+mn-lt"/>
              <a:ea typeface="+mn-ea"/>
              <a:cs typeface="+mn-cs"/>
            </a:rPr>
            <a:t>年度は地方交付税等の一般財源が減少したことにより数値は悪化した。引き続き、定員適正化計画に基づいた職員数の削減、また事業を厳選し地方債の発行を抑制及び委託料の見直しや光熱水費の節約等による物件費の削減により経常経費の抑制に努める。また、公共施設等管理計画に基づき、公共施設等の集約化・複合化を進めるなどにより、施設保有量の適正化による維持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2CCFDE5-50FD-4B8E-8B32-688AF9AD1BC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35D8B62-CB6D-408B-B9E5-9735F1DDB2E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138A6AE-A6BA-4A81-BA64-9D64B322918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F7BCFC53-31DE-4796-BD7B-8E53F7E64EB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014165C-8B55-4527-9B92-3E200296BD5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9DA5DCAA-4426-4B43-A49E-D37646C0CD8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BA5D9DBC-9351-41C7-9968-6B3C96801BD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1A34E339-0BA0-483A-92AB-2C04F91BFE2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E34C3EFF-702A-48B6-A4E4-71BD0670840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9CCF03F9-683D-43F6-AA84-D78111958A4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43ABEFC3-C895-4137-8AA4-096D3FF6255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7944221-44C0-4A9B-A43D-CAB3E012382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4965DBD1-6146-4037-9DE2-883C832E680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1739B79-7230-4E2E-B66E-F2BACC723A9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C6F5BA35-1EF0-46B5-B0A5-B0E2C45C83DA}"/>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B11F8DD3-3917-4568-B2C4-0330913E2165}"/>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C4210652-8DDF-4875-91B8-343B5553BCA1}"/>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3E3C6590-D877-4C5F-AA26-2786B9E1AEBC}"/>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B08FCD06-E5BC-4F21-BDE5-8960B61C1CED}"/>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167386</xdr:rowOff>
    </xdr:to>
    <xdr:cxnSp macro="">
      <xdr:nvCxnSpPr>
        <xdr:cNvPr id="129" name="直線コネクタ 128">
          <a:extLst>
            <a:ext uri="{FF2B5EF4-FFF2-40B4-BE49-F238E27FC236}">
              <a16:creationId xmlns:a16="http://schemas.microsoft.com/office/drawing/2014/main" id="{5787ECDF-8676-4526-B693-55E76FD5C2D8}"/>
            </a:ext>
          </a:extLst>
        </xdr:cNvPr>
        <xdr:cNvCxnSpPr/>
      </xdr:nvCxnSpPr>
      <xdr:spPr>
        <a:xfrm>
          <a:off x="4114800" y="107950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6C94A923-A30D-4930-81AF-157B35D6BC7F}"/>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564CC36A-9A0D-47E2-B910-B58A1C79EC99}"/>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34544</xdr:rowOff>
    </xdr:to>
    <xdr:cxnSp macro="">
      <xdr:nvCxnSpPr>
        <xdr:cNvPr id="132" name="直線コネクタ 131">
          <a:extLst>
            <a:ext uri="{FF2B5EF4-FFF2-40B4-BE49-F238E27FC236}">
              <a16:creationId xmlns:a16="http://schemas.microsoft.com/office/drawing/2014/main" id="{DF199988-27C6-4B05-9248-1A8412EC9506}"/>
            </a:ext>
          </a:extLst>
        </xdr:cNvPr>
        <xdr:cNvCxnSpPr/>
      </xdr:nvCxnSpPr>
      <xdr:spPr>
        <a:xfrm flipV="1">
          <a:off x="3225800" y="1079500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34E252BA-B895-4A4B-98B6-B16C321E5C9B}"/>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38626B70-1295-48FB-83AF-5C2328AC1ED1}"/>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A4CD743D-FE7C-4D1F-8BB2-213F83B4C7FD}"/>
            </a:ext>
          </a:extLst>
        </xdr:cNvPr>
        <xdr:cNvCxnSpPr/>
      </xdr:nvCxnSpPr>
      <xdr:spPr>
        <a:xfrm flipV="1">
          <a:off x="2336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6" name="フローチャート: 判断 135">
          <a:extLst>
            <a:ext uri="{FF2B5EF4-FFF2-40B4-BE49-F238E27FC236}">
              <a16:creationId xmlns:a16="http://schemas.microsoft.com/office/drawing/2014/main" id="{C1334567-1201-4621-BB3B-1497D576D5B7}"/>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7" name="テキスト ボックス 136">
          <a:extLst>
            <a:ext uri="{FF2B5EF4-FFF2-40B4-BE49-F238E27FC236}">
              <a16:creationId xmlns:a16="http://schemas.microsoft.com/office/drawing/2014/main" id="{1498204A-E95F-45DF-A318-5A92991EF01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106934</xdr:rowOff>
    </xdr:to>
    <xdr:cxnSp macro="">
      <xdr:nvCxnSpPr>
        <xdr:cNvPr id="138" name="直線コネクタ 137">
          <a:extLst>
            <a:ext uri="{FF2B5EF4-FFF2-40B4-BE49-F238E27FC236}">
              <a16:creationId xmlns:a16="http://schemas.microsoft.com/office/drawing/2014/main" id="{1C97CC21-917A-47F1-9DAD-697449378762}"/>
            </a:ext>
          </a:extLst>
        </xdr:cNvPr>
        <xdr:cNvCxnSpPr/>
      </xdr:nvCxnSpPr>
      <xdr:spPr>
        <a:xfrm flipV="1">
          <a:off x="1447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39" name="フローチャート: 判断 138">
          <a:extLst>
            <a:ext uri="{FF2B5EF4-FFF2-40B4-BE49-F238E27FC236}">
              <a16:creationId xmlns:a16="http://schemas.microsoft.com/office/drawing/2014/main" id="{BB3E4936-FF3C-4591-B1CE-607ED98C6562}"/>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0" name="テキスト ボックス 139">
          <a:extLst>
            <a:ext uri="{FF2B5EF4-FFF2-40B4-BE49-F238E27FC236}">
              <a16:creationId xmlns:a16="http://schemas.microsoft.com/office/drawing/2014/main" id="{4F856DFD-F90E-4CC0-8EC3-A67E07B45061}"/>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1" name="フローチャート: 判断 140">
          <a:extLst>
            <a:ext uri="{FF2B5EF4-FFF2-40B4-BE49-F238E27FC236}">
              <a16:creationId xmlns:a16="http://schemas.microsoft.com/office/drawing/2014/main" id="{8D63CEC5-AD5B-4C1B-B5B1-02988F185A90}"/>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42" name="テキスト ボックス 141">
          <a:extLst>
            <a:ext uri="{FF2B5EF4-FFF2-40B4-BE49-F238E27FC236}">
              <a16:creationId xmlns:a16="http://schemas.microsoft.com/office/drawing/2014/main" id="{9F8A1AB8-4FD5-4D48-BC1E-C4CD7E963F5F}"/>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A48BFF8-37D0-4E24-8041-D653C5DEDCB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C54605C-653F-487D-A7A5-3AF07BD434A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456243D-68C8-4A0F-8C20-9BF57700581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18BC7F8-EC3D-4708-87F2-D5D7A7BD493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5933642-36EB-4F02-852B-14062804651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8" name="楕円 147">
          <a:extLst>
            <a:ext uri="{FF2B5EF4-FFF2-40B4-BE49-F238E27FC236}">
              <a16:creationId xmlns:a16="http://schemas.microsoft.com/office/drawing/2014/main" id="{E056B7BF-DCF8-4562-98C7-A0F45854B0DD}"/>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49" name="財政構造の弾力性該当値テキスト">
          <a:extLst>
            <a:ext uri="{FF2B5EF4-FFF2-40B4-BE49-F238E27FC236}">
              <a16:creationId xmlns:a16="http://schemas.microsoft.com/office/drawing/2014/main" id="{05105A0B-D913-4857-9D40-0C7ED88A6CAD}"/>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0" name="楕円 149">
          <a:extLst>
            <a:ext uri="{FF2B5EF4-FFF2-40B4-BE49-F238E27FC236}">
              <a16:creationId xmlns:a16="http://schemas.microsoft.com/office/drawing/2014/main" id="{E1DBD8E7-704B-481C-A149-57A1F8D59E13}"/>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1" name="テキスト ボックス 150">
          <a:extLst>
            <a:ext uri="{FF2B5EF4-FFF2-40B4-BE49-F238E27FC236}">
              <a16:creationId xmlns:a16="http://schemas.microsoft.com/office/drawing/2014/main" id="{C086A56F-D304-4CCA-838A-CAA63FAACE7A}"/>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2" name="楕円 151">
          <a:extLst>
            <a:ext uri="{FF2B5EF4-FFF2-40B4-BE49-F238E27FC236}">
              <a16:creationId xmlns:a16="http://schemas.microsoft.com/office/drawing/2014/main" id="{4D01605F-DDE0-4725-A00A-2652343B63DB}"/>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3" name="テキスト ボックス 152">
          <a:extLst>
            <a:ext uri="{FF2B5EF4-FFF2-40B4-BE49-F238E27FC236}">
              <a16:creationId xmlns:a16="http://schemas.microsoft.com/office/drawing/2014/main" id="{8E8D153A-CF43-424D-9581-B1FB7BCD356F}"/>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a:extLst>
            <a:ext uri="{FF2B5EF4-FFF2-40B4-BE49-F238E27FC236}">
              <a16:creationId xmlns:a16="http://schemas.microsoft.com/office/drawing/2014/main" id="{870C7AC0-5F04-449F-B0C2-43A6C1E06AC1}"/>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87CA9EC4-AB57-41A6-B0E5-8824DCCE2834}"/>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6" name="楕円 155">
          <a:extLst>
            <a:ext uri="{FF2B5EF4-FFF2-40B4-BE49-F238E27FC236}">
              <a16:creationId xmlns:a16="http://schemas.microsoft.com/office/drawing/2014/main" id="{78B6C3F3-6B75-45C2-BDCF-D455913D2BEE}"/>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18D66642-EC1E-4713-A166-605C152B0A8E}"/>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5656ACA2-8397-4E9A-AEF4-096E5E99DDB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CD27650-4102-4856-AD0C-DCEB0DADDEF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1134AD90-3A58-48DF-A8D2-B3CC6027645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5B8A6A6B-7A4B-4105-B62C-FB75FAF86E0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80F197B9-EDEB-4ACB-BD23-F87B9A6828F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D37CDD34-32F6-4120-9A19-3D8D71287CB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A8927032-1667-4F44-8043-8D1749F7694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AB5CD004-55F7-4D54-92B6-80F8E7384E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3B4001E4-A1F0-4826-959E-D1324524A8C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2A0BC613-ADF0-44E2-BD7E-23BCD54A438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7EF9F822-F68B-452A-B793-B94E8A9611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29A5C484-0D51-4693-80CB-6A941297EC9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91682196-C978-4CCA-968C-4AB0F992B6B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baseline="0">
              <a:solidFill>
                <a:schemeClr val="dk1"/>
              </a:solidFill>
              <a:effectLst/>
              <a:latin typeface="+mn-lt"/>
              <a:ea typeface="+mn-ea"/>
              <a:cs typeface="+mn-cs"/>
            </a:rPr>
            <a:t>人口１人当たりの人件費・物件費等は、類似団体平均と比較し劣位にある。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8526810-05DF-4865-8D64-51081C7BA6A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B0E12A1E-0128-4307-B71E-9D5A5D5F286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21D694B-D2F9-4017-B8B9-ED20A881835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1ECC01C3-8955-4EC0-9BB8-0D8EF0C1646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A393DD7D-BC64-4BDD-8DCC-F7733E6BED2C}"/>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EA7F234F-61BF-4323-A844-62A6B7695EBB}"/>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70763B5B-3AE1-4238-8057-71E73E6A1E7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EA4E80A-242B-466B-A83E-1B1EB61D9C5D}"/>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799F468-5B5C-4589-9B92-E88485176624}"/>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C1DE7C62-10B7-453E-A121-7E441C08514B}"/>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DCA6DB09-B5B0-4EBE-8181-A367CB3A17DD}"/>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6AD7035-AC01-4464-A5B7-0FC9C21231E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68DA70-73EA-4878-9EAF-B3578237049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39E5FFA2-BB1D-4111-B183-860488CADEF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304C18E1-FD0B-4C0D-BBC4-86CCD1767E04}"/>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5DC733D1-84DD-43E4-AA4E-1CCB97353684}"/>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CF78BC98-B8D9-4492-B363-D554BC253DD7}"/>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4992CDF1-AD25-4751-AF8D-4B6780CC103D}"/>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D54908A6-D30E-4F8D-A336-DB8D4C8D566D}"/>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140529</xdr:rowOff>
    </xdr:from>
    <xdr:to>
      <xdr:col>23</xdr:col>
      <xdr:colOff>133350</xdr:colOff>
      <xdr:row>85</xdr:row>
      <xdr:rowOff>34646</xdr:rowOff>
    </xdr:to>
    <xdr:cxnSp macro="">
      <xdr:nvCxnSpPr>
        <xdr:cNvPr id="190" name="直線コネクタ 189">
          <a:extLst>
            <a:ext uri="{FF2B5EF4-FFF2-40B4-BE49-F238E27FC236}">
              <a16:creationId xmlns:a16="http://schemas.microsoft.com/office/drawing/2014/main" id="{4B6166ED-D60E-43A8-8A92-9FDBB9F5026E}"/>
            </a:ext>
          </a:extLst>
        </xdr:cNvPr>
        <xdr:cNvCxnSpPr/>
      </xdr:nvCxnSpPr>
      <xdr:spPr>
        <a:xfrm>
          <a:off x="4114800" y="14542329"/>
          <a:ext cx="838200" cy="6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D7BEBB99-DE0E-44AE-980E-FE2DFB607A97}"/>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46045089-5EED-47A2-9729-39A7DF8CA8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103276</xdr:rowOff>
    </xdr:from>
    <xdr:to>
      <xdr:col>19</xdr:col>
      <xdr:colOff>133350</xdr:colOff>
      <xdr:row>84</xdr:row>
      <xdr:rowOff>140529</xdr:rowOff>
    </xdr:to>
    <xdr:cxnSp macro="">
      <xdr:nvCxnSpPr>
        <xdr:cNvPr id="193" name="直線コネクタ 192">
          <a:extLst>
            <a:ext uri="{FF2B5EF4-FFF2-40B4-BE49-F238E27FC236}">
              <a16:creationId xmlns:a16="http://schemas.microsoft.com/office/drawing/2014/main" id="{B452B1E7-D179-48F1-9B4D-F28A343FEEEB}"/>
            </a:ext>
          </a:extLst>
        </xdr:cNvPr>
        <xdr:cNvCxnSpPr/>
      </xdr:nvCxnSpPr>
      <xdr:spPr>
        <a:xfrm>
          <a:off x="3225800" y="14505076"/>
          <a:ext cx="8890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9546AD96-3FDB-4425-8AA2-0AE5909C22DB}"/>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F4D224CF-68AC-4C78-A03C-70AAC8DC5A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30682</xdr:rowOff>
    </xdr:from>
    <xdr:to>
      <xdr:col>15</xdr:col>
      <xdr:colOff>82550</xdr:colOff>
      <xdr:row>84</xdr:row>
      <xdr:rowOff>103276</xdr:rowOff>
    </xdr:to>
    <xdr:cxnSp macro="">
      <xdr:nvCxnSpPr>
        <xdr:cNvPr id="196" name="直線コネクタ 195">
          <a:extLst>
            <a:ext uri="{FF2B5EF4-FFF2-40B4-BE49-F238E27FC236}">
              <a16:creationId xmlns:a16="http://schemas.microsoft.com/office/drawing/2014/main" id="{DB5A8351-2D08-44EB-9BFA-30D9D02C142E}"/>
            </a:ext>
          </a:extLst>
        </xdr:cNvPr>
        <xdr:cNvCxnSpPr/>
      </xdr:nvCxnSpPr>
      <xdr:spPr>
        <a:xfrm>
          <a:off x="2336800" y="14432482"/>
          <a:ext cx="889000" cy="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68307</xdr:rowOff>
    </xdr:from>
    <xdr:to>
      <xdr:col>15</xdr:col>
      <xdr:colOff>133350</xdr:colOff>
      <xdr:row>81</xdr:row>
      <xdr:rowOff>169907</xdr:rowOff>
    </xdr:to>
    <xdr:sp macro="" textlink="">
      <xdr:nvSpPr>
        <xdr:cNvPr id="197" name="フローチャート: 判断 196">
          <a:extLst>
            <a:ext uri="{FF2B5EF4-FFF2-40B4-BE49-F238E27FC236}">
              <a16:creationId xmlns:a16="http://schemas.microsoft.com/office/drawing/2014/main" id="{806FD845-68FF-49FB-AB06-9A02B57F4453}"/>
            </a:ext>
          </a:extLst>
        </xdr:cNvPr>
        <xdr:cNvSpPr/>
      </xdr:nvSpPr>
      <xdr:spPr>
        <a:xfrm>
          <a:off x="3175000" y="1395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8634</xdr:rowOff>
    </xdr:from>
    <xdr:ext cx="762000" cy="259045"/>
    <xdr:sp macro="" textlink="">
      <xdr:nvSpPr>
        <xdr:cNvPr id="198" name="テキスト ボックス 197">
          <a:extLst>
            <a:ext uri="{FF2B5EF4-FFF2-40B4-BE49-F238E27FC236}">
              <a16:creationId xmlns:a16="http://schemas.microsoft.com/office/drawing/2014/main" id="{5CB703D1-F9DF-4E79-AA0B-AEF6440AD6BD}"/>
            </a:ext>
          </a:extLst>
        </xdr:cNvPr>
        <xdr:cNvSpPr txBox="1"/>
      </xdr:nvSpPr>
      <xdr:spPr>
        <a:xfrm>
          <a:off x="2844800" y="137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159093</xdr:rowOff>
    </xdr:from>
    <xdr:to>
      <xdr:col>11</xdr:col>
      <xdr:colOff>31750</xdr:colOff>
      <xdr:row>84</xdr:row>
      <xdr:rowOff>30682</xdr:rowOff>
    </xdr:to>
    <xdr:cxnSp macro="">
      <xdr:nvCxnSpPr>
        <xdr:cNvPr id="199" name="直線コネクタ 198">
          <a:extLst>
            <a:ext uri="{FF2B5EF4-FFF2-40B4-BE49-F238E27FC236}">
              <a16:creationId xmlns:a16="http://schemas.microsoft.com/office/drawing/2014/main" id="{FC3DCC26-5CD8-43D6-BEF0-2CC64B870B9C}"/>
            </a:ext>
          </a:extLst>
        </xdr:cNvPr>
        <xdr:cNvCxnSpPr/>
      </xdr:nvCxnSpPr>
      <xdr:spPr>
        <a:xfrm>
          <a:off x="1447800" y="14389443"/>
          <a:ext cx="889000" cy="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16782</xdr:rowOff>
    </xdr:from>
    <xdr:to>
      <xdr:col>11</xdr:col>
      <xdr:colOff>82550</xdr:colOff>
      <xdr:row>81</xdr:row>
      <xdr:rowOff>118382</xdr:rowOff>
    </xdr:to>
    <xdr:sp macro="" textlink="">
      <xdr:nvSpPr>
        <xdr:cNvPr id="200" name="フローチャート: 判断 199">
          <a:extLst>
            <a:ext uri="{FF2B5EF4-FFF2-40B4-BE49-F238E27FC236}">
              <a16:creationId xmlns:a16="http://schemas.microsoft.com/office/drawing/2014/main" id="{EA319E4B-52B0-4C50-BAF9-63D88D19F747}"/>
            </a:ext>
          </a:extLst>
        </xdr:cNvPr>
        <xdr:cNvSpPr/>
      </xdr:nvSpPr>
      <xdr:spPr>
        <a:xfrm>
          <a:off x="2286000" y="1390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128559</xdr:rowOff>
    </xdr:from>
    <xdr:ext cx="762000" cy="259045"/>
    <xdr:sp macro="" textlink="">
      <xdr:nvSpPr>
        <xdr:cNvPr id="201" name="テキスト ボックス 200">
          <a:extLst>
            <a:ext uri="{FF2B5EF4-FFF2-40B4-BE49-F238E27FC236}">
              <a16:creationId xmlns:a16="http://schemas.microsoft.com/office/drawing/2014/main" id="{BAA6CD2F-AF05-493D-8469-B636ACCCAAAD}"/>
            </a:ext>
          </a:extLst>
        </xdr:cNvPr>
        <xdr:cNvSpPr txBox="1"/>
      </xdr:nvSpPr>
      <xdr:spPr>
        <a:xfrm>
          <a:off x="1955800" y="1367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1181</xdr:rowOff>
    </xdr:from>
    <xdr:to>
      <xdr:col>7</xdr:col>
      <xdr:colOff>31750</xdr:colOff>
      <xdr:row>81</xdr:row>
      <xdr:rowOff>102781</xdr:rowOff>
    </xdr:to>
    <xdr:sp macro="" textlink="">
      <xdr:nvSpPr>
        <xdr:cNvPr id="202" name="フローチャート: 判断 201">
          <a:extLst>
            <a:ext uri="{FF2B5EF4-FFF2-40B4-BE49-F238E27FC236}">
              <a16:creationId xmlns:a16="http://schemas.microsoft.com/office/drawing/2014/main" id="{45652725-638C-43E6-8319-1CBFB8EA05A7}"/>
            </a:ext>
          </a:extLst>
        </xdr:cNvPr>
        <xdr:cNvSpPr/>
      </xdr:nvSpPr>
      <xdr:spPr>
        <a:xfrm>
          <a:off x="1397000" y="1388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112958</xdr:rowOff>
    </xdr:from>
    <xdr:ext cx="762000" cy="259045"/>
    <xdr:sp macro="" textlink="">
      <xdr:nvSpPr>
        <xdr:cNvPr id="203" name="テキスト ボックス 202">
          <a:extLst>
            <a:ext uri="{FF2B5EF4-FFF2-40B4-BE49-F238E27FC236}">
              <a16:creationId xmlns:a16="http://schemas.microsoft.com/office/drawing/2014/main" id="{279D747A-2C19-4928-A868-5F867B1699DA}"/>
            </a:ext>
          </a:extLst>
        </xdr:cNvPr>
        <xdr:cNvSpPr txBox="1"/>
      </xdr:nvSpPr>
      <xdr:spPr>
        <a:xfrm>
          <a:off x="1066800" y="1365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4664C4AB-0570-4F06-824B-5EDEDD8A88E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204BB64-C362-45EA-B3E6-ACC08C5A082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4A3CDBD-26C0-49E3-84CA-CFA60DF9731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75A1D5F-68E1-4588-9807-5C48FFF9051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C6725AC-EBA0-4655-B0DF-5C1AE206D43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155296</xdr:rowOff>
    </xdr:from>
    <xdr:to>
      <xdr:col>23</xdr:col>
      <xdr:colOff>184150</xdr:colOff>
      <xdr:row>85</xdr:row>
      <xdr:rowOff>85446</xdr:rowOff>
    </xdr:to>
    <xdr:sp macro="" textlink="">
      <xdr:nvSpPr>
        <xdr:cNvPr id="209" name="楕円 208">
          <a:extLst>
            <a:ext uri="{FF2B5EF4-FFF2-40B4-BE49-F238E27FC236}">
              <a16:creationId xmlns:a16="http://schemas.microsoft.com/office/drawing/2014/main" id="{BFC5B25C-3CD1-4D61-9743-3427332646DC}"/>
            </a:ext>
          </a:extLst>
        </xdr:cNvPr>
        <xdr:cNvSpPr/>
      </xdr:nvSpPr>
      <xdr:spPr>
        <a:xfrm>
          <a:off x="4902200" y="145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127373</xdr:rowOff>
    </xdr:from>
    <xdr:ext cx="762000" cy="259045"/>
    <xdr:sp macro="" textlink="">
      <xdr:nvSpPr>
        <xdr:cNvPr id="210" name="人件費・物件費等の状況該当値テキスト">
          <a:extLst>
            <a:ext uri="{FF2B5EF4-FFF2-40B4-BE49-F238E27FC236}">
              <a16:creationId xmlns:a16="http://schemas.microsoft.com/office/drawing/2014/main" id="{50EF7643-C29E-4133-BCF8-4373437D31B6}"/>
            </a:ext>
          </a:extLst>
        </xdr:cNvPr>
        <xdr:cNvSpPr txBox="1"/>
      </xdr:nvSpPr>
      <xdr:spPr>
        <a:xfrm>
          <a:off x="5041900" y="1452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89729</xdr:rowOff>
    </xdr:from>
    <xdr:to>
      <xdr:col>19</xdr:col>
      <xdr:colOff>184150</xdr:colOff>
      <xdr:row>85</xdr:row>
      <xdr:rowOff>19879</xdr:rowOff>
    </xdr:to>
    <xdr:sp macro="" textlink="">
      <xdr:nvSpPr>
        <xdr:cNvPr id="211" name="楕円 210">
          <a:extLst>
            <a:ext uri="{FF2B5EF4-FFF2-40B4-BE49-F238E27FC236}">
              <a16:creationId xmlns:a16="http://schemas.microsoft.com/office/drawing/2014/main" id="{4A23ECB6-330B-4724-BEE3-C300B9F16195}"/>
            </a:ext>
          </a:extLst>
        </xdr:cNvPr>
        <xdr:cNvSpPr/>
      </xdr:nvSpPr>
      <xdr:spPr>
        <a:xfrm>
          <a:off x="4064000" y="14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4656</xdr:rowOff>
    </xdr:from>
    <xdr:ext cx="736600" cy="259045"/>
    <xdr:sp macro="" textlink="">
      <xdr:nvSpPr>
        <xdr:cNvPr id="212" name="テキスト ボックス 211">
          <a:extLst>
            <a:ext uri="{FF2B5EF4-FFF2-40B4-BE49-F238E27FC236}">
              <a16:creationId xmlns:a16="http://schemas.microsoft.com/office/drawing/2014/main" id="{8C867B14-EEA6-4BE2-9C0A-530479CE0208}"/>
            </a:ext>
          </a:extLst>
        </xdr:cNvPr>
        <xdr:cNvSpPr txBox="1"/>
      </xdr:nvSpPr>
      <xdr:spPr>
        <a:xfrm>
          <a:off x="3733800" y="1457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52476</xdr:rowOff>
    </xdr:from>
    <xdr:to>
      <xdr:col>15</xdr:col>
      <xdr:colOff>133350</xdr:colOff>
      <xdr:row>84</xdr:row>
      <xdr:rowOff>154076</xdr:rowOff>
    </xdr:to>
    <xdr:sp macro="" textlink="">
      <xdr:nvSpPr>
        <xdr:cNvPr id="213" name="楕円 212">
          <a:extLst>
            <a:ext uri="{FF2B5EF4-FFF2-40B4-BE49-F238E27FC236}">
              <a16:creationId xmlns:a16="http://schemas.microsoft.com/office/drawing/2014/main" id="{FC600231-69AC-419E-8796-BBFF1E8ED192}"/>
            </a:ext>
          </a:extLst>
        </xdr:cNvPr>
        <xdr:cNvSpPr/>
      </xdr:nvSpPr>
      <xdr:spPr>
        <a:xfrm>
          <a:off x="3175000" y="144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138853</xdr:rowOff>
    </xdr:from>
    <xdr:ext cx="762000" cy="259045"/>
    <xdr:sp macro="" textlink="">
      <xdr:nvSpPr>
        <xdr:cNvPr id="214" name="テキスト ボックス 213">
          <a:extLst>
            <a:ext uri="{FF2B5EF4-FFF2-40B4-BE49-F238E27FC236}">
              <a16:creationId xmlns:a16="http://schemas.microsoft.com/office/drawing/2014/main" id="{BB77BAD1-7ACC-48FB-8621-A688B68A99F3}"/>
            </a:ext>
          </a:extLst>
        </xdr:cNvPr>
        <xdr:cNvSpPr txBox="1"/>
      </xdr:nvSpPr>
      <xdr:spPr>
        <a:xfrm>
          <a:off x="2844800" y="1454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151332</xdr:rowOff>
    </xdr:from>
    <xdr:to>
      <xdr:col>11</xdr:col>
      <xdr:colOff>82550</xdr:colOff>
      <xdr:row>84</xdr:row>
      <xdr:rowOff>81482</xdr:rowOff>
    </xdr:to>
    <xdr:sp macro="" textlink="">
      <xdr:nvSpPr>
        <xdr:cNvPr id="215" name="楕円 214">
          <a:extLst>
            <a:ext uri="{FF2B5EF4-FFF2-40B4-BE49-F238E27FC236}">
              <a16:creationId xmlns:a16="http://schemas.microsoft.com/office/drawing/2014/main" id="{96F93220-2DAD-48AA-B646-871A9A5A766C}"/>
            </a:ext>
          </a:extLst>
        </xdr:cNvPr>
        <xdr:cNvSpPr/>
      </xdr:nvSpPr>
      <xdr:spPr>
        <a:xfrm>
          <a:off x="2286000" y="143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66259</xdr:rowOff>
    </xdr:from>
    <xdr:ext cx="762000" cy="259045"/>
    <xdr:sp macro="" textlink="">
      <xdr:nvSpPr>
        <xdr:cNvPr id="216" name="テキスト ボックス 215">
          <a:extLst>
            <a:ext uri="{FF2B5EF4-FFF2-40B4-BE49-F238E27FC236}">
              <a16:creationId xmlns:a16="http://schemas.microsoft.com/office/drawing/2014/main" id="{D6F51598-E876-4FFC-A201-337EBECDE50D}"/>
            </a:ext>
          </a:extLst>
        </xdr:cNvPr>
        <xdr:cNvSpPr txBox="1"/>
      </xdr:nvSpPr>
      <xdr:spPr>
        <a:xfrm>
          <a:off x="1955800" y="1446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108293</xdr:rowOff>
    </xdr:from>
    <xdr:to>
      <xdr:col>7</xdr:col>
      <xdr:colOff>31750</xdr:colOff>
      <xdr:row>84</xdr:row>
      <xdr:rowOff>38443</xdr:rowOff>
    </xdr:to>
    <xdr:sp macro="" textlink="">
      <xdr:nvSpPr>
        <xdr:cNvPr id="217" name="楕円 216">
          <a:extLst>
            <a:ext uri="{FF2B5EF4-FFF2-40B4-BE49-F238E27FC236}">
              <a16:creationId xmlns:a16="http://schemas.microsoft.com/office/drawing/2014/main" id="{D13D5AA8-B080-41DA-8DA3-D77166C0208E}"/>
            </a:ext>
          </a:extLst>
        </xdr:cNvPr>
        <xdr:cNvSpPr/>
      </xdr:nvSpPr>
      <xdr:spPr>
        <a:xfrm>
          <a:off x="1397000" y="143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23220</xdr:rowOff>
    </xdr:from>
    <xdr:ext cx="762000" cy="259045"/>
    <xdr:sp macro="" textlink="">
      <xdr:nvSpPr>
        <xdr:cNvPr id="218" name="テキスト ボックス 217">
          <a:extLst>
            <a:ext uri="{FF2B5EF4-FFF2-40B4-BE49-F238E27FC236}">
              <a16:creationId xmlns:a16="http://schemas.microsoft.com/office/drawing/2014/main" id="{18228F07-38E5-48D3-9596-11BAD653BD5C}"/>
            </a:ext>
          </a:extLst>
        </xdr:cNvPr>
        <xdr:cNvSpPr txBox="1"/>
      </xdr:nvSpPr>
      <xdr:spPr>
        <a:xfrm>
          <a:off x="1066800" y="1442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C0F0E3C0-9890-44F4-919B-6AA0B29076B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FE392159-15A8-4C11-A0B8-E6EB3F063B3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3E16889A-8BAC-4753-997E-E46EAEC43B8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76ABBDAE-90F6-457F-A9FD-493C80D11E9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F27D77E1-2A3A-4C8E-83BF-53F862C33AD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D2756C84-EC07-4F00-893A-53088C5E10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E22838CF-39D5-4F2A-8791-4ECFC4630C2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841DC9C8-1B2C-4CCA-8DBE-040D7D8F07E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80D2F662-DD63-4E7A-8311-3A41CAEAD6F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3CD4C36D-0585-4319-84B6-701EF9AC14B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3B9667AF-1EA9-40E2-BFB0-2BD5A6B1F4C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B63F3083-76FF-4B7B-ADD2-FD64502C1DA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5F054FB2-6680-459C-B5B8-E13625B5336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適正な給与水準となるよう給与の適正化に努める。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97B89529-D1B2-4061-8C81-C2DF99AE92A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905704AF-26E9-4BB5-8358-21E0ED6C058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99A51D66-60FA-4239-B791-CB391BFB440D}"/>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5D6E73D9-BD86-49E6-A961-B15B97085312}"/>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56A9A0F8-93C2-4B9B-BC6E-ACEFC5035BD5}"/>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B0AB65C6-7313-417E-9842-5CA92DC5818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B698B68C-3E7B-4B38-B6C4-EED162AB3AA2}"/>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B800B390-68DC-46EC-B378-C4350AF847CF}"/>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5FC7E642-508C-44D6-8931-768C2C7AE5B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FE94AC2E-7E90-4E27-98A9-6949F5ACFB9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711B674D-3CEA-4AEF-93D3-A3EE9E740EB9}"/>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D21D1946-93D7-4720-8234-39268C8BB2FD}"/>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88406203-FF13-4804-93BE-62C7D435367E}"/>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14E8C1D2-6605-4CAC-9545-B6993758F075}"/>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4712B1E9-81F1-461B-8881-0867DED4BFC3}"/>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5E36F2A8-E28D-4DF1-A3BD-60A9EFBD2C32}"/>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ABC3A465-C4E0-434A-9AEF-17703D2BFFD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7E806B33-54B1-4C81-8C47-C06688A75BF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B59F42DA-A428-4657-8BBD-085827A120E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67FA0A74-D709-4E88-A95C-B47266322AC3}"/>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EA7FA78B-3F57-4F54-BEAF-D44AB0C92C1F}"/>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F3A02A7E-84C6-45A1-9914-7546BE806CEF}"/>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8D00861-0E41-43AB-850F-F5DC1AD5A6F3}"/>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BB8BB85C-4A43-49F8-ABCD-0D73ECFF0487}"/>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84</xdr:row>
      <xdr:rowOff>132821</xdr:rowOff>
    </xdr:to>
    <xdr:cxnSp macro="">
      <xdr:nvCxnSpPr>
        <xdr:cNvPr id="256" name="直線コネクタ 255">
          <a:extLst>
            <a:ext uri="{FF2B5EF4-FFF2-40B4-BE49-F238E27FC236}">
              <a16:creationId xmlns:a16="http://schemas.microsoft.com/office/drawing/2014/main" id="{75D9FF06-7E96-47F7-A119-7BCECC268B41}"/>
            </a:ext>
          </a:extLst>
        </xdr:cNvPr>
        <xdr:cNvCxnSpPr/>
      </xdr:nvCxnSpPr>
      <xdr:spPr>
        <a:xfrm flipV="1">
          <a:off x="16179800" y="145145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43EBB68E-6566-45C6-9D6B-E7E8B297EAAC}"/>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141126B0-D001-4805-9AB7-0DB1F3FA4494}"/>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132821</xdr:rowOff>
    </xdr:from>
    <xdr:to>
      <xdr:col>77</xdr:col>
      <xdr:colOff>44450</xdr:colOff>
      <xdr:row>85</xdr:row>
      <xdr:rowOff>92075</xdr:rowOff>
    </xdr:to>
    <xdr:cxnSp macro="">
      <xdr:nvCxnSpPr>
        <xdr:cNvPr id="259" name="直線コネクタ 258">
          <a:extLst>
            <a:ext uri="{FF2B5EF4-FFF2-40B4-BE49-F238E27FC236}">
              <a16:creationId xmlns:a16="http://schemas.microsoft.com/office/drawing/2014/main" id="{7C1CAB91-B614-4507-B010-A97B275FBFEB}"/>
            </a:ext>
          </a:extLst>
        </xdr:cNvPr>
        <xdr:cNvCxnSpPr/>
      </xdr:nvCxnSpPr>
      <xdr:spPr>
        <a:xfrm flipV="1">
          <a:off x="15290800" y="1453462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785FDF7E-2F55-47A4-95ED-1D167A4C985F}"/>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ABB25747-9F83-4C44-9CD0-3EEAAACE3709}"/>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92075</xdr:rowOff>
    </xdr:to>
    <xdr:cxnSp macro="">
      <xdr:nvCxnSpPr>
        <xdr:cNvPr id="262" name="直線コネクタ 261">
          <a:extLst>
            <a:ext uri="{FF2B5EF4-FFF2-40B4-BE49-F238E27FC236}">
              <a16:creationId xmlns:a16="http://schemas.microsoft.com/office/drawing/2014/main" id="{110406D5-3BDF-4B42-913D-B311EA5D7297}"/>
            </a:ext>
          </a:extLst>
        </xdr:cNvPr>
        <xdr:cNvCxnSpPr/>
      </xdr:nvCxnSpPr>
      <xdr:spPr>
        <a:xfrm>
          <a:off x="14401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142346</xdr:rowOff>
    </xdr:from>
    <xdr:to>
      <xdr:col>73</xdr:col>
      <xdr:colOff>44450</xdr:colOff>
      <xdr:row>85</xdr:row>
      <xdr:rowOff>72496</xdr:rowOff>
    </xdr:to>
    <xdr:sp macro="" textlink="">
      <xdr:nvSpPr>
        <xdr:cNvPr id="263" name="フローチャート: 判断 262">
          <a:extLst>
            <a:ext uri="{FF2B5EF4-FFF2-40B4-BE49-F238E27FC236}">
              <a16:creationId xmlns:a16="http://schemas.microsoft.com/office/drawing/2014/main" id="{4A232559-CE83-4437-8CAD-9070302E50A5}"/>
            </a:ext>
          </a:extLst>
        </xdr:cNvPr>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82673</xdr:rowOff>
    </xdr:from>
    <xdr:ext cx="762000" cy="259045"/>
    <xdr:sp macro="" textlink="">
      <xdr:nvSpPr>
        <xdr:cNvPr id="264" name="テキスト ボックス 263">
          <a:extLst>
            <a:ext uri="{FF2B5EF4-FFF2-40B4-BE49-F238E27FC236}">
              <a16:creationId xmlns:a16="http://schemas.microsoft.com/office/drawing/2014/main" id="{BED854D0-E1DA-4889-8F00-49F1DE59E17C}"/>
            </a:ext>
          </a:extLst>
        </xdr:cNvPr>
        <xdr:cNvSpPr txBox="1"/>
      </xdr:nvSpPr>
      <xdr:spPr>
        <a:xfrm>
          <a:off x="14909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71966</xdr:rowOff>
    </xdr:to>
    <xdr:cxnSp macro="">
      <xdr:nvCxnSpPr>
        <xdr:cNvPr id="265" name="直線コネクタ 264">
          <a:extLst>
            <a:ext uri="{FF2B5EF4-FFF2-40B4-BE49-F238E27FC236}">
              <a16:creationId xmlns:a16="http://schemas.microsoft.com/office/drawing/2014/main" id="{CF0C806A-590E-4CC0-9E17-ACDB95E14C45}"/>
            </a:ext>
          </a:extLst>
        </xdr:cNvPr>
        <xdr:cNvCxnSpPr/>
      </xdr:nvCxnSpPr>
      <xdr:spPr>
        <a:xfrm>
          <a:off x="13512800" y="145949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122238</xdr:rowOff>
    </xdr:from>
    <xdr:to>
      <xdr:col>68</xdr:col>
      <xdr:colOff>203200</xdr:colOff>
      <xdr:row>85</xdr:row>
      <xdr:rowOff>52388</xdr:rowOff>
    </xdr:to>
    <xdr:sp macro="" textlink="">
      <xdr:nvSpPr>
        <xdr:cNvPr id="266" name="フローチャート: 判断 265">
          <a:extLst>
            <a:ext uri="{FF2B5EF4-FFF2-40B4-BE49-F238E27FC236}">
              <a16:creationId xmlns:a16="http://schemas.microsoft.com/office/drawing/2014/main" id="{0E92B294-B0F3-4D3B-9623-0F22F583C6AD}"/>
            </a:ext>
          </a:extLst>
        </xdr:cNvPr>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67" name="テキスト ボックス 266">
          <a:extLst>
            <a:ext uri="{FF2B5EF4-FFF2-40B4-BE49-F238E27FC236}">
              <a16:creationId xmlns:a16="http://schemas.microsoft.com/office/drawing/2014/main" id="{E40E6F4E-9F56-4C8E-91E3-F13BEC82DAA1}"/>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8" name="フローチャート: 判断 267">
          <a:extLst>
            <a:ext uri="{FF2B5EF4-FFF2-40B4-BE49-F238E27FC236}">
              <a16:creationId xmlns:a16="http://schemas.microsoft.com/office/drawing/2014/main" id="{FBD1660C-64CB-4219-A35D-7A0B7D6853E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9" name="テキスト ボックス 268">
          <a:extLst>
            <a:ext uri="{FF2B5EF4-FFF2-40B4-BE49-F238E27FC236}">
              <a16:creationId xmlns:a16="http://schemas.microsoft.com/office/drawing/2014/main" id="{1A4CC358-CD90-4374-80CC-F532772D88D6}"/>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DD03DEB-8741-4D8C-8CFB-2E871A5C692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9005603-AC9B-4CA6-B95B-E59232F96E0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E4E062E-A1AB-459F-9C09-EB1D66BC5F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524079C-60CF-4814-B7D6-A6FA80B919A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5F923EF-D152-40CF-A77B-441F8C611B5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75" name="楕円 274">
          <a:extLst>
            <a:ext uri="{FF2B5EF4-FFF2-40B4-BE49-F238E27FC236}">
              <a16:creationId xmlns:a16="http://schemas.microsoft.com/office/drawing/2014/main" id="{B177E466-BC13-4EBB-9403-C89B67443A8E}"/>
            </a:ext>
          </a:extLst>
        </xdr:cNvPr>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76" name="給与水準   （国との比較）該当値テキスト">
          <a:extLst>
            <a:ext uri="{FF2B5EF4-FFF2-40B4-BE49-F238E27FC236}">
              <a16:creationId xmlns:a16="http://schemas.microsoft.com/office/drawing/2014/main" id="{2EB96228-5CD0-4FA2-BCE5-3FC0DF8326B2}"/>
            </a:ext>
          </a:extLst>
        </xdr:cNvPr>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77" name="楕円 276">
          <a:extLst>
            <a:ext uri="{FF2B5EF4-FFF2-40B4-BE49-F238E27FC236}">
              <a16:creationId xmlns:a16="http://schemas.microsoft.com/office/drawing/2014/main" id="{A71C73FC-B6C2-42FF-8DA2-5C54794ED25A}"/>
            </a:ext>
          </a:extLst>
        </xdr:cNvPr>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78" name="テキスト ボックス 277">
          <a:extLst>
            <a:ext uri="{FF2B5EF4-FFF2-40B4-BE49-F238E27FC236}">
              <a16:creationId xmlns:a16="http://schemas.microsoft.com/office/drawing/2014/main" id="{5A21B648-7F85-4CBC-B7F9-C03331C45C35}"/>
            </a:ext>
          </a:extLst>
        </xdr:cNvPr>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79" name="楕円 278">
          <a:extLst>
            <a:ext uri="{FF2B5EF4-FFF2-40B4-BE49-F238E27FC236}">
              <a16:creationId xmlns:a16="http://schemas.microsoft.com/office/drawing/2014/main" id="{A554ED7F-22A6-4093-ADB1-2BE8194C90B3}"/>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0" name="テキスト ボックス 279">
          <a:extLst>
            <a:ext uri="{FF2B5EF4-FFF2-40B4-BE49-F238E27FC236}">
              <a16:creationId xmlns:a16="http://schemas.microsoft.com/office/drawing/2014/main" id="{C1CFE38F-6E8E-4204-8C42-02BCE8A53F0F}"/>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1" name="楕円 280">
          <a:extLst>
            <a:ext uri="{FF2B5EF4-FFF2-40B4-BE49-F238E27FC236}">
              <a16:creationId xmlns:a16="http://schemas.microsoft.com/office/drawing/2014/main" id="{4CA07AA6-7656-4E80-B1F5-45B1FA857D38}"/>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2" name="テキスト ボックス 281">
          <a:extLst>
            <a:ext uri="{FF2B5EF4-FFF2-40B4-BE49-F238E27FC236}">
              <a16:creationId xmlns:a16="http://schemas.microsoft.com/office/drawing/2014/main" id="{4CD196CD-4EDE-4132-81BA-FB36B0A264B2}"/>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142346</xdr:rowOff>
    </xdr:from>
    <xdr:to>
      <xdr:col>64</xdr:col>
      <xdr:colOff>152400</xdr:colOff>
      <xdr:row>85</xdr:row>
      <xdr:rowOff>72496</xdr:rowOff>
    </xdr:to>
    <xdr:sp macro="" textlink="">
      <xdr:nvSpPr>
        <xdr:cNvPr id="283" name="楕円 282">
          <a:extLst>
            <a:ext uri="{FF2B5EF4-FFF2-40B4-BE49-F238E27FC236}">
              <a16:creationId xmlns:a16="http://schemas.microsoft.com/office/drawing/2014/main" id="{5C5BF58C-4BBE-429A-B085-07B1FFD714BE}"/>
            </a:ext>
          </a:extLst>
        </xdr:cNvPr>
        <xdr:cNvSpPr/>
      </xdr:nvSpPr>
      <xdr:spPr>
        <a:xfrm>
          <a:off x="13462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82673</xdr:rowOff>
    </xdr:from>
    <xdr:ext cx="762000" cy="259045"/>
    <xdr:sp macro="" textlink="">
      <xdr:nvSpPr>
        <xdr:cNvPr id="284" name="テキスト ボックス 283">
          <a:extLst>
            <a:ext uri="{FF2B5EF4-FFF2-40B4-BE49-F238E27FC236}">
              <a16:creationId xmlns:a16="http://schemas.microsoft.com/office/drawing/2014/main" id="{9ABCD6F5-1B65-4B1B-8393-D72CEB56A300}"/>
            </a:ext>
          </a:extLst>
        </xdr:cNvPr>
        <xdr:cNvSpPr txBox="1"/>
      </xdr:nvSpPr>
      <xdr:spPr>
        <a:xfrm>
          <a:off x="13131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B7BD9F66-C661-4948-91DB-516DE6FCF6A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1CDA659C-A26A-47EB-A4D3-D8C46B668D5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3051882F-4270-4BFB-8DA8-D819CECB71A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4E21D655-63F1-499E-83F7-62E770BF786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29524256-58D0-4363-BAD5-2698A99B002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52BD340-B6E6-4963-977D-5516FD3E7A8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3E355F86-91F1-4425-865E-A6ABC82ED0A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F2756405-DE71-4DAB-8675-E180107F95D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3F31FF3C-BDB1-4776-A1AB-26207D2980D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D731DF13-9879-47A4-B30B-D6F6E7D0432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1C0D482B-49CE-4306-9324-77371ACFA6F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4215D47A-3457-4503-84CB-3A1E87496BB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EF78E439-2D31-47BE-9E0C-FD1C4C3F388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人口１，０００人当たりの職員数については、５ヵ町村が合併したことにより、広大な行政区域を有するため、支所･出張所の配置が必要であることや、ごみ収集業務や消防・病院・</a:t>
          </a:r>
          <a:r>
            <a:rPr kumimoji="1" lang="en-US" altLang="ja-JP" sz="1100" b="0">
              <a:solidFill>
                <a:schemeClr val="dk1"/>
              </a:solidFill>
              <a:effectLst/>
              <a:latin typeface="+mn-lt"/>
              <a:ea typeface="+mn-ea"/>
              <a:cs typeface="+mn-cs"/>
            </a:rPr>
            <a:t>CATV</a:t>
          </a:r>
          <a:r>
            <a:rPr kumimoji="1" lang="ja-JP" altLang="ja-JP" sz="1100" b="0">
              <a:solidFill>
                <a:schemeClr val="dk1"/>
              </a:solidFill>
              <a:effectLst/>
              <a:latin typeface="+mn-lt"/>
              <a:ea typeface="+mn-ea"/>
              <a:cs typeface="+mn-cs"/>
            </a:rPr>
            <a:t>などの施設運営を直営で行っている影響で類似団体平均の約２倍の職員数となっている。　　　　　　　　　　　　　　　　　　　　　　　　　　　　　　　　　　　　　　　　　　　　　今後、支所・出張所の再編、業務の縮小についても更なる検討を進めると共に、定員適正化計画に基づく民間委託の推進等により、適正な職員数の定員管理に努める。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E49797D4-A158-44E2-8281-36873A0A11B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518ACDF7-81E4-4440-93DD-B3F89D8F3D9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923B355-09FC-4894-806E-512A960F2B3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11E65BA6-0065-4C80-A752-A0FE9FF0C15D}"/>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51368B32-C861-462D-AFAD-6C3BC47C363C}"/>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97E869A1-AC41-488E-8BD5-0E3906706B2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A7DAF3F-E191-4151-8B1F-EDBBD5C27AA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F4106EF8-670C-42E7-BB28-71638D381544}"/>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8AB11F2-B31B-4EBD-9FE2-552E78BB2064}"/>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9E57F3CF-996A-4717-BD77-3DDCF9762DD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1B99FB4B-0151-4DB0-8AB2-42438DE6695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EADBFF0E-10DA-4E0D-9B06-8020BF4FA76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E4256A85-1AFC-4C4C-A007-0390A43BEB4D}"/>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924B1738-2D50-4143-89D2-58651247E0BF}"/>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BD2F4503-F1B0-4337-AF97-A04D9D39C177}"/>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72279BA0-4B87-4133-A64C-B6535D88E95D}"/>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FC9ECB5F-7316-4A24-9E5B-2563FE71ACED}"/>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125984</xdr:rowOff>
    </xdr:from>
    <xdr:to>
      <xdr:col>81</xdr:col>
      <xdr:colOff>44450</xdr:colOff>
      <xdr:row>67</xdr:row>
      <xdr:rowOff>42608</xdr:rowOff>
    </xdr:to>
    <xdr:cxnSp macro="">
      <xdr:nvCxnSpPr>
        <xdr:cNvPr id="315" name="直線コネクタ 314">
          <a:extLst>
            <a:ext uri="{FF2B5EF4-FFF2-40B4-BE49-F238E27FC236}">
              <a16:creationId xmlns:a16="http://schemas.microsoft.com/office/drawing/2014/main" id="{370B6EFF-3795-4B00-88C7-8B7BE81B99B3}"/>
            </a:ext>
          </a:extLst>
        </xdr:cNvPr>
        <xdr:cNvCxnSpPr/>
      </xdr:nvCxnSpPr>
      <xdr:spPr>
        <a:xfrm>
          <a:off x="16179800" y="11441684"/>
          <a:ext cx="838200" cy="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C2DA4AD-42FF-47C6-8C48-BFB1362EFD8E}"/>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776FC993-90FC-4711-AE0C-7769CEED5E9B}"/>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78931</xdr:rowOff>
    </xdr:from>
    <xdr:to>
      <xdr:col>77</xdr:col>
      <xdr:colOff>44450</xdr:colOff>
      <xdr:row>66</xdr:row>
      <xdr:rowOff>125984</xdr:rowOff>
    </xdr:to>
    <xdr:cxnSp macro="">
      <xdr:nvCxnSpPr>
        <xdr:cNvPr id="318" name="直線コネクタ 317">
          <a:extLst>
            <a:ext uri="{FF2B5EF4-FFF2-40B4-BE49-F238E27FC236}">
              <a16:creationId xmlns:a16="http://schemas.microsoft.com/office/drawing/2014/main" id="{684505C3-54B8-464A-AE3B-90622E550012}"/>
            </a:ext>
          </a:extLst>
        </xdr:cNvPr>
        <xdr:cNvCxnSpPr/>
      </xdr:nvCxnSpPr>
      <xdr:spPr>
        <a:xfrm>
          <a:off x="15290800" y="1139463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78DE11B8-D093-4228-A944-D08F05A68E5B}"/>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77FA1469-88F0-49AB-A14C-E93B6750DA36}"/>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13780</xdr:rowOff>
    </xdr:from>
    <xdr:to>
      <xdr:col>72</xdr:col>
      <xdr:colOff>203200</xdr:colOff>
      <xdr:row>66</xdr:row>
      <xdr:rowOff>78931</xdr:rowOff>
    </xdr:to>
    <xdr:cxnSp macro="">
      <xdr:nvCxnSpPr>
        <xdr:cNvPr id="321" name="直線コネクタ 320">
          <a:extLst>
            <a:ext uri="{FF2B5EF4-FFF2-40B4-BE49-F238E27FC236}">
              <a16:creationId xmlns:a16="http://schemas.microsoft.com/office/drawing/2014/main" id="{BD01F57B-9628-4C94-B002-10E86D24AFBE}"/>
            </a:ext>
          </a:extLst>
        </xdr:cNvPr>
        <xdr:cNvCxnSpPr/>
      </xdr:nvCxnSpPr>
      <xdr:spPr>
        <a:xfrm>
          <a:off x="14401800" y="1132948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56642</xdr:rowOff>
    </xdr:from>
    <xdr:to>
      <xdr:col>73</xdr:col>
      <xdr:colOff>44450</xdr:colOff>
      <xdr:row>60</xdr:row>
      <xdr:rowOff>158242</xdr:rowOff>
    </xdr:to>
    <xdr:sp macro="" textlink="">
      <xdr:nvSpPr>
        <xdr:cNvPr id="322" name="フローチャート: 判断 321">
          <a:extLst>
            <a:ext uri="{FF2B5EF4-FFF2-40B4-BE49-F238E27FC236}">
              <a16:creationId xmlns:a16="http://schemas.microsoft.com/office/drawing/2014/main" id="{223D0CFD-D69C-48FD-A8B5-7F8C08A9943F}"/>
            </a:ext>
          </a:extLst>
        </xdr:cNvPr>
        <xdr:cNvSpPr/>
      </xdr:nvSpPr>
      <xdr:spPr>
        <a:xfrm>
          <a:off x="15240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168419</xdr:rowOff>
    </xdr:from>
    <xdr:ext cx="762000" cy="259045"/>
    <xdr:sp macro="" textlink="">
      <xdr:nvSpPr>
        <xdr:cNvPr id="323" name="テキスト ボックス 322">
          <a:extLst>
            <a:ext uri="{FF2B5EF4-FFF2-40B4-BE49-F238E27FC236}">
              <a16:creationId xmlns:a16="http://schemas.microsoft.com/office/drawing/2014/main" id="{30274FED-360F-4B9A-A027-9746667F17BB}"/>
            </a:ext>
          </a:extLst>
        </xdr:cNvPr>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157480</xdr:rowOff>
    </xdr:from>
    <xdr:to>
      <xdr:col>68</xdr:col>
      <xdr:colOff>152400</xdr:colOff>
      <xdr:row>66</xdr:row>
      <xdr:rowOff>13780</xdr:rowOff>
    </xdr:to>
    <xdr:cxnSp macro="">
      <xdr:nvCxnSpPr>
        <xdr:cNvPr id="324" name="直線コネクタ 323">
          <a:extLst>
            <a:ext uri="{FF2B5EF4-FFF2-40B4-BE49-F238E27FC236}">
              <a16:creationId xmlns:a16="http://schemas.microsoft.com/office/drawing/2014/main" id="{F1183EDE-27A8-4E29-BD77-9E24545FDC82}"/>
            </a:ext>
          </a:extLst>
        </xdr:cNvPr>
        <xdr:cNvCxnSpPr/>
      </xdr:nvCxnSpPr>
      <xdr:spPr>
        <a:xfrm>
          <a:off x="13512800" y="1130173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48196</xdr:rowOff>
    </xdr:from>
    <xdr:to>
      <xdr:col>68</xdr:col>
      <xdr:colOff>203200</xdr:colOff>
      <xdr:row>60</xdr:row>
      <xdr:rowOff>149796</xdr:rowOff>
    </xdr:to>
    <xdr:sp macro="" textlink="">
      <xdr:nvSpPr>
        <xdr:cNvPr id="325" name="フローチャート: 判断 324">
          <a:extLst>
            <a:ext uri="{FF2B5EF4-FFF2-40B4-BE49-F238E27FC236}">
              <a16:creationId xmlns:a16="http://schemas.microsoft.com/office/drawing/2014/main" id="{128A67B5-80AB-4659-BC6A-A2974CDF3FB4}"/>
            </a:ext>
          </a:extLst>
        </xdr:cNvPr>
        <xdr:cNvSpPr/>
      </xdr:nvSpPr>
      <xdr:spPr>
        <a:xfrm>
          <a:off x="14351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159973</xdr:rowOff>
    </xdr:from>
    <xdr:ext cx="762000" cy="259045"/>
    <xdr:sp macro="" textlink="">
      <xdr:nvSpPr>
        <xdr:cNvPr id="326" name="テキスト ボックス 325">
          <a:extLst>
            <a:ext uri="{FF2B5EF4-FFF2-40B4-BE49-F238E27FC236}">
              <a16:creationId xmlns:a16="http://schemas.microsoft.com/office/drawing/2014/main" id="{AF2B886F-14AB-42CC-ADE3-0DC646DB540D}"/>
            </a:ext>
          </a:extLst>
        </xdr:cNvPr>
        <xdr:cNvSpPr txBox="1"/>
      </xdr:nvSpPr>
      <xdr:spPr>
        <a:xfrm>
          <a:off x="14020800" y="1010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27" name="フローチャート: 判断 326">
          <a:extLst>
            <a:ext uri="{FF2B5EF4-FFF2-40B4-BE49-F238E27FC236}">
              <a16:creationId xmlns:a16="http://schemas.microsoft.com/office/drawing/2014/main" id="{D8A0696A-E24F-41B0-9B88-28C770695040}"/>
            </a:ext>
          </a:extLst>
        </xdr:cNvPr>
        <xdr:cNvSpPr/>
      </xdr:nvSpPr>
      <xdr:spPr>
        <a:xfrm>
          <a:off x="13462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28" name="テキスト ボックス 327">
          <a:extLst>
            <a:ext uri="{FF2B5EF4-FFF2-40B4-BE49-F238E27FC236}">
              <a16:creationId xmlns:a16="http://schemas.microsoft.com/office/drawing/2014/main" id="{CEB6FC78-C7BB-41A2-BC05-8FF484C00486}"/>
            </a:ext>
          </a:extLst>
        </xdr:cNvPr>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A3F1D0B-244E-4A45-A065-F5DC7B1B3C2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5E7AFAF-791D-4C98-8C6E-EB04FC4F88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A0B725A-C2A0-44F3-8C10-BFBEB683ACA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D43CD31-72B0-49E9-AC73-B1E1ED38433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C40150C-39DD-4490-91E5-5FD9BA15F79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163258</xdr:rowOff>
    </xdr:from>
    <xdr:to>
      <xdr:col>81</xdr:col>
      <xdr:colOff>95250</xdr:colOff>
      <xdr:row>67</xdr:row>
      <xdr:rowOff>93408</xdr:rowOff>
    </xdr:to>
    <xdr:sp macro="" textlink="">
      <xdr:nvSpPr>
        <xdr:cNvPr id="334" name="楕円 333">
          <a:extLst>
            <a:ext uri="{FF2B5EF4-FFF2-40B4-BE49-F238E27FC236}">
              <a16:creationId xmlns:a16="http://schemas.microsoft.com/office/drawing/2014/main" id="{FAE63EED-A78E-40AF-96CB-62B4B4E60894}"/>
            </a:ext>
          </a:extLst>
        </xdr:cNvPr>
        <xdr:cNvSpPr/>
      </xdr:nvSpPr>
      <xdr:spPr>
        <a:xfrm>
          <a:off x="16967200" y="114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59135</xdr:rowOff>
    </xdr:from>
    <xdr:ext cx="762000" cy="259045"/>
    <xdr:sp macro="" textlink="">
      <xdr:nvSpPr>
        <xdr:cNvPr id="335" name="定員管理の状況該当値テキスト">
          <a:extLst>
            <a:ext uri="{FF2B5EF4-FFF2-40B4-BE49-F238E27FC236}">
              <a16:creationId xmlns:a16="http://schemas.microsoft.com/office/drawing/2014/main" id="{FF43DBF8-A846-499E-BF5A-9DBD06E58A1B}"/>
            </a:ext>
          </a:extLst>
        </xdr:cNvPr>
        <xdr:cNvSpPr txBox="1"/>
      </xdr:nvSpPr>
      <xdr:spPr>
        <a:xfrm>
          <a:off x="17106900" y="1137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75184</xdr:rowOff>
    </xdr:from>
    <xdr:to>
      <xdr:col>77</xdr:col>
      <xdr:colOff>95250</xdr:colOff>
      <xdr:row>67</xdr:row>
      <xdr:rowOff>5334</xdr:rowOff>
    </xdr:to>
    <xdr:sp macro="" textlink="">
      <xdr:nvSpPr>
        <xdr:cNvPr id="336" name="楕円 335">
          <a:extLst>
            <a:ext uri="{FF2B5EF4-FFF2-40B4-BE49-F238E27FC236}">
              <a16:creationId xmlns:a16="http://schemas.microsoft.com/office/drawing/2014/main" id="{AF6149A3-91B3-4655-9273-16AEAF72C061}"/>
            </a:ext>
          </a:extLst>
        </xdr:cNvPr>
        <xdr:cNvSpPr/>
      </xdr:nvSpPr>
      <xdr:spPr>
        <a:xfrm>
          <a:off x="16129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161561</xdr:rowOff>
    </xdr:from>
    <xdr:ext cx="736600" cy="259045"/>
    <xdr:sp macro="" textlink="">
      <xdr:nvSpPr>
        <xdr:cNvPr id="337" name="テキスト ボックス 336">
          <a:extLst>
            <a:ext uri="{FF2B5EF4-FFF2-40B4-BE49-F238E27FC236}">
              <a16:creationId xmlns:a16="http://schemas.microsoft.com/office/drawing/2014/main" id="{3673524D-7E33-4056-977E-5CB4677A1027}"/>
            </a:ext>
          </a:extLst>
        </xdr:cNvPr>
        <xdr:cNvSpPr txBox="1"/>
      </xdr:nvSpPr>
      <xdr:spPr>
        <a:xfrm>
          <a:off x="15798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28131</xdr:rowOff>
    </xdr:from>
    <xdr:to>
      <xdr:col>73</xdr:col>
      <xdr:colOff>44450</xdr:colOff>
      <xdr:row>66</xdr:row>
      <xdr:rowOff>129731</xdr:rowOff>
    </xdr:to>
    <xdr:sp macro="" textlink="">
      <xdr:nvSpPr>
        <xdr:cNvPr id="338" name="楕円 337">
          <a:extLst>
            <a:ext uri="{FF2B5EF4-FFF2-40B4-BE49-F238E27FC236}">
              <a16:creationId xmlns:a16="http://schemas.microsoft.com/office/drawing/2014/main" id="{386D47CF-A90D-4950-9185-FEE6FC481016}"/>
            </a:ext>
          </a:extLst>
        </xdr:cNvPr>
        <xdr:cNvSpPr/>
      </xdr:nvSpPr>
      <xdr:spPr>
        <a:xfrm>
          <a:off x="15240000" y="11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114508</xdr:rowOff>
    </xdr:from>
    <xdr:ext cx="762000" cy="259045"/>
    <xdr:sp macro="" textlink="">
      <xdr:nvSpPr>
        <xdr:cNvPr id="339" name="テキスト ボックス 338">
          <a:extLst>
            <a:ext uri="{FF2B5EF4-FFF2-40B4-BE49-F238E27FC236}">
              <a16:creationId xmlns:a16="http://schemas.microsoft.com/office/drawing/2014/main" id="{D6BE9943-B106-4ED3-9080-498509BCB81E}"/>
            </a:ext>
          </a:extLst>
        </xdr:cNvPr>
        <xdr:cNvSpPr txBox="1"/>
      </xdr:nvSpPr>
      <xdr:spPr>
        <a:xfrm>
          <a:off x="14909800" y="114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134430</xdr:rowOff>
    </xdr:from>
    <xdr:to>
      <xdr:col>68</xdr:col>
      <xdr:colOff>203200</xdr:colOff>
      <xdr:row>66</xdr:row>
      <xdr:rowOff>64580</xdr:rowOff>
    </xdr:to>
    <xdr:sp macro="" textlink="">
      <xdr:nvSpPr>
        <xdr:cNvPr id="340" name="楕円 339">
          <a:extLst>
            <a:ext uri="{FF2B5EF4-FFF2-40B4-BE49-F238E27FC236}">
              <a16:creationId xmlns:a16="http://schemas.microsoft.com/office/drawing/2014/main" id="{8036463D-1EB7-4EDC-A0B8-5AAB7273C18E}"/>
            </a:ext>
          </a:extLst>
        </xdr:cNvPr>
        <xdr:cNvSpPr/>
      </xdr:nvSpPr>
      <xdr:spPr>
        <a:xfrm>
          <a:off x="14351000" y="112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49357</xdr:rowOff>
    </xdr:from>
    <xdr:ext cx="762000" cy="259045"/>
    <xdr:sp macro="" textlink="">
      <xdr:nvSpPr>
        <xdr:cNvPr id="341" name="テキスト ボックス 340">
          <a:extLst>
            <a:ext uri="{FF2B5EF4-FFF2-40B4-BE49-F238E27FC236}">
              <a16:creationId xmlns:a16="http://schemas.microsoft.com/office/drawing/2014/main" id="{7E5959D9-BEEA-4641-9E21-D41262B82EA1}"/>
            </a:ext>
          </a:extLst>
        </xdr:cNvPr>
        <xdr:cNvSpPr txBox="1"/>
      </xdr:nvSpPr>
      <xdr:spPr>
        <a:xfrm>
          <a:off x="14020800" y="113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106680</xdr:rowOff>
    </xdr:from>
    <xdr:to>
      <xdr:col>64</xdr:col>
      <xdr:colOff>152400</xdr:colOff>
      <xdr:row>66</xdr:row>
      <xdr:rowOff>36830</xdr:rowOff>
    </xdr:to>
    <xdr:sp macro="" textlink="">
      <xdr:nvSpPr>
        <xdr:cNvPr id="342" name="楕円 341">
          <a:extLst>
            <a:ext uri="{FF2B5EF4-FFF2-40B4-BE49-F238E27FC236}">
              <a16:creationId xmlns:a16="http://schemas.microsoft.com/office/drawing/2014/main" id="{8417DDBA-AD43-40A3-8E41-49C0D4517E58}"/>
            </a:ext>
          </a:extLst>
        </xdr:cNvPr>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21607</xdr:rowOff>
    </xdr:from>
    <xdr:ext cx="762000" cy="259045"/>
    <xdr:sp macro="" textlink="">
      <xdr:nvSpPr>
        <xdr:cNvPr id="343" name="テキスト ボックス 342">
          <a:extLst>
            <a:ext uri="{FF2B5EF4-FFF2-40B4-BE49-F238E27FC236}">
              <a16:creationId xmlns:a16="http://schemas.microsoft.com/office/drawing/2014/main" id="{7F173A53-1EFD-4E8C-93D8-E8DEB9726F12}"/>
            </a:ext>
          </a:extLst>
        </xdr:cNvPr>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8205930E-E261-4CE9-A952-655CEA3F678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C2FBCE91-706D-41DE-BE9C-5A24618AE4E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6FB2EC06-4EEE-4B84-A0FB-B4B4DEB6DDA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73B294A2-B176-43D8-8903-17DE6E943A1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C143A931-A473-41E0-A3F9-B9646C30FA6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D236DB45-8B96-4FFA-906C-143D8C395F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485081D8-2BC5-44EA-B2D9-23E22D4844C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8D4097A-0FC5-47A3-B74C-CCCE6A88A25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9693FAEC-145C-4C1C-8709-1F5640308FB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E38B3D62-D0BC-44CB-A8CA-9C6F25220D3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CBA614DA-F472-451D-B299-D3DD628A699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E17B285E-EEC3-4931-B423-8101BFDF6D8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DB9DC351-E047-42C3-BF69-66B4F1E5DE5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実質公債費比率は類似団体平均と同水準にあるが、より一層の財政健全化を図るため、新規事業・継続事業の見直しにより地方債発行収入が、地方債償還支出を超えることが無いよう地方債残高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6E6BA67-1E58-4A82-9107-7A9EB4614D8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DF1A56E4-738F-4D09-A5B8-2091E59992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1B647C07-1FEB-4BF8-B9B4-16F6E152A09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C56B55DA-893B-4933-A1D0-070CA4BF494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686503A6-5E73-494B-A5B4-6B71D0736A7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BEEF8179-E3AE-4931-AE45-EA15585E823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E68E8C16-B4A1-43F1-B88F-66D09206570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939309F3-BCD1-4A52-9271-4516D09F266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D9B7E604-C0F1-43F6-9D67-B25DB5B9F7A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EA4584B0-60F2-4558-ABAA-5319DB586EB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D7D0A8DD-20EC-4738-906D-E09554C3A7C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EDF5D2DC-58D9-4FB4-BFBF-22A89D4A0CE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F4FC123E-73C8-4EB2-84CC-5CD9777E116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96D38B5A-DCDF-47D3-A5AA-506DA741547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CD54340A-4BE1-481C-A9B4-570441DC337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771F5B49-B8AF-4AAE-BB26-DEE3B0DB9B36}"/>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7E4C1704-276F-47BD-ADE8-D6FCD03411B1}"/>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CD91F987-52A5-477C-BD17-08345B274691}"/>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4F7848A2-F539-474A-9550-78CE630469B8}"/>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CE95D98C-ED50-4B26-8152-D06EB9581255}"/>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46567</xdr:rowOff>
    </xdr:to>
    <xdr:cxnSp macro="">
      <xdr:nvCxnSpPr>
        <xdr:cNvPr id="377" name="直線コネクタ 376">
          <a:extLst>
            <a:ext uri="{FF2B5EF4-FFF2-40B4-BE49-F238E27FC236}">
              <a16:creationId xmlns:a16="http://schemas.microsoft.com/office/drawing/2014/main" id="{84729DEE-34BF-450F-AC8F-955F81D1D0EB}"/>
            </a:ext>
          </a:extLst>
        </xdr:cNvPr>
        <xdr:cNvCxnSpPr/>
      </xdr:nvCxnSpPr>
      <xdr:spPr>
        <a:xfrm>
          <a:off x="16179800" y="68965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E79514DA-33AC-47A7-9074-169D71B87608}"/>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4AB7C43D-FE35-4C62-B7A5-261E9C479CCD}"/>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38523</xdr:rowOff>
    </xdr:to>
    <xdr:cxnSp macro="">
      <xdr:nvCxnSpPr>
        <xdr:cNvPr id="380" name="直線コネクタ 379">
          <a:extLst>
            <a:ext uri="{FF2B5EF4-FFF2-40B4-BE49-F238E27FC236}">
              <a16:creationId xmlns:a16="http://schemas.microsoft.com/office/drawing/2014/main" id="{DCEBDDFE-A54D-4A57-AC31-507480BC5788}"/>
            </a:ext>
          </a:extLst>
        </xdr:cNvPr>
        <xdr:cNvCxnSpPr/>
      </xdr:nvCxnSpPr>
      <xdr:spPr>
        <a:xfrm>
          <a:off x="15290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E9732CCC-7567-4452-8F5A-DF7B3B17B0BD}"/>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411E3D57-F12A-485B-9896-DCFA4A86B44D}"/>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6350</xdr:rowOff>
    </xdr:to>
    <xdr:cxnSp macro="">
      <xdr:nvCxnSpPr>
        <xdr:cNvPr id="383" name="直線コネクタ 382">
          <a:extLst>
            <a:ext uri="{FF2B5EF4-FFF2-40B4-BE49-F238E27FC236}">
              <a16:creationId xmlns:a16="http://schemas.microsoft.com/office/drawing/2014/main" id="{3FF9D02E-B6F1-42FA-9B00-BB536B3F8DA5}"/>
            </a:ext>
          </a:extLst>
        </xdr:cNvPr>
        <xdr:cNvCxnSpPr/>
      </xdr:nvCxnSpPr>
      <xdr:spPr>
        <a:xfrm>
          <a:off x="14401800" y="68000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4" name="フローチャート: 判断 383">
          <a:extLst>
            <a:ext uri="{FF2B5EF4-FFF2-40B4-BE49-F238E27FC236}">
              <a16:creationId xmlns:a16="http://schemas.microsoft.com/office/drawing/2014/main" id="{303C2E82-3AD8-4DDB-8B69-E8B6512573A1}"/>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5" name="テキスト ボックス 384">
          <a:extLst>
            <a:ext uri="{FF2B5EF4-FFF2-40B4-BE49-F238E27FC236}">
              <a16:creationId xmlns:a16="http://schemas.microsoft.com/office/drawing/2014/main" id="{955A4BC3-832B-4D78-A093-225D619F782D}"/>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113454</xdr:rowOff>
    </xdr:to>
    <xdr:cxnSp macro="">
      <xdr:nvCxnSpPr>
        <xdr:cNvPr id="386" name="直線コネクタ 385">
          <a:extLst>
            <a:ext uri="{FF2B5EF4-FFF2-40B4-BE49-F238E27FC236}">
              <a16:creationId xmlns:a16="http://schemas.microsoft.com/office/drawing/2014/main" id="{BEDAA095-CCDC-4B63-A4A8-93D8A660F171}"/>
            </a:ext>
          </a:extLst>
        </xdr:cNvPr>
        <xdr:cNvCxnSpPr/>
      </xdr:nvCxnSpPr>
      <xdr:spPr>
        <a:xfrm>
          <a:off x="13512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62654</xdr:rowOff>
    </xdr:from>
    <xdr:to>
      <xdr:col>68</xdr:col>
      <xdr:colOff>203200</xdr:colOff>
      <xdr:row>39</xdr:row>
      <xdr:rowOff>164254</xdr:rowOff>
    </xdr:to>
    <xdr:sp macro="" textlink="">
      <xdr:nvSpPr>
        <xdr:cNvPr id="387" name="フローチャート: 判断 386">
          <a:extLst>
            <a:ext uri="{FF2B5EF4-FFF2-40B4-BE49-F238E27FC236}">
              <a16:creationId xmlns:a16="http://schemas.microsoft.com/office/drawing/2014/main" id="{D732FEC7-4B26-4404-B976-E6A7F8698C55}"/>
            </a:ext>
          </a:extLst>
        </xdr:cNvPr>
        <xdr:cNvSpPr/>
      </xdr:nvSpPr>
      <xdr:spPr>
        <a:xfrm>
          <a:off x="14351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388" name="テキスト ボックス 387">
          <a:extLst>
            <a:ext uri="{FF2B5EF4-FFF2-40B4-BE49-F238E27FC236}">
              <a16:creationId xmlns:a16="http://schemas.microsoft.com/office/drawing/2014/main" id="{9D7144F7-8949-42C7-9FA1-00DBBD01B533}"/>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89" name="フローチャート: 判断 388">
          <a:extLst>
            <a:ext uri="{FF2B5EF4-FFF2-40B4-BE49-F238E27FC236}">
              <a16:creationId xmlns:a16="http://schemas.microsoft.com/office/drawing/2014/main" id="{E2F0C6A2-8CAD-41CD-BDEC-8C236FCF84E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390" name="テキスト ボックス 389">
          <a:extLst>
            <a:ext uri="{FF2B5EF4-FFF2-40B4-BE49-F238E27FC236}">
              <a16:creationId xmlns:a16="http://schemas.microsoft.com/office/drawing/2014/main" id="{EE4932D2-63EC-4F5E-8CEB-3C731E0B1C09}"/>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44C972C3-3CEF-480F-AD18-674B38B5B3A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04D1DAB-8AE2-4058-8270-5E4FB7A5857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7CB271C-33A4-47D3-8776-7D6502B1CAD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0C78667-4476-4EA9-B85C-E4B0152D170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BC47897-C31B-477B-9501-37FF0B3C17C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6" name="楕円 395">
          <a:extLst>
            <a:ext uri="{FF2B5EF4-FFF2-40B4-BE49-F238E27FC236}">
              <a16:creationId xmlns:a16="http://schemas.microsoft.com/office/drawing/2014/main" id="{B379C4BE-FB86-4207-A782-262C75C61B11}"/>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7" name="公債費負担の状況該当値テキスト">
          <a:extLst>
            <a:ext uri="{FF2B5EF4-FFF2-40B4-BE49-F238E27FC236}">
              <a16:creationId xmlns:a16="http://schemas.microsoft.com/office/drawing/2014/main" id="{131BFEC3-45E7-4B87-8897-ED08CB1952D1}"/>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398" name="楕円 397">
          <a:extLst>
            <a:ext uri="{FF2B5EF4-FFF2-40B4-BE49-F238E27FC236}">
              <a16:creationId xmlns:a16="http://schemas.microsoft.com/office/drawing/2014/main" id="{7EAC2783-461A-4274-800B-565CF9EA3427}"/>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99" name="テキスト ボックス 398">
          <a:extLst>
            <a:ext uri="{FF2B5EF4-FFF2-40B4-BE49-F238E27FC236}">
              <a16:creationId xmlns:a16="http://schemas.microsoft.com/office/drawing/2014/main" id="{DFC25721-0572-4992-86D1-01A978921702}"/>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0" name="楕円 399">
          <a:extLst>
            <a:ext uri="{FF2B5EF4-FFF2-40B4-BE49-F238E27FC236}">
              <a16:creationId xmlns:a16="http://schemas.microsoft.com/office/drawing/2014/main" id="{21D4BBC0-636D-44C9-B13C-42319B8389CD}"/>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401" name="テキスト ボックス 400">
          <a:extLst>
            <a:ext uri="{FF2B5EF4-FFF2-40B4-BE49-F238E27FC236}">
              <a16:creationId xmlns:a16="http://schemas.microsoft.com/office/drawing/2014/main" id="{BF1CAD0B-157A-4E2B-9DF9-EB31240F44C5}"/>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2" name="楕円 401">
          <a:extLst>
            <a:ext uri="{FF2B5EF4-FFF2-40B4-BE49-F238E27FC236}">
              <a16:creationId xmlns:a16="http://schemas.microsoft.com/office/drawing/2014/main" id="{28E437EA-1429-4265-95B5-55F69F405DB6}"/>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149031</xdr:rowOff>
    </xdr:from>
    <xdr:ext cx="762000" cy="259045"/>
    <xdr:sp macro="" textlink="">
      <xdr:nvSpPr>
        <xdr:cNvPr id="403" name="テキスト ボックス 402">
          <a:extLst>
            <a:ext uri="{FF2B5EF4-FFF2-40B4-BE49-F238E27FC236}">
              <a16:creationId xmlns:a16="http://schemas.microsoft.com/office/drawing/2014/main" id="{8B806642-037A-43BB-AA95-CA99B690ECA8}"/>
            </a:ext>
          </a:extLst>
        </xdr:cNvPr>
        <xdr:cNvSpPr txBox="1"/>
      </xdr:nvSpPr>
      <xdr:spPr>
        <a:xfrm>
          <a:off x="140208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4" name="楕円 403">
          <a:extLst>
            <a:ext uri="{FF2B5EF4-FFF2-40B4-BE49-F238E27FC236}">
              <a16:creationId xmlns:a16="http://schemas.microsoft.com/office/drawing/2014/main" id="{89E9D3FA-CE9A-4810-B4EF-ED2A3FB8B299}"/>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405" name="テキスト ボックス 404">
          <a:extLst>
            <a:ext uri="{FF2B5EF4-FFF2-40B4-BE49-F238E27FC236}">
              <a16:creationId xmlns:a16="http://schemas.microsoft.com/office/drawing/2014/main" id="{6B7E331C-7A54-419F-868F-4CDB44C27F0B}"/>
            </a:ext>
          </a:extLst>
        </xdr:cNvPr>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D9AFEFCA-49CA-40AA-BE5D-C20B1B3D306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D0E483E2-1F55-4B0A-A26C-7BC4D493A8C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7847CF63-6FC2-4112-80D7-B9AC819FE03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E2409C60-6B5A-43DD-8567-0FCEA87EE10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DA8EAB44-CDA8-421E-B16E-DBA0A7292B5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642FDF0B-B091-4B99-8459-C81C835D1B3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D26F597C-7FCB-4B4C-8D69-CD9EB515418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5A961C3F-4503-4734-98CA-5FC18AA1008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C1748E8B-7783-4C22-B40E-006D9CBD9D0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A28A32A6-730F-429D-8070-39512FC3448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CB227FD7-C0E4-48A0-A3AC-41582792B1C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7A07944C-B1A3-4B67-8280-74931F8391F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35B3E542-0A06-49B2-AFE1-97A3501C85E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将来負担比率は類似団体平均と比較すると優位にある。　　　　　　　　　　　　　　　　　　　　　　　　　　　　　　　しかし、多額の地方債残高があり、自主財源が乏しい団体であるため、今後においても投資的経費を厳選し、地方債発行額を抑制しながら財政の健全化に努める。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A57F06D5-2444-45E3-B52B-D1F56E17924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80F76A48-DB72-4636-A1CC-FF73C3144C0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FE496BBA-4AF7-42B3-8B2C-5CD07282F4F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534F70C3-9764-4BFD-B371-2B0371B8AEF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F0D12189-FC4E-4095-8860-09E3776AD42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83EE4C10-9B8C-4BE1-9035-59DD888F13B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A47698C2-DBC0-4EC6-94F9-836339361DD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732F0EE2-AE5D-4351-B0CC-F92A595F549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F6EDAF6-7D47-4B7E-A20B-A36B90092F2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8500BFB3-C217-4E7E-B002-06A8ADD3852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B644A6EB-3396-4DAA-9C9E-C4391D764A9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79B99E8D-3AE8-405C-BB92-7749FC6BD0D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914BA8B0-01CC-4386-BB37-DE48AF267BF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E4F71A1F-75D0-4F31-BA71-4F7EAD18A792}"/>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551C932C-7D7D-4076-AFE0-AA7847A9629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FA03CCE-BED0-42E1-A2C8-80A85006BE2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9DDB72F-BBB9-42FA-8E90-C5AE3B2F2C0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4EDC3D2B-1DD8-4EE3-90ED-00D0510AF43B}"/>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CF597436-2F43-4531-BD77-C92184810F57}"/>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3820C0A1-467D-4BF5-B0EB-9161907CF814}"/>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8205198C-EFD7-4C76-879D-4EC21F910219}"/>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DE8694BF-9F87-40A9-BFDF-ED1EBE4A840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9A2BA702-9ECB-4AF4-909A-5D24F604B425}"/>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7FAF37AF-1AB2-4707-A0DD-DFD7EAC4F93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8800DBFC-7A34-4C20-B7B0-E83E4CDCC5B9}"/>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2D6343B7-200F-421E-9440-A795FF48E145}"/>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F5733BD1-7F37-4722-8FE0-1DC6134E2BA1}"/>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A0541742-1A0C-497F-80A0-93824ACB6CBB}"/>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2D978B6A-AFE8-402E-880F-3C50AE30B153}"/>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6A1D0193-89F7-4BBC-9128-535BE91AC761}"/>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E415FCB0-7308-40B3-8D8D-6951D9BD9EF6}"/>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842FB70A-C687-46D7-983F-6D845B04C4EE}"/>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F5A38A2A-F1F7-4E8A-85CB-1C982AC2578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FE1D47D-0503-4484-820B-B7463704293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0A0A8B9-3536-47F6-8A9B-B4A5C0DF887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A423AFC-AA9D-45C0-98BA-2A42C822F8B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0F5FC14-3BAD-4172-B7D6-6400F515830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
7,465
694.98
12,724,222
11,998,797
583,630
6,339,431
13,507,868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人件費については、広大な行政区域を有するため、支所･出張所の配置が必要であることや、ごみ収集業務や消防・病院・</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などの施設運営を直営で行っている影響で職員数が多いため、類似団体平均と比較し大きく劣位にある。　　　　　　　　　　　　　　　　　　　　　　　　　　　　　　　　　　　　　　　　　　　今後、支所・出張所の再編、業務の縮小についても更なる検討を進めると共に、引き続き定員適正化計画に基づいた職員数の削減による人件費の抑制に努める</a:t>
          </a:r>
          <a:r>
            <a:rPr kumimoji="1" lang="ja-JP" altLang="en-US" sz="11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94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物件費については、類似団体平均と比較すると優位にあるが、各庁舎、施設の光熱水費を節約、指定管理や業務委託料の見直しを行うことにより更なる経常経費の削減に努める。　　　　　　　　　　　　　　　　　　　　　　　　　　　　　　また、公共施設等管理計画に基づき、公共施設等の集約化・複合化を進めるなどにより各施設で必要となっている経常経費の削減に努める。</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8158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815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73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139065</xdr:rowOff>
    </xdr:from>
    <xdr:to>
      <xdr:col>74</xdr:col>
      <xdr:colOff>31750</xdr:colOff>
      <xdr:row>15</xdr:row>
      <xdr:rowOff>69215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53992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52705</xdr:rowOff>
    </xdr:from>
    <xdr:to>
      <xdr:col>69</xdr:col>
      <xdr:colOff>92075</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24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156862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xdr:rowOff>
    </xdr:from>
    <xdr:to>
      <xdr:col>65</xdr:col>
      <xdr:colOff>53975</xdr:colOff>
      <xdr:row>15</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113682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扶助費については類似団体平均と比較すると優位にある。今後も町単独事業の見直し、対象事業を厳選することにより負担軽減に努める。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88900</xdr:rowOff>
    </xdr:from>
    <xdr:to>
      <xdr:col>24</xdr:col>
      <xdr:colOff>25400</xdr:colOff>
      <xdr:row>52</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0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88900</xdr:rowOff>
    </xdr:from>
    <xdr:to>
      <xdr:col>19</xdr:col>
      <xdr:colOff>187325</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38100</xdr:rowOff>
    </xdr:from>
    <xdr:to>
      <xdr:col>20</xdr:col>
      <xdr:colOff>38100</xdr:colOff>
      <xdr:row>52</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その他については、類似団体平均と比較すると優位にある。　　　　　　　　　　　　　　　　　　今後、簡易水道事業・集落排水事業等の各事業会計で独立採算がとれるよう使用料徴収等の強化及び経費の削減に努め、普通会計負担額の削減に繋げる。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補助費等については、類似団体平均と比較すると優位にある。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引き続き町単独事業を厳選するとともに、各種団体への補助金についても事業内容の精査見直しを行い削減に努める。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248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97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997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公債費について、合併町村が起こした地方債の現在高はやや減少傾向にあるが、合併前に比べ</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割程度減少した町民の負担となっている。類似団体より劣位にある点については、少子高齢化が進み、点在する集落それぞれの施設を維持管理することについて事業の採算性を求めることが難しい過疎地にあることは一因と考えられる。公債費のピーク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年度で、今後償還額は減少していく方向にあるが、引き続き、地方債発行収入が地方債償還支出を超えることが無いよう、新規事業・継続事業の見直しにより数値の改善に努める。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46989</xdr:rowOff>
    </xdr:from>
    <xdr:to>
      <xdr:col>24</xdr:col>
      <xdr:colOff>25400</xdr:colOff>
      <xdr:row>78</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20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85089</xdr:rowOff>
    </xdr:from>
    <xdr:to>
      <xdr:col>19</xdr:col>
      <xdr:colOff>187325</xdr:colOff>
      <xdr:row>78</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58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138430</xdr:rowOff>
    </xdr:from>
    <xdr:to>
      <xdr:col>15</xdr:col>
      <xdr:colOff>98425</xdr:colOff>
      <xdr:row>78</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11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138430</xdr:rowOff>
    </xdr:from>
    <xdr:to>
      <xdr:col>11</xdr:col>
      <xdr:colOff>9525</xdr:colOff>
      <xdr:row>78</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11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34289</xdr:rowOff>
    </xdr:from>
    <xdr:to>
      <xdr:col>20</xdr:col>
      <xdr:colOff>38100</xdr:colOff>
      <xdr:row>78</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120666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110489</xdr:rowOff>
    </xdr:from>
    <xdr:to>
      <xdr:col>15</xdr:col>
      <xdr:colOff>149225</xdr:colOff>
      <xdr:row>79</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87630</xdr:rowOff>
    </xdr:from>
    <xdr:to>
      <xdr:col>11</xdr:col>
      <xdr:colOff>60325</xdr:colOff>
      <xdr:row>79</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95250</xdr:rowOff>
    </xdr:from>
    <xdr:to>
      <xdr:col>6</xdr:col>
      <xdr:colOff>171450</xdr:colOff>
      <xdr:row>79</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公債費以外については、類似団体平均と比較すると優位にある。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今後も経常経費の削減に努める。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76</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89431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8943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8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023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113758</xdr:rowOff>
    </xdr:from>
    <xdr:to>
      <xdr:col>29</xdr:col>
      <xdr:colOff>127000</xdr:colOff>
      <xdr:row>15</xdr:row>
      <xdr:rowOff>153397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33133"/>
          <a:ext cx="647700" cy="3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153397</xdr:rowOff>
    </xdr:from>
    <xdr:to>
      <xdr:col>26</xdr:col>
      <xdr:colOff>50800</xdr:colOff>
      <xdr:row>16</xdr:row>
      <xdr:rowOff>18030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2772"/>
          <a:ext cx="698500" cy="3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18030</xdr:rowOff>
    </xdr:from>
    <xdr:to>
      <xdr:col>22</xdr:col>
      <xdr:colOff>114300</xdr:colOff>
      <xdr:row>16</xdr:row>
      <xdr:rowOff>75792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8855"/>
          <a:ext cx="698500" cy="57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86723</xdr:rowOff>
    </xdr:from>
    <xdr:to>
      <xdr:col>22</xdr:col>
      <xdr:colOff>165100</xdr:colOff>
      <xdr:row>19</xdr:row>
      <xdr:rowOff>16873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20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0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75792</xdr:rowOff>
    </xdr:from>
    <xdr:to>
      <xdr:col>18</xdr:col>
      <xdr:colOff>177800</xdr:colOff>
      <xdr:row>16</xdr:row>
      <xdr:rowOff>110091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66617"/>
          <a:ext cx="698500" cy="3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103201</xdr:rowOff>
    </xdr:from>
    <xdr:to>
      <xdr:col>19</xdr:col>
      <xdr:colOff>38100</xdr:colOff>
      <xdr:row>19</xdr:row>
      <xdr:rowOff>33351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36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18128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137038</xdr:rowOff>
    </xdr:from>
    <xdr:to>
      <xdr:col>15</xdr:col>
      <xdr:colOff>101600</xdr:colOff>
      <xdr:row>19</xdr:row>
      <xdr:rowOff>67188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7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51965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62958</xdr:rowOff>
    </xdr:from>
    <xdr:to>
      <xdr:col>29</xdr:col>
      <xdr:colOff>177800</xdr:colOff>
      <xdr:row>15</xdr:row>
      <xdr:rowOff>164558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8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79485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102597</xdr:rowOff>
    </xdr:from>
    <xdr:to>
      <xdr:col>26</xdr:col>
      <xdr:colOff>101600</xdr:colOff>
      <xdr:row>16</xdr:row>
      <xdr:rowOff>32747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42924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9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138680</xdr:rowOff>
    </xdr:from>
    <xdr:to>
      <xdr:col>22</xdr:col>
      <xdr:colOff>165100</xdr:colOff>
      <xdr:row>16</xdr:row>
      <xdr:rowOff>68830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79007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24992</xdr:rowOff>
    </xdr:from>
    <xdr:to>
      <xdr:col>19</xdr:col>
      <xdr:colOff>38100</xdr:colOff>
      <xdr:row>16</xdr:row>
      <xdr:rowOff>126592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1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59291</xdr:rowOff>
    </xdr:from>
    <xdr:to>
      <xdr:col>15</xdr:col>
      <xdr:colOff>101600</xdr:colOff>
      <xdr:row>16</xdr:row>
      <xdr:rowOff>160891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5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171068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1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19590</xdr:rowOff>
    </xdr:from>
    <xdr:to>
      <xdr:col>29</xdr:col>
      <xdr:colOff>127000</xdr:colOff>
      <xdr:row>35</xdr:row>
      <xdr:rowOff>52150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29940"/>
          <a:ext cx="647700" cy="3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332985</xdr:rowOff>
    </xdr:from>
    <xdr:to>
      <xdr:col>26</xdr:col>
      <xdr:colOff>50800</xdr:colOff>
      <xdr:row>35</xdr:row>
      <xdr:rowOff>19590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00435"/>
          <a:ext cx="698500" cy="2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332985</xdr:rowOff>
    </xdr:from>
    <xdr:to>
      <xdr:col>22</xdr:col>
      <xdr:colOff>114300</xdr:colOff>
      <xdr:row>35</xdr:row>
      <xdr:rowOff>210210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00435"/>
          <a:ext cx="698500" cy="220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210210</xdr:rowOff>
    </xdr:from>
    <xdr:to>
      <xdr:col>18</xdr:col>
      <xdr:colOff>177800</xdr:colOff>
      <xdr:row>35</xdr:row>
      <xdr:rowOff>303675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0560"/>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60572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115649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1350</xdr:rowOff>
    </xdr:from>
    <xdr:to>
      <xdr:col>29</xdr:col>
      <xdr:colOff>177800</xdr:colOff>
      <xdr:row>35</xdr:row>
      <xdr:rowOff>102950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1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189327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311690</xdr:rowOff>
    </xdr:from>
    <xdr:to>
      <xdr:col>26</xdr:col>
      <xdr:colOff>101600</xdr:colOff>
      <xdr:row>35</xdr:row>
      <xdr:rowOff>70390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80568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4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282185</xdr:rowOff>
    </xdr:from>
    <xdr:to>
      <xdr:col>22</xdr:col>
      <xdr:colOff>165100</xdr:colOff>
      <xdr:row>35</xdr:row>
      <xdr:rowOff>40885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4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51062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159410</xdr:rowOff>
    </xdr:from>
    <xdr:to>
      <xdr:col>19</xdr:col>
      <xdr:colOff>38100</xdr:colOff>
      <xdr:row>35</xdr:row>
      <xdr:rowOff>261010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271187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252875</xdr:rowOff>
    </xdr:from>
    <xdr:to>
      <xdr:col>15</xdr:col>
      <xdr:colOff>101600</xdr:colOff>
      <xdr:row>36</xdr:row>
      <xdr:rowOff>11575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
7,465
694.98
12,724,222
11,998,797
583,630
6,339,431
13,507,868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38984</xdr:rowOff>
    </xdr:from>
    <xdr:to>
      <xdr:col>24</xdr:col>
      <xdr:colOff>63500</xdr:colOff>
      <xdr:row>32</xdr:row>
      <xdr:rowOff>72280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525384"/>
          <a:ext cx="838200" cy="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72280</xdr:rowOff>
    </xdr:from>
    <xdr:to>
      <xdr:col>19</xdr:col>
      <xdr:colOff>177800</xdr:colOff>
      <xdr:row>32</xdr:row>
      <xdr:rowOff>136803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558680"/>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136803</xdr:rowOff>
    </xdr:from>
    <xdr:to>
      <xdr:col>15</xdr:col>
      <xdr:colOff>50800</xdr:colOff>
      <xdr:row>33</xdr:row>
      <xdr:rowOff>134036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623203"/>
          <a:ext cx="889000" cy="1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137180</xdr:rowOff>
    </xdr:from>
    <xdr:to>
      <xdr:col>15</xdr:col>
      <xdr:colOff>101600</xdr:colOff>
      <xdr:row>37</xdr:row>
      <xdr:rowOff>67330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30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58457</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40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134036</xdr:rowOff>
    </xdr:from>
    <xdr:to>
      <xdr:col>10</xdr:col>
      <xdr:colOff>114300</xdr:colOff>
      <xdr:row>34</xdr:row>
      <xdr:rowOff>4889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791886"/>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61022</xdr:rowOff>
    </xdr:from>
    <xdr:to>
      <xdr:col>10</xdr:col>
      <xdr:colOff>165100</xdr:colOff>
      <xdr:row>37</xdr:row>
      <xdr:rowOff>162623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046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153749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49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102142</xdr:rowOff>
    </xdr:from>
    <xdr:to>
      <xdr:col>6</xdr:col>
      <xdr:colOff>38100</xdr:colOff>
      <xdr:row>38</xdr:row>
      <xdr:rowOff>32292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44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23419</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159634</xdr:rowOff>
    </xdr:from>
    <xdr:to>
      <xdr:col>24</xdr:col>
      <xdr:colOff>114300</xdr:colOff>
      <xdr:row>32</xdr:row>
      <xdr:rowOff>89784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4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11061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3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21480</xdr:rowOff>
    </xdr:from>
    <xdr:to>
      <xdr:col>20</xdr:col>
      <xdr:colOff>38100</xdr:colOff>
      <xdr:row>32</xdr:row>
      <xdr:rowOff>123080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5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139607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2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86003</xdr:rowOff>
    </xdr:from>
    <xdr:to>
      <xdr:col>15</xdr:col>
      <xdr:colOff>101600</xdr:colOff>
      <xdr:row>33</xdr:row>
      <xdr:rowOff>16153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5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32680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3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83236</xdr:rowOff>
    </xdr:from>
    <xdr:to>
      <xdr:col>10</xdr:col>
      <xdr:colOff>165100</xdr:colOff>
      <xdr:row>34</xdr:row>
      <xdr:rowOff>13386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29913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125539</xdr:rowOff>
    </xdr:from>
    <xdr:to>
      <xdr:col>6</xdr:col>
      <xdr:colOff>38100</xdr:colOff>
      <xdr:row>34</xdr:row>
      <xdr:rowOff>55689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72216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5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34440</xdr:rowOff>
    </xdr:from>
    <xdr:to>
      <xdr:col>24</xdr:col>
      <xdr:colOff>63500</xdr:colOff>
      <xdr:row>57</xdr:row>
      <xdr:rowOff>85923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7090"/>
          <a:ext cx="838200" cy="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85923</xdr:rowOff>
    </xdr:from>
    <xdr:to>
      <xdr:col>19</xdr:col>
      <xdr:colOff>177800</xdr:colOff>
      <xdr:row>57</xdr:row>
      <xdr:rowOff>90182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8573"/>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90182</xdr:rowOff>
    </xdr:from>
    <xdr:to>
      <xdr:col>15</xdr:col>
      <xdr:colOff>50800</xdr:colOff>
      <xdr:row>57</xdr:row>
      <xdr:rowOff>102876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2832"/>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6066</xdr:rowOff>
    </xdr:from>
    <xdr:to>
      <xdr:col>15</xdr:col>
      <xdr:colOff>101600</xdr:colOff>
      <xdr:row>59</xdr:row>
      <xdr:rowOff>107666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12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98793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21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102876</xdr:rowOff>
    </xdr:from>
    <xdr:to>
      <xdr:col>10</xdr:col>
      <xdr:colOff>114300</xdr:colOff>
      <xdr:row>57</xdr:row>
      <xdr:rowOff>148337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5526"/>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5321</xdr:rowOff>
    </xdr:from>
    <xdr:to>
      <xdr:col>10</xdr:col>
      <xdr:colOff>165100</xdr:colOff>
      <xdr:row>59</xdr:row>
      <xdr:rowOff>106921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98048</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21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6476</xdr:rowOff>
    </xdr:from>
    <xdr:to>
      <xdr:col>6</xdr:col>
      <xdr:colOff>38100</xdr:colOff>
      <xdr:row>59</xdr:row>
      <xdr:rowOff>108076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2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99203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21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155090</xdr:rowOff>
    </xdr:from>
    <xdr:to>
      <xdr:col>24</xdr:col>
      <xdr:colOff>114300</xdr:colOff>
      <xdr:row>57</xdr:row>
      <xdr:rowOff>85240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6517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35123</xdr:rowOff>
    </xdr:from>
    <xdr:to>
      <xdr:col>20</xdr:col>
      <xdr:colOff>38100</xdr:colOff>
      <xdr:row>57</xdr:row>
      <xdr:rowOff>136723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153250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39382</xdr:rowOff>
    </xdr:from>
    <xdr:to>
      <xdr:col>15</xdr:col>
      <xdr:colOff>101600</xdr:colOff>
      <xdr:row>57</xdr:row>
      <xdr:rowOff>140982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157509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52076</xdr:rowOff>
    </xdr:from>
    <xdr:to>
      <xdr:col>10</xdr:col>
      <xdr:colOff>165100</xdr:colOff>
      <xdr:row>57</xdr:row>
      <xdr:rowOff>153676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170203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97537</xdr:rowOff>
    </xdr:from>
    <xdr:to>
      <xdr:col>6</xdr:col>
      <xdr:colOff>38100</xdr:colOff>
      <xdr:row>58</xdr:row>
      <xdr:rowOff>27687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44214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4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70358</xdr:rowOff>
    </xdr:from>
    <xdr:to>
      <xdr:col>24</xdr:col>
      <xdr:colOff>63500</xdr:colOff>
      <xdr:row>77</xdr:row>
      <xdr:rowOff>125679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72008"/>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125679</xdr:rowOff>
    </xdr:from>
    <xdr:to>
      <xdr:col>19</xdr:col>
      <xdr:colOff>177800</xdr:colOff>
      <xdr:row>78</xdr:row>
      <xdr:rowOff>28811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27329"/>
          <a:ext cx="889000" cy="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28811</xdr:rowOff>
    </xdr:from>
    <xdr:to>
      <xdr:col>15</xdr:col>
      <xdr:colOff>50800</xdr:colOff>
      <xdr:row>78</xdr:row>
      <xdr:rowOff>39612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1911"/>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158693</xdr:rowOff>
    </xdr:from>
    <xdr:to>
      <xdr:col>10</xdr:col>
      <xdr:colOff>114300</xdr:colOff>
      <xdr:row>78</xdr:row>
      <xdr:rowOff>39612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0343"/>
          <a:ext cx="8890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97090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48849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19558</xdr:rowOff>
    </xdr:from>
    <xdr:to>
      <xdr:col>24</xdr:col>
      <xdr:colOff>114300</xdr:colOff>
      <xdr:row>77</xdr:row>
      <xdr:rowOff>121158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169435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74879</xdr:rowOff>
    </xdr:from>
    <xdr:to>
      <xdr:col>20</xdr:col>
      <xdr:colOff>38100</xdr:colOff>
      <xdr:row>78</xdr:row>
      <xdr:rowOff>5029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167606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149461</xdr:rowOff>
    </xdr:from>
    <xdr:to>
      <xdr:col>15</xdr:col>
      <xdr:colOff>101600</xdr:colOff>
      <xdr:row>78</xdr:row>
      <xdr:rowOff>79611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70738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160262</xdr:rowOff>
    </xdr:from>
    <xdr:to>
      <xdr:col>10</xdr:col>
      <xdr:colOff>165100</xdr:colOff>
      <xdr:row>78</xdr:row>
      <xdr:rowOff>90412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81539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107893</xdr:rowOff>
    </xdr:from>
    <xdr:to>
      <xdr:col>6</xdr:col>
      <xdr:colOff>38100</xdr:colOff>
      <xdr:row>78</xdr:row>
      <xdr:rowOff>38043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54570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27349</xdr:rowOff>
    </xdr:from>
    <xdr:to>
      <xdr:col>24</xdr:col>
      <xdr:colOff>63500</xdr:colOff>
      <xdr:row>97</xdr:row>
      <xdr:rowOff>151783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57999"/>
          <a:ext cx="8382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27349</xdr:rowOff>
    </xdr:from>
    <xdr:to>
      <xdr:col>19</xdr:col>
      <xdr:colOff>177800</xdr:colOff>
      <xdr:row>98</xdr:row>
      <xdr:rowOff>109906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7999"/>
          <a:ext cx="889000" cy="2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109906</xdr:rowOff>
    </xdr:from>
    <xdr:to>
      <xdr:col>15</xdr:col>
      <xdr:colOff>50800</xdr:colOff>
      <xdr:row>98</xdr:row>
      <xdr:rowOff>133169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2006"/>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161100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99456</xdr:rowOff>
    </xdr:from>
    <xdr:to>
      <xdr:col>10</xdr:col>
      <xdr:colOff>114300</xdr:colOff>
      <xdr:row>98</xdr:row>
      <xdr:rowOff>133169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01556"/>
          <a:ext cx="8890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100983</xdr:rowOff>
    </xdr:from>
    <xdr:to>
      <xdr:col>24</xdr:col>
      <xdr:colOff>114300</xdr:colOff>
      <xdr:row>98</xdr:row>
      <xdr:rowOff>31133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15910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147999</xdr:rowOff>
    </xdr:from>
    <xdr:to>
      <xdr:col>20</xdr:col>
      <xdr:colOff>38100</xdr:colOff>
      <xdr:row>97</xdr:row>
      <xdr:rowOff>78149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59106</xdr:rowOff>
    </xdr:from>
    <xdr:to>
      <xdr:col>15</xdr:col>
      <xdr:colOff>101600</xdr:colOff>
      <xdr:row>98</xdr:row>
      <xdr:rowOff>160706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151833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82369</xdr:rowOff>
    </xdr:from>
    <xdr:to>
      <xdr:col>10</xdr:col>
      <xdr:colOff>165100</xdr:colOff>
      <xdr:row>99</xdr:row>
      <xdr:rowOff>12519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48656</xdr:rowOff>
    </xdr:from>
    <xdr:to>
      <xdr:col>6</xdr:col>
      <xdr:colOff>38100</xdr:colOff>
      <xdr:row>98</xdr:row>
      <xdr:rowOff>150256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141383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101615</xdr:rowOff>
    </xdr:from>
    <xdr:to>
      <xdr:col>55</xdr:col>
      <xdr:colOff>0</xdr:colOff>
      <xdr:row>38</xdr:row>
      <xdr:rowOff>29167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45265"/>
          <a:ext cx="838200" cy="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100102</xdr:rowOff>
    </xdr:from>
    <xdr:to>
      <xdr:col>50</xdr:col>
      <xdr:colOff>114300</xdr:colOff>
      <xdr:row>38</xdr:row>
      <xdr:rowOff>29167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00852"/>
          <a:ext cx="889000" cy="4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100102</xdr:rowOff>
    </xdr:from>
    <xdr:to>
      <xdr:col>45</xdr:col>
      <xdr:colOff>177800</xdr:colOff>
      <xdr:row>39</xdr:row>
      <xdr:rowOff>50304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00852"/>
          <a:ext cx="889000" cy="63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152405</xdr:rowOff>
    </xdr:from>
    <xdr:to>
      <xdr:col>46</xdr:col>
      <xdr:colOff>38100</xdr:colOff>
      <xdr:row>35</xdr:row>
      <xdr:rowOff>82555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9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99082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7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50304</xdr:rowOff>
    </xdr:from>
    <xdr:to>
      <xdr:col>41</xdr:col>
      <xdr:colOff>50800</xdr:colOff>
      <xdr:row>39</xdr:row>
      <xdr:rowOff>64385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36854"/>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86769</xdr:rowOff>
    </xdr:from>
    <xdr:to>
      <xdr:col>41</xdr:col>
      <xdr:colOff>101600</xdr:colOff>
      <xdr:row>39</xdr:row>
      <xdr:rowOff>16919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0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33447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98199</xdr:rowOff>
    </xdr:from>
    <xdr:to>
      <xdr:col>36</xdr:col>
      <xdr:colOff>165100</xdr:colOff>
      <xdr:row>39</xdr:row>
      <xdr:rowOff>28349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1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44876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50815</xdr:rowOff>
    </xdr:from>
    <xdr:to>
      <xdr:col>55</xdr:col>
      <xdr:colOff>50800</xdr:colOff>
      <xdr:row>37</xdr:row>
      <xdr:rowOff>152415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29242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7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149817</xdr:rowOff>
    </xdr:from>
    <xdr:to>
      <xdr:col>50</xdr:col>
      <xdr:colOff>165100</xdr:colOff>
      <xdr:row>38</xdr:row>
      <xdr:rowOff>79967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71094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49302</xdr:rowOff>
    </xdr:from>
    <xdr:to>
      <xdr:col>46</xdr:col>
      <xdr:colOff>38100</xdr:colOff>
      <xdr:row>35</xdr:row>
      <xdr:rowOff>150902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142029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4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170954</xdr:rowOff>
    </xdr:from>
    <xdr:to>
      <xdr:col>41</xdr:col>
      <xdr:colOff>101600</xdr:colOff>
      <xdr:row>39</xdr:row>
      <xdr:rowOff>101104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92231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13585</xdr:rowOff>
    </xdr:from>
    <xdr:to>
      <xdr:col>36</xdr:col>
      <xdr:colOff>165100</xdr:colOff>
      <xdr:row>39</xdr:row>
      <xdr:rowOff>115185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106312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9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154257</xdr:rowOff>
    </xdr:from>
    <xdr:to>
      <xdr:col>55</xdr:col>
      <xdr:colOff>0</xdr:colOff>
      <xdr:row>53</xdr:row>
      <xdr:rowOff>102122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069657"/>
          <a:ext cx="838200" cy="1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102122</xdr:rowOff>
    </xdr:from>
    <xdr:to>
      <xdr:col>50</xdr:col>
      <xdr:colOff>114300</xdr:colOff>
      <xdr:row>54</xdr:row>
      <xdr:rowOff>50832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188972"/>
          <a:ext cx="889000" cy="1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1324</xdr:rowOff>
    </xdr:from>
    <xdr:to>
      <xdr:col>45</xdr:col>
      <xdr:colOff>177800</xdr:colOff>
      <xdr:row>54</xdr:row>
      <xdr:rowOff>50832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916724"/>
          <a:ext cx="889000" cy="39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142564</xdr:rowOff>
    </xdr:from>
    <xdr:to>
      <xdr:col>46</xdr:col>
      <xdr:colOff>38100</xdr:colOff>
      <xdr:row>57</xdr:row>
      <xdr:rowOff>72714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63841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115301</xdr:rowOff>
    </xdr:from>
    <xdr:to>
      <xdr:col>41</xdr:col>
      <xdr:colOff>50800</xdr:colOff>
      <xdr:row>52</xdr:row>
      <xdr:rowOff>1324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859251"/>
          <a:ext cx="8890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143165</xdr:rowOff>
    </xdr:from>
    <xdr:to>
      <xdr:col>41</xdr:col>
      <xdr:colOff>101600</xdr:colOff>
      <xdr:row>57</xdr:row>
      <xdr:rowOff>73315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64442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169390</xdr:rowOff>
    </xdr:from>
    <xdr:to>
      <xdr:col>36</xdr:col>
      <xdr:colOff>165100</xdr:colOff>
      <xdr:row>57</xdr:row>
      <xdr:rowOff>99540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7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90667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103457</xdr:rowOff>
    </xdr:from>
    <xdr:to>
      <xdr:col>55</xdr:col>
      <xdr:colOff>50800</xdr:colOff>
      <xdr:row>53</xdr:row>
      <xdr:rowOff>33607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126334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87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51322</xdr:rowOff>
    </xdr:from>
    <xdr:to>
      <xdr:col>50</xdr:col>
      <xdr:colOff>165100</xdr:colOff>
      <xdr:row>53</xdr:row>
      <xdr:rowOff>152922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169449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91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xdr:rowOff>
    </xdr:from>
    <xdr:to>
      <xdr:col>46</xdr:col>
      <xdr:colOff>38100</xdr:colOff>
      <xdr:row>54</xdr:row>
      <xdr:rowOff>101632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118159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3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121974</xdr:rowOff>
    </xdr:from>
    <xdr:to>
      <xdr:col>41</xdr:col>
      <xdr:colOff>101600</xdr:colOff>
      <xdr:row>52</xdr:row>
      <xdr:rowOff>52124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8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68651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6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64501</xdr:rowOff>
    </xdr:from>
    <xdr:to>
      <xdr:col>36</xdr:col>
      <xdr:colOff>165100</xdr:colOff>
      <xdr:row>51</xdr:row>
      <xdr:rowOff>166101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8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11178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58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99268</xdr:rowOff>
    </xdr:from>
    <xdr:to>
      <xdr:col>55</xdr:col>
      <xdr:colOff>0</xdr:colOff>
      <xdr:row>76</xdr:row>
      <xdr:rowOff>125519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29468"/>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125519</xdr:rowOff>
    </xdr:from>
    <xdr:to>
      <xdr:col>50</xdr:col>
      <xdr:colOff>114300</xdr:colOff>
      <xdr:row>76</xdr:row>
      <xdr:rowOff>132373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55719"/>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73402</xdr:rowOff>
    </xdr:from>
    <xdr:to>
      <xdr:col>45</xdr:col>
      <xdr:colOff>177800</xdr:colOff>
      <xdr:row>76</xdr:row>
      <xdr:rowOff>132373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03602"/>
          <a:ext cx="889000" cy="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28470</xdr:rowOff>
    </xdr:from>
    <xdr:to>
      <xdr:col>46</xdr:col>
      <xdr:colOff>38100</xdr:colOff>
      <xdr:row>78</xdr:row>
      <xdr:rowOff>130070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73402</xdr:rowOff>
    </xdr:from>
    <xdr:to>
      <xdr:col>41</xdr:col>
      <xdr:colOff>50800</xdr:colOff>
      <xdr:row>76</xdr:row>
      <xdr:rowOff>88512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03602"/>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11108</xdr:rowOff>
    </xdr:from>
    <xdr:to>
      <xdr:col>41</xdr:col>
      <xdr:colOff>101600</xdr:colOff>
      <xdr:row>78</xdr:row>
      <xdr:rowOff>112708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103835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31361</xdr:rowOff>
    </xdr:from>
    <xdr:to>
      <xdr:col>36</xdr:col>
      <xdr:colOff>165100</xdr:colOff>
      <xdr:row>78</xdr:row>
      <xdr:rowOff>132961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124088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48468</xdr:rowOff>
    </xdr:from>
    <xdr:to>
      <xdr:col>55</xdr:col>
      <xdr:colOff>50800</xdr:colOff>
      <xdr:row>76</xdr:row>
      <xdr:rowOff>150068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71345</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74719</xdr:rowOff>
    </xdr:from>
    <xdr:to>
      <xdr:col>50</xdr:col>
      <xdr:colOff>165100</xdr:colOff>
      <xdr:row>77</xdr:row>
      <xdr:rowOff>4869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21396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81573</xdr:rowOff>
    </xdr:from>
    <xdr:to>
      <xdr:col>46</xdr:col>
      <xdr:colOff>38100</xdr:colOff>
      <xdr:row>77</xdr:row>
      <xdr:rowOff>11723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28250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8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22602</xdr:rowOff>
    </xdr:from>
    <xdr:to>
      <xdr:col>41</xdr:col>
      <xdr:colOff>101600</xdr:colOff>
      <xdr:row>76</xdr:row>
      <xdr:rowOff>124202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140729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2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37712</xdr:rowOff>
    </xdr:from>
    <xdr:to>
      <xdr:col>36</xdr:col>
      <xdr:colOff>165100</xdr:colOff>
      <xdr:row>76</xdr:row>
      <xdr:rowOff>139312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0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155839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8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149228</xdr:rowOff>
    </xdr:from>
    <xdr:to>
      <xdr:col>55</xdr:col>
      <xdr:colOff>0</xdr:colOff>
      <xdr:row>95</xdr:row>
      <xdr:rowOff>79294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65528"/>
          <a:ext cx="838200" cy="10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79294</xdr:rowOff>
    </xdr:from>
    <xdr:to>
      <xdr:col>50</xdr:col>
      <xdr:colOff>114300</xdr:colOff>
      <xdr:row>96</xdr:row>
      <xdr:rowOff>40717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67044"/>
          <a:ext cx="889000" cy="1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14103</xdr:rowOff>
    </xdr:from>
    <xdr:to>
      <xdr:col>45</xdr:col>
      <xdr:colOff>177800</xdr:colOff>
      <xdr:row>96</xdr:row>
      <xdr:rowOff>40717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130403"/>
          <a:ext cx="889000" cy="3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98732</xdr:rowOff>
    </xdr:from>
    <xdr:to>
      <xdr:col>46</xdr:col>
      <xdr:colOff>38100</xdr:colOff>
      <xdr:row>98</xdr:row>
      <xdr:rowOff>28882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14103</xdr:rowOff>
    </xdr:from>
    <xdr:to>
      <xdr:col>41</xdr:col>
      <xdr:colOff>50800</xdr:colOff>
      <xdr:row>94</xdr:row>
      <xdr:rowOff>145740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130403"/>
          <a:ext cx="889000" cy="1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97603</xdr:rowOff>
    </xdr:from>
    <xdr:to>
      <xdr:col>41</xdr:col>
      <xdr:colOff>101600</xdr:colOff>
      <xdr:row>98</xdr:row>
      <xdr:rowOff>27753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18880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114181</xdr:rowOff>
    </xdr:from>
    <xdr:to>
      <xdr:col>36</xdr:col>
      <xdr:colOff>165100</xdr:colOff>
      <xdr:row>98</xdr:row>
      <xdr:rowOff>44331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98428</xdr:rowOff>
    </xdr:from>
    <xdr:to>
      <xdr:col>55</xdr:col>
      <xdr:colOff>50800</xdr:colOff>
      <xdr:row>95</xdr:row>
      <xdr:rowOff>28578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121305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6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28494</xdr:rowOff>
    </xdr:from>
    <xdr:to>
      <xdr:col>50</xdr:col>
      <xdr:colOff>165100</xdr:colOff>
      <xdr:row>95</xdr:row>
      <xdr:rowOff>130094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146621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0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161367</xdr:rowOff>
    </xdr:from>
    <xdr:to>
      <xdr:col>46</xdr:col>
      <xdr:colOff>38100</xdr:colOff>
      <xdr:row>96</xdr:row>
      <xdr:rowOff>91517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108044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2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134753</xdr:rowOff>
    </xdr:from>
    <xdr:to>
      <xdr:col>41</xdr:col>
      <xdr:colOff>101600</xdr:colOff>
      <xdr:row>94</xdr:row>
      <xdr:rowOff>64903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0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81430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85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94940</xdr:rowOff>
    </xdr:from>
    <xdr:to>
      <xdr:col>36</xdr:col>
      <xdr:colOff>165100</xdr:colOff>
      <xdr:row>95</xdr:row>
      <xdr:rowOff>25090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41617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75349</xdr:rowOff>
    </xdr:from>
    <xdr:to>
      <xdr:col>85</xdr:col>
      <xdr:colOff>127000</xdr:colOff>
      <xdr:row>38</xdr:row>
      <xdr:rowOff>150355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90449"/>
          <a:ext cx="8382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8013</xdr:rowOff>
    </xdr:from>
    <xdr:to>
      <xdr:col>81</xdr:col>
      <xdr:colOff>50800</xdr:colOff>
      <xdr:row>38</xdr:row>
      <xdr:rowOff>150355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3113"/>
          <a:ext cx="889000" cy="1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112979</xdr:rowOff>
    </xdr:from>
    <xdr:to>
      <xdr:col>76</xdr:col>
      <xdr:colOff>114300</xdr:colOff>
      <xdr:row>38</xdr:row>
      <xdr:rowOff>8013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85179"/>
          <a:ext cx="889000" cy="2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33744</xdr:rowOff>
    </xdr:from>
    <xdr:to>
      <xdr:col>76</xdr:col>
      <xdr:colOff>165100</xdr:colOff>
      <xdr:row>38</xdr:row>
      <xdr:rowOff>135344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126471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112979</xdr:rowOff>
    </xdr:from>
    <xdr:to>
      <xdr:col>71</xdr:col>
      <xdr:colOff>177800</xdr:colOff>
      <xdr:row>36</xdr:row>
      <xdr:rowOff>124460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85179"/>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53835</xdr:rowOff>
    </xdr:from>
    <xdr:to>
      <xdr:col>72</xdr:col>
      <xdr:colOff>38100</xdr:colOff>
      <xdr:row>38</xdr:row>
      <xdr:rowOff>155435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146562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41516</xdr:rowOff>
    </xdr:from>
    <xdr:to>
      <xdr:col>67</xdr:col>
      <xdr:colOff>101600</xdr:colOff>
      <xdr:row>38</xdr:row>
      <xdr:rowOff>143116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134243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4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99555</xdr:rowOff>
    </xdr:from>
    <xdr:to>
      <xdr:col>81</xdr:col>
      <xdr:colOff>101600</xdr:colOff>
      <xdr:row>39</xdr:row>
      <xdr:rowOff>29705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20832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128664</xdr:rowOff>
    </xdr:from>
    <xdr:to>
      <xdr:col>76</xdr:col>
      <xdr:colOff>165100</xdr:colOff>
      <xdr:row>38</xdr:row>
      <xdr:rowOff>58813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2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75341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62179</xdr:rowOff>
    </xdr:from>
    <xdr:to>
      <xdr:col>72</xdr:col>
      <xdr:colOff>38100</xdr:colOff>
      <xdr:row>36</xdr:row>
      <xdr:rowOff>163779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8856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73660</xdr:rowOff>
    </xdr:from>
    <xdr:to>
      <xdr:col>67</xdr:col>
      <xdr:colOff>101600</xdr:colOff>
      <xdr:row>37</xdr:row>
      <xdr:rowOff>3810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20337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2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75166</xdr:rowOff>
    </xdr:from>
    <xdr:to>
      <xdr:col>85</xdr:col>
      <xdr:colOff>127000</xdr:colOff>
      <xdr:row>74</xdr:row>
      <xdr:rowOff>129493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762466"/>
          <a:ext cx="838200" cy="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54486</xdr:rowOff>
    </xdr:from>
    <xdr:to>
      <xdr:col>81</xdr:col>
      <xdr:colOff>50800</xdr:colOff>
      <xdr:row>74</xdr:row>
      <xdr:rowOff>75166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741786"/>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54486</xdr:rowOff>
    </xdr:from>
    <xdr:to>
      <xdr:col>76</xdr:col>
      <xdr:colOff>114300</xdr:colOff>
      <xdr:row>74</xdr:row>
      <xdr:rowOff>117153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741786"/>
          <a:ext cx="889000" cy="6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135766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3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117153</xdr:rowOff>
    </xdr:from>
    <xdr:to>
      <xdr:col>71</xdr:col>
      <xdr:colOff>177800</xdr:colOff>
      <xdr:row>74</xdr:row>
      <xdr:rowOff>139502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04453"/>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143200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3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78693</xdr:rowOff>
    </xdr:from>
    <xdr:to>
      <xdr:col>85</xdr:col>
      <xdr:colOff>177800</xdr:colOff>
      <xdr:row>75</xdr:row>
      <xdr:rowOff>8843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101570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1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24366</xdr:rowOff>
    </xdr:from>
    <xdr:to>
      <xdr:col>81</xdr:col>
      <xdr:colOff>101600</xdr:colOff>
      <xdr:row>74</xdr:row>
      <xdr:rowOff>125966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142493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4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3686</xdr:rowOff>
    </xdr:from>
    <xdr:to>
      <xdr:col>76</xdr:col>
      <xdr:colOff>165100</xdr:colOff>
      <xdr:row>74</xdr:row>
      <xdr:rowOff>105286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6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121813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4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66353</xdr:rowOff>
    </xdr:from>
    <xdr:to>
      <xdr:col>72</xdr:col>
      <xdr:colOff>38100</xdr:colOff>
      <xdr:row>74</xdr:row>
      <xdr:rowOff>167953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7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13030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52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88702</xdr:rowOff>
    </xdr:from>
    <xdr:to>
      <xdr:col>67</xdr:col>
      <xdr:colOff>101600</xdr:colOff>
      <xdr:row>75</xdr:row>
      <xdr:rowOff>18852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35379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73312</xdr:rowOff>
    </xdr:from>
    <xdr:to>
      <xdr:col>85</xdr:col>
      <xdr:colOff>127000</xdr:colOff>
      <xdr:row>97</xdr:row>
      <xdr:rowOff>145293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03962"/>
          <a:ext cx="838200" cy="7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145293</xdr:rowOff>
    </xdr:from>
    <xdr:to>
      <xdr:col>81</xdr:col>
      <xdr:colOff>50800</xdr:colOff>
      <xdr:row>98</xdr:row>
      <xdr:rowOff>8398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75943"/>
          <a:ext cx="889000" cy="3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8398</xdr:rowOff>
    </xdr:from>
    <xdr:to>
      <xdr:col>76</xdr:col>
      <xdr:colOff>114300</xdr:colOff>
      <xdr:row>98</xdr:row>
      <xdr:rowOff>156797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10498"/>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69518</xdr:rowOff>
    </xdr:from>
    <xdr:to>
      <xdr:col>76</xdr:col>
      <xdr:colOff>165100</xdr:colOff>
      <xdr:row>98</xdr:row>
      <xdr:rowOff>171118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162245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156797</xdr:rowOff>
    </xdr:from>
    <xdr:to>
      <xdr:col>71</xdr:col>
      <xdr:colOff>177800</xdr:colOff>
      <xdr:row>99</xdr:row>
      <xdr:rowOff>4127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58897"/>
          <a:ext cx="889000" cy="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119393</xdr:rowOff>
    </xdr:from>
    <xdr:to>
      <xdr:col>72</xdr:col>
      <xdr:colOff>38100</xdr:colOff>
      <xdr:row>99</xdr:row>
      <xdr:rowOff>49543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40670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114795</xdr:rowOff>
    </xdr:from>
    <xdr:to>
      <xdr:col>67</xdr:col>
      <xdr:colOff>101600</xdr:colOff>
      <xdr:row>99</xdr:row>
      <xdr:rowOff>44945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61472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22512</xdr:rowOff>
    </xdr:from>
    <xdr:to>
      <xdr:col>85</xdr:col>
      <xdr:colOff>177800</xdr:colOff>
      <xdr:row>97</xdr:row>
      <xdr:rowOff>124112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45389</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94493</xdr:rowOff>
    </xdr:from>
    <xdr:to>
      <xdr:col>81</xdr:col>
      <xdr:colOff>101600</xdr:colOff>
      <xdr:row>98</xdr:row>
      <xdr:rowOff>24643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129048</xdr:rowOff>
    </xdr:from>
    <xdr:to>
      <xdr:col>76</xdr:col>
      <xdr:colOff>165100</xdr:colOff>
      <xdr:row>98</xdr:row>
      <xdr:rowOff>59198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5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105997</xdr:rowOff>
    </xdr:from>
    <xdr:to>
      <xdr:col>72</xdr:col>
      <xdr:colOff>38100</xdr:colOff>
      <xdr:row>99</xdr:row>
      <xdr:rowOff>36147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52674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8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124777</xdr:rowOff>
    </xdr:from>
    <xdr:to>
      <xdr:col>67</xdr:col>
      <xdr:colOff>101600</xdr:colOff>
      <xdr:row>99</xdr:row>
      <xdr:rowOff>54927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46054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122707</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37807"/>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58115</xdr:rowOff>
    </xdr:from>
    <xdr:to>
      <xdr:col>107</xdr:col>
      <xdr:colOff>101600</xdr:colOff>
      <xdr:row>38</xdr:row>
      <xdr:rowOff>159715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122707</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37807"/>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78194</xdr:rowOff>
    </xdr:from>
    <xdr:to>
      <xdr:col>102</xdr:col>
      <xdr:colOff>165100</xdr:colOff>
      <xdr:row>39</xdr:row>
      <xdr:rowOff>8344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170921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80594</xdr:rowOff>
    </xdr:from>
    <xdr:to>
      <xdr:col>98</xdr:col>
      <xdr:colOff>38100</xdr:colOff>
      <xdr:row>39</xdr:row>
      <xdr:rowOff>10744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27271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71907</xdr:rowOff>
    </xdr:from>
    <xdr:to>
      <xdr:col>102</xdr:col>
      <xdr:colOff>165100</xdr:colOff>
      <xdr:row>39</xdr:row>
      <xdr:rowOff>2057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18584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61389</xdr:rowOff>
    </xdr:from>
    <xdr:to>
      <xdr:col>116</xdr:col>
      <xdr:colOff>63500</xdr:colOff>
      <xdr:row>59</xdr:row>
      <xdr:rowOff>62695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7693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62695</xdr:rowOff>
    </xdr:from>
    <xdr:to>
      <xdr:col>111</xdr:col>
      <xdr:colOff>177800</xdr:colOff>
      <xdr:row>59</xdr:row>
      <xdr:rowOff>70042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78245"/>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44635</xdr:rowOff>
    </xdr:from>
    <xdr:to>
      <xdr:col>107</xdr:col>
      <xdr:colOff>50800</xdr:colOff>
      <xdr:row>59</xdr:row>
      <xdr:rowOff>70042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185"/>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167000</xdr:rowOff>
    </xdr:from>
    <xdr:to>
      <xdr:col>107</xdr:col>
      <xdr:colOff>101600</xdr:colOff>
      <xdr:row>59</xdr:row>
      <xdr:rowOff>97150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113677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8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44635</xdr:rowOff>
    </xdr:from>
    <xdr:to>
      <xdr:col>102</xdr:col>
      <xdr:colOff>114300</xdr:colOff>
      <xdr:row>59</xdr:row>
      <xdr:rowOff>79904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018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3942</xdr:rowOff>
    </xdr:from>
    <xdr:to>
      <xdr:col>102</xdr:col>
      <xdr:colOff>165100</xdr:colOff>
      <xdr:row>59</xdr:row>
      <xdr:rowOff>105542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96669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21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3714</xdr:rowOff>
    </xdr:from>
    <xdr:to>
      <xdr:col>98</xdr:col>
      <xdr:colOff>38100</xdr:colOff>
      <xdr:row>59</xdr:row>
      <xdr:rowOff>105314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121841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10589</xdr:rowOff>
    </xdr:from>
    <xdr:to>
      <xdr:col>116</xdr:col>
      <xdr:colOff>114300</xdr:colOff>
      <xdr:row>59</xdr:row>
      <xdr:rowOff>112189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96966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11895</xdr:rowOff>
    </xdr:from>
    <xdr:to>
      <xdr:col>112</xdr:col>
      <xdr:colOff>38100</xdr:colOff>
      <xdr:row>59</xdr:row>
      <xdr:rowOff>113495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104622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19242</xdr:rowOff>
    </xdr:from>
    <xdr:to>
      <xdr:col>107</xdr:col>
      <xdr:colOff>101600</xdr:colOff>
      <xdr:row>59</xdr:row>
      <xdr:rowOff>120842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111969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165285</xdr:rowOff>
    </xdr:from>
    <xdr:to>
      <xdr:col>102</xdr:col>
      <xdr:colOff>165100</xdr:colOff>
      <xdr:row>59</xdr:row>
      <xdr:rowOff>95435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111962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29104</xdr:rowOff>
    </xdr:from>
    <xdr:to>
      <xdr:col>98</xdr:col>
      <xdr:colOff>38100</xdr:colOff>
      <xdr:row>59</xdr:row>
      <xdr:rowOff>130704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121831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42278</xdr:rowOff>
    </xdr:from>
    <xdr:to>
      <xdr:col>116</xdr:col>
      <xdr:colOff>63500</xdr:colOff>
      <xdr:row>73</xdr:row>
      <xdr:rowOff>82461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558128"/>
          <a:ext cx="838200" cy="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3835</xdr:rowOff>
    </xdr:from>
    <xdr:to>
      <xdr:col>111</xdr:col>
      <xdr:colOff>177800</xdr:colOff>
      <xdr:row>73</xdr:row>
      <xdr:rowOff>42278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519685"/>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3835</xdr:rowOff>
    </xdr:from>
    <xdr:to>
      <xdr:col>107</xdr:col>
      <xdr:colOff>50800</xdr:colOff>
      <xdr:row>73</xdr:row>
      <xdr:rowOff>22174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519685"/>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165367</xdr:rowOff>
    </xdr:from>
    <xdr:to>
      <xdr:col>107</xdr:col>
      <xdr:colOff>101600</xdr:colOff>
      <xdr:row>76</xdr:row>
      <xdr:rowOff>95517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86644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22174</xdr:rowOff>
    </xdr:from>
    <xdr:to>
      <xdr:col>102</xdr:col>
      <xdr:colOff>114300</xdr:colOff>
      <xdr:row>73</xdr:row>
      <xdr:rowOff>59271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538024"/>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128105</xdr:rowOff>
    </xdr:from>
    <xdr:to>
      <xdr:col>102</xdr:col>
      <xdr:colOff>165100</xdr:colOff>
      <xdr:row>76</xdr:row>
      <xdr:rowOff>58254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49382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141351</xdr:rowOff>
    </xdr:from>
    <xdr:to>
      <xdr:col>98</xdr:col>
      <xdr:colOff>38100</xdr:colOff>
      <xdr:row>76</xdr:row>
      <xdr:rowOff>71501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62628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31661</xdr:rowOff>
    </xdr:from>
    <xdr:to>
      <xdr:col>116</xdr:col>
      <xdr:colOff>114300</xdr:colOff>
      <xdr:row>73</xdr:row>
      <xdr:rowOff>133261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54538</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3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162928</xdr:rowOff>
    </xdr:from>
    <xdr:to>
      <xdr:col>112</xdr:col>
      <xdr:colOff>38100</xdr:colOff>
      <xdr:row>73</xdr:row>
      <xdr:rowOff>93078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109605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2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124485</xdr:rowOff>
    </xdr:from>
    <xdr:to>
      <xdr:col>107</xdr:col>
      <xdr:colOff>101600</xdr:colOff>
      <xdr:row>73</xdr:row>
      <xdr:rowOff>54635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71162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2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142824</xdr:rowOff>
    </xdr:from>
    <xdr:to>
      <xdr:col>102</xdr:col>
      <xdr:colOff>165100</xdr:colOff>
      <xdr:row>73</xdr:row>
      <xdr:rowOff>72974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4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89501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26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8471</xdr:rowOff>
    </xdr:from>
    <xdr:to>
      <xdr:col>98</xdr:col>
      <xdr:colOff>38100</xdr:colOff>
      <xdr:row>73</xdr:row>
      <xdr:rowOff>110071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5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126598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2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歳出決算総額は、住民一人当たり１，</a:t>
          </a:r>
          <a:r>
            <a:rPr kumimoji="1" lang="ja-JP" altLang="en-US" sz="1200">
              <a:solidFill>
                <a:schemeClr val="dk1"/>
              </a:solidFill>
              <a:effectLst/>
              <a:latin typeface="+mn-lt"/>
              <a:ea typeface="+mn-ea"/>
              <a:cs typeface="+mn-cs"/>
            </a:rPr>
            <a:t>６０２</a:t>
          </a:r>
          <a:r>
            <a:rPr kumimoji="1" lang="ja-JP" altLang="ja-JP" sz="1200">
              <a:solidFill>
                <a:schemeClr val="dk1"/>
              </a:solidFill>
              <a:effectLst/>
              <a:latin typeface="+mn-lt"/>
              <a:ea typeface="+mn-ea"/>
              <a:cs typeface="+mn-cs"/>
            </a:rPr>
            <a:t>千円となっている。主な構成項目である人件費は、住民一人当たり２７</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千円となっており、近年は類似団体平均の</a:t>
          </a:r>
          <a:r>
            <a:rPr kumimoji="1" lang="ja-JP" altLang="en-US" sz="1200">
              <a:solidFill>
                <a:schemeClr val="dk1"/>
              </a:solidFill>
              <a:effectLst/>
              <a:latin typeface="+mn-lt"/>
              <a:ea typeface="+mn-ea"/>
              <a:cs typeface="+mn-cs"/>
            </a:rPr>
            <a:t>約</a:t>
          </a:r>
          <a:r>
            <a:rPr kumimoji="1" lang="ja-JP" altLang="ja-JP" sz="1200">
              <a:solidFill>
                <a:schemeClr val="dk1"/>
              </a:solidFill>
              <a:effectLst/>
              <a:latin typeface="+mn-lt"/>
              <a:ea typeface="+mn-ea"/>
              <a:cs typeface="+mn-cs"/>
            </a:rPr>
            <a:t>２倍で推移してきている。これは、ごみ収集業務や消防・病院などの施設運営を直営で行っているほか、地理的条件により民間参入が困難な</a:t>
          </a:r>
          <a:r>
            <a:rPr kumimoji="1" lang="en-US" altLang="ja-JP" sz="1200">
              <a:solidFill>
                <a:schemeClr val="dk1"/>
              </a:solidFill>
              <a:effectLst/>
              <a:latin typeface="+mn-lt"/>
              <a:ea typeface="+mn-ea"/>
              <a:cs typeface="+mn-cs"/>
            </a:rPr>
            <a:t>CATV</a:t>
          </a:r>
          <a:r>
            <a:rPr kumimoji="1" lang="ja-JP" altLang="ja-JP" sz="1200">
              <a:solidFill>
                <a:schemeClr val="dk1"/>
              </a:solidFill>
              <a:effectLst/>
              <a:latin typeface="+mn-lt"/>
              <a:ea typeface="+mn-ea"/>
              <a:cs typeface="+mn-cs"/>
            </a:rPr>
            <a:t>事業の運営や、広大な行政区域をカバーするための支所・出張所への人員配置が必要であることが影響している。引き続き定員適正化計画に基づいた職員数の削減、施設の民営化を含めた検討をすることにより人件費の抑制に努める。</a:t>
          </a:r>
          <a:endParaRPr lang="ja-JP" altLang="ja-JP" sz="1200">
            <a:effectLst/>
          </a:endParaRPr>
        </a:p>
        <a:p>
          <a:r>
            <a:rPr kumimoji="1" lang="ja-JP" altLang="ja-JP" sz="1200">
              <a:solidFill>
                <a:schemeClr val="dk1"/>
              </a:solidFill>
              <a:effectLst/>
              <a:latin typeface="+mn-lt"/>
              <a:ea typeface="+mn-ea"/>
              <a:cs typeface="+mn-cs"/>
            </a:rPr>
            <a:t>普通建設事業においては、新規事業は計画の見直し等によりほぼ横ばいの状況にある。更新整備においては、</a:t>
          </a:r>
          <a:r>
            <a:rPr kumimoji="1" lang="ja-JP" altLang="en-US" sz="1200">
              <a:solidFill>
                <a:schemeClr val="dk1"/>
              </a:solidFill>
              <a:effectLst/>
              <a:latin typeface="+mn-lt"/>
              <a:ea typeface="+mn-ea"/>
              <a:cs typeface="+mn-cs"/>
            </a:rPr>
            <a:t>給食センターの集約等</a:t>
          </a:r>
          <a:r>
            <a:rPr kumimoji="1" lang="ja-JP" altLang="ja-JP" sz="1200">
              <a:solidFill>
                <a:schemeClr val="dk1"/>
              </a:solidFill>
              <a:effectLst/>
              <a:latin typeface="+mn-lt"/>
              <a:ea typeface="+mn-ea"/>
              <a:cs typeface="+mn-cs"/>
            </a:rPr>
            <a:t>の事業は完了したが、総合体育館の建て替え</a:t>
          </a:r>
          <a:r>
            <a:rPr kumimoji="1" lang="ja-JP" altLang="en-US" sz="1200">
              <a:solidFill>
                <a:schemeClr val="dk1"/>
              </a:solidFill>
              <a:effectLst/>
              <a:latin typeface="+mn-lt"/>
              <a:ea typeface="+mn-ea"/>
              <a:cs typeface="+mn-cs"/>
            </a:rPr>
            <a:t>や相生地域交流センターの整備事業</a:t>
          </a:r>
          <a:r>
            <a:rPr kumimoji="1" lang="ja-JP" altLang="ja-JP" sz="1200">
              <a:solidFill>
                <a:schemeClr val="dk1"/>
              </a:solidFill>
              <a:effectLst/>
              <a:latin typeface="+mn-lt"/>
              <a:ea typeface="+mn-ea"/>
              <a:cs typeface="+mn-cs"/>
            </a:rPr>
            <a:t>等、新たな事業が進行していることにより今後更に上昇が見込まれる。</a:t>
          </a:r>
          <a:endParaRPr lang="ja-JP" altLang="ja-JP" sz="1200">
            <a:effectLst/>
          </a:endParaRPr>
        </a:p>
        <a:p>
          <a:r>
            <a:rPr kumimoji="1" lang="ja-JP" altLang="ja-JP" sz="1200">
              <a:solidFill>
                <a:schemeClr val="dk1"/>
              </a:solidFill>
              <a:effectLst/>
              <a:latin typeface="+mn-lt"/>
              <a:ea typeface="+mn-ea"/>
              <a:cs typeface="+mn-cs"/>
            </a:rPr>
            <a:t>老朽化したインフラ整備等も課題であるため、既存施設の集約化や除却、ＬＣＣについても見極めつつ、各施設の維持補修を計画的に実施する。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
7,465
694.98
12,724,222
11,998,797
583,630
6,339,431
13,507,868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139446</xdr:rowOff>
    </xdr:from>
    <xdr:to>
      <xdr:col>24</xdr:col>
      <xdr:colOff>63500</xdr:colOff>
      <xdr:row>37</xdr:row>
      <xdr:rowOff>22098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1646"/>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155194</xdr:rowOff>
    </xdr:from>
    <xdr:to>
      <xdr:col>19</xdr:col>
      <xdr:colOff>177800</xdr:colOff>
      <xdr:row>37</xdr:row>
      <xdr:rowOff>22098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739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153035</xdr:rowOff>
    </xdr:from>
    <xdr:to>
      <xdr:col>15</xdr:col>
      <xdr:colOff>50800</xdr:colOff>
      <xdr:row>36</xdr:row>
      <xdr:rowOff>155194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5235"/>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88646</xdr:rowOff>
    </xdr:from>
    <xdr:to>
      <xdr:col>15</xdr:col>
      <xdr:colOff>101600</xdr:colOff>
      <xdr:row>37</xdr:row>
      <xdr:rowOff>18796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35323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153035</xdr:rowOff>
    </xdr:from>
    <xdr:to>
      <xdr:col>10</xdr:col>
      <xdr:colOff>114300</xdr:colOff>
      <xdr:row>37</xdr:row>
      <xdr:rowOff>21844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5235"/>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51689</xdr:rowOff>
    </xdr:from>
    <xdr:to>
      <xdr:col>10</xdr:col>
      <xdr:colOff>165100</xdr:colOff>
      <xdr:row>36</xdr:row>
      <xdr:rowOff>153289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169816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90424</xdr:rowOff>
    </xdr:from>
    <xdr:to>
      <xdr:col>6</xdr:col>
      <xdr:colOff>38100</xdr:colOff>
      <xdr:row>37</xdr:row>
      <xdr:rowOff>20574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37101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88646</xdr:rowOff>
    </xdr:from>
    <xdr:to>
      <xdr:col>24</xdr:col>
      <xdr:colOff>114300</xdr:colOff>
      <xdr:row>37</xdr:row>
      <xdr:rowOff>18796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67073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142748</xdr:rowOff>
    </xdr:from>
    <xdr:to>
      <xdr:col>20</xdr:col>
      <xdr:colOff>38100</xdr:colOff>
      <xdr:row>37</xdr:row>
      <xdr:rowOff>72898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64025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104394</xdr:rowOff>
    </xdr:from>
    <xdr:to>
      <xdr:col>15</xdr:col>
      <xdr:colOff>101600</xdr:colOff>
      <xdr:row>37</xdr:row>
      <xdr:rowOff>34544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102235</xdr:rowOff>
    </xdr:from>
    <xdr:to>
      <xdr:col>10</xdr:col>
      <xdr:colOff>165100</xdr:colOff>
      <xdr:row>37</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142494</xdr:rowOff>
    </xdr:from>
    <xdr:to>
      <xdr:col>6</xdr:col>
      <xdr:colOff>38100</xdr:colOff>
      <xdr:row>37</xdr:row>
      <xdr:rowOff>72644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63771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122879</xdr:rowOff>
    </xdr:from>
    <xdr:to>
      <xdr:col>24</xdr:col>
      <xdr:colOff>63500</xdr:colOff>
      <xdr:row>55</xdr:row>
      <xdr:rowOff>161658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52629"/>
          <a:ext cx="838200" cy="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3448</xdr:rowOff>
    </xdr:from>
    <xdr:to>
      <xdr:col>19</xdr:col>
      <xdr:colOff>177800</xdr:colOff>
      <xdr:row>55</xdr:row>
      <xdr:rowOff>161658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33198"/>
          <a:ext cx="889000" cy="1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3448</xdr:rowOff>
    </xdr:from>
    <xdr:to>
      <xdr:col>15</xdr:col>
      <xdr:colOff>50800</xdr:colOff>
      <xdr:row>56</xdr:row>
      <xdr:rowOff>43020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33198"/>
          <a:ext cx="8890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133896</xdr:rowOff>
    </xdr:from>
    <xdr:to>
      <xdr:col>15</xdr:col>
      <xdr:colOff>101600</xdr:colOff>
      <xdr:row>57</xdr:row>
      <xdr:rowOff>64046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55173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82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159285</xdr:rowOff>
    </xdr:from>
    <xdr:to>
      <xdr:col>10</xdr:col>
      <xdr:colOff>114300</xdr:colOff>
      <xdr:row>56</xdr:row>
      <xdr:rowOff>43020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89035"/>
          <a:ext cx="8890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9801</xdr:rowOff>
    </xdr:from>
    <xdr:to>
      <xdr:col>10</xdr:col>
      <xdr:colOff>165100</xdr:colOff>
      <xdr:row>58</xdr:row>
      <xdr:rowOff>111401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102528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9801</xdr:rowOff>
    </xdr:from>
    <xdr:to>
      <xdr:col>6</xdr:col>
      <xdr:colOff>38100</xdr:colOff>
      <xdr:row>58</xdr:row>
      <xdr:rowOff>111401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102528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72079</xdr:rowOff>
    </xdr:from>
    <xdr:to>
      <xdr:col>24</xdr:col>
      <xdr:colOff>114300</xdr:colOff>
      <xdr:row>56</xdr:row>
      <xdr:rowOff>2229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94956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5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110858</xdr:rowOff>
    </xdr:from>
    <xdr:to>
      <xdr:col>20</xdr:col>
      <xdr:colOff>38100</xdr:colOff>
      <xdr:row>56</xdr:row>
      <xdr:rowOff>41008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57535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1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124098</xdr:rowOff>
    </xdr:from>
    <xdr:to>
      <xdr:col>15</xdr:col>
      <xdr:colOff>101600</xdr:colOff>
      <xdr:row>55</xdr:row>
      <xdr:rowOff>54248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70775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5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163670</xdr:rowOff>
    </xdr:from>
    <xdr:to>
      <xdr:col>10</xdr:col>
      <xdr:colOff>165100</xdr:colOff>
      <xdr:row>56</xdr:row>
      <xdr:rowOff>93820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110347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108485</xdr:rowOff>
    </xdr:from>
    <xdr:to>
      <xdr:col>6</xdr:col>
      <xdr:colOff>38100</xdr:colOff>
      <xdr:row>56</xdr:row>
      <xdr:rowOff>38635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55162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1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127918</xdr:rowOff>
    </xdr:from>
    <xdr:to>
      <xdr:col>24</xdr:col>
      <xdr:colOff>63500</xdr:colOff>
      <xdr:row>75</xdr:row>
      <xdr:rowOff>142118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6668"/>
          <a:ext cx="8382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127918</xdr:rowOff>
    </xdr:from>
    <xdr:to>
      <xdr:col>19</xdr:col>
      <xdr:colOff>177800</xdr:colOff>
      <xdr:row>76</xdr:row>
      <xdr:rowOff>95585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6668"/>
          <a:ext cx="889000" cy="1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95585</xdr:rowOff>
    </xdr:from>
    <xdr:to>
      <xdr:col>15</xdr:col>
      <xdr:colOff>50800</xdr:colOff>
      <xdr:row>76</xdr:row>
      <xdr:rowOff>113027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5785"/>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122441</xdr:rowOff>
    </xdr:from>
    <xdr:to>
      <xdr:col>15</xdr:col>
      <xdr:colOff>101600</xdr:colOff>
      <xdr:row>77</xdr:row>
      <xdr:rowOff>52591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113027</xdr:rowOff>
    </xdr:from>
    <xdr:to>
      <xdr:col>10</xdr:col>
      <xdr:colOff>114300</xdr:colOff>
      <xdr:row>76</xdr:row>
      <xdr:rowOff>124882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3227"/>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63888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101288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91318</xdr:rowOff>
    </xdr:from>
    <xdr:to>
      <xdr:col>24</xdr:col>
      <xdr:colOff>114300</xdr:colOff>
      <xdr:row>76</xdr:row>
      <xdr:rowOff>21468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69745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77118</xdr:rowOff>
    </xdr:from>
    <xdr:to>
      <xdr:col>20</xdr:col>
      <xdr:colOff>38100</xdr:colOff>
      <xdr:row>76</xdr:row>
      <xdr:rowOff>7268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169845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44785</xdr:rowOff>
    </xdr:from>
    <xdr:to>
      <xdr:col>15</xdr:col>
      <xdr:colOff>101600</xdr:colOff>
      <xdr:row>76</xdr:row>
      <xdr:rowOff>146385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162912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62227</xdr:rowOff>
    </xdr:from>
    <xdr:to>
      <xdr:col>10</xdr:col>
      <xdr:colOff>165100</xdr:colOff>
      <xdr:row>76</xdr:row>
      <xdr:rowOff>163827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74082</xdr:rowOff>
    </xdr:from>
    <xdr:to>
      <xdr:col>6</xdr:col>
      <xdr:colOff>38100</xdr:colOff>
      <xdr:row>77</xdr:row>
      <xdr:rowOff>4232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20759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7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46162</xdr:rowOff>
    </xdr:from>
    <xdr:to>
      <xdr:col>24</xdr:col>
      <xdr:colOff>63500</xdr:colOff>
      <xdr:row>95</xdr:row>
      <xdr:rowOff>69027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33912"/>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46162</xdr:rowOff>
    </xdr:from>
    <xdr:to>
      <xdr:col>19</xdr:col>
      <xdr:colOff>177800</xdr:colOff>
      <xdr:row>95</xdr:row>
      <xdr:rowOff>93596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3912"/>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47775</xdr:rowOff>
    </xdr:from>
    <xdr:to>
      <xdr:col>15</xdr:col>
      <xdr:colOff>50800</xdr:colOff>
      <xdr:row>95</xdr:row>
      <xdr:rowOff>93596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649725"/>
          <a:ext cx="889000" cy="7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116980</xdr:rowOff>
    </xdr:from>
    <xdr:to>
      <xdr:col>15</xdr:col>
      <xdr:colOff>101600</xdr:colOff>
      <xdr:row>97</xdr:row>
      <xdr:rowOff>47130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38257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47775</xdr:rowOff>
    </xdr:from>
    <xdr:to>
      <xdr:col>10</xdr:col>
      <xdr:colOff>114300</xdr:colOff>
      <xdr:row>92</xdr:row>
      <xdr:rowOff>160041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649725"/>
          <a:ext cx="889000" cy="2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58155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18227</xdr:rowOff>
    </xdr:from>
    <xdr:to>
      <xdr:col>24</xdr:col>
      <xdr:colOff>114300</xdr:colOff>
      <xdr:row>95</xdr:row>
      <xdr:rowOff>119827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41104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166812</xdr:rowOff>
    </xdr:from>
    <xdr:to>
      <xdr:col>20</xdr:col>
      <xdr:colOff>38100</xdr:colOff>
      <xdr:row>95</xdr:row>
      <xdr:rowOff>96962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113489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5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42796</xdr:rowOff>
    </xdr:from>
    <xdr:to>
      <xdr:col>15</xdr:col>
      <xdr:colOff>101600</xdr:colOff>
      <xdr:row>95</xdr:row>
      <xdr:rowOff>144396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160923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0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168425</xdr:rowOff>
    </xdr:from>
    <xdr:to>
      <xdr:col>10</xdr:col>
      <xdr:colOff>165100</xdr:colOff>
      <xdr:row>91</xdr:row>
      <xdr:rowOff>98575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115102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37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109241</xdr:rowOff>
    </xdr:from>
    <xdr:to>
      <xdr:col>6</xdr:col>
      <xdr:colOff>38100</xdr:colOff>
      <xdr:row>93</xdr:row>
      <xdr:rowOff>39391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8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55918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6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146231</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146981"/>
          <a:ext cx="889000" cy="6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146231</xdr:rowOff>
    </xdr:from>
    <xdr:to>
      <xdr:col>45</xdr:col>
      <xdr:colOff>177800</xdr:colOff>
      <xdr:row>35</xdr:row>
      <xdr:rowOff>169745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46981"/>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82369</xdr:rowOff>
    </xdr:from>
    <xdr:to>
      <xdr:col>46</xdr:col>
      <xdr:colOff>38100</xdr:colOff>
      <xdr:row>39</xdr:row>
      <xdr:rowOff>12519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169745</xdr:rowOff>
    </xdr:from>
    <xdr:to>
      <xdr:col>41</xdr:col>
      <xdr:colOff>50800</xdr:colOff>
      <xdr:row>36</xdr:row>
      <xdr:rowOff>48913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7049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93799</xdr:rowOff>
    </xdr:from>
    <xdr:to>
      <xdr:col>41</xdr:col>
      <xdr:colOff>101600</xdr:colOff>
      <xdr:row>39</xdr:row>
      <xdr:rowOff>23949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15076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01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89553</xdr:rowOff>
    </xdr:from>
    <xdr:to>
      <xdr:col>36</xdr:col>
      <xdr:colOff>165100</xdr:colOff>
      <xdr:row>39</xdr:row>
      <xdr:rowOff>19703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0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95431</xdr:rowOff>
    </xdr:from>
    <xdr:to>
      <xdr:col>46</xdr:col>
      <xdr:colOff>38100</xdr:colOff>
      <xdr:row>36</xdr:row>
      <xdr:rowOff>25581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42108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118945</xdr:rowOff>
    </xdr:from>
    <xdr:to>
      <xdr:col>41</xdr:col>
      <xdr:colOff>101600</xdr:colOff>
      <xdr:row>36</xdr:row>
      <xdr:rowOff>49095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65622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9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169563</xdr:rowOff>
    </xdr:from>
    <xdr:to>
      <xdr:col>36</xdr:col>
      <xdr:colOff>165100</xdr:colOff>
      <xdr:row>36</xdr:row>
      <xdr:rowOff>99713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116240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4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157678</xdr:rowOff>
    </xdr:from>
    <xdr:to>
      <xdr:col>55</xdr:col>
      <xdr:colOff>0</xdr:colOff>
      <xdr:row>56</xdr:row>
      <xdr:rowOff>77103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15978"/>
          <a:ext cx="838200" cy="2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6576</xdr:rowOff>
    </xdr:from>
    <xdr:to>
      <xdr:col>50</xdr:col>
      <xdr:colOff>114300</xdr:colOff>
      <xdr:row>56</xdr:row>
      <xdr:rowOff>77103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07776"/>
          <a:ext cx="889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6576</xdr:rowOff>
    </xdr:from>
    <xdr:to>
      <xdr:col>45</xdr:col>
      <xdr:colOff>177800</xdr:colOff>
      <xdr:row>56</xdr:row>
      <xdr:rowOff>153948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07776"/>
          <a:ext cx="889000" cy="14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42857</xdr:rowOff>
    </xdr:from>
    <xdr:to>
      <xdr:col>46</xdr:col>
      <xdr:colOff>38100</xdr:colOff>
      <xdr:row>58</xdr:row>
      <xdr:rowOff>144457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135584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153948</xdr:rowOff>
    </xdr:from>
    <xdr:to>
      <xdr:col>41</xdr:col>
      <xdr:colOff>50800</xdr:colOff>
      <xdr:row>57</xdr:row>
      <xdr:rowOff>24763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55148"/>
          <a:ext cx="889000" cy="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50567</xdr:rowOff>
    </xdr:from>
    <xdr:to>
      <xdr:col>41</xdr:col>
      <xdr:colOff>101600</xdr:colOff>
      <xdr:row>58</xdr:row>
      <xdr:rowOff>152167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143294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66843</xdr:rowOff>
    </xdr:from>
    <xdr:to>
      <xdr:col>36</xdr:col>
      <xdr:colOff>165100</xdr:colOff>
      <xdr:row>58</xdr:row>
      <xdr:rowOff>168443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159570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1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106878</xdr:rowOff>
    </xdr:from>
    <xdr:to>
      <xdr:col>55</xdr:col>
      <xdr:colOff>50800</xdr:colOff>
      <xdr:row>55</xdr:row>
      <xdr:rowOff>37028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129755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1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26303</xdr:rowOff>
    </xdr:from>
    <xdr:to>
      <xdr:col>50</xdr:col>
      <xdr:colOff>165100</xdr:colOff>
      <xdr:row>56</xdr:row>
      <xdr:rowOff>127903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144430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0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127226</xdr:rowOff>
    </xdr:from>
    <xdr:to>
      <xdr:col>46</xdr:col>
      <xdr:colOff>38100</xdr:colOff>
      <xdr:row>56</xdr:row>
      <xdr:rowOff>57376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73903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33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103148</xdr:rowOff>
    </xdr:from>
    <xdr:to>
      <xdr:col>41</xdr:col>
      <xdr:colOff>101600</xdr:colOff>
      <xdr:row>57</xdr:row>
      <xdr:rowOff>33298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49825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7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145413</xdr:rowOff>
    </xdr:from>
    <xdr:to>
      <xdr:col>36</xdr:col>
      <xdr:colOff>165100</xdr:colOff>
      <xdr:row>57</xdr:row>
      <xdr:rowOff>75563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92090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20805</xdr:rowOff>
    </xdr:from>
    <xdr:to>
      <xdr:col>55</xdr:col>
      <xdr:colOff>0</xdr:colOff>
      <xdr:row>78</xdr:row>
      <xdr:rowOff>51822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93905"/>
          <a:ext cx="838200" cy="3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20805</xdr:rowOff>
    </xdr:from>
    <xdr:to>
      <xdr:col>50</xdr:col>
      <xdr:colOff>114300</xdr:colOff>
      <xdr:row>78</xdr:row>
      <xdr:rowOff>48310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3905"/>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33159</xdr:rowOff>
    </xdr:from>
    <xdr:to>
      <xdr:col>45</xdr:col>
      <xdr:colOff>177800</xdr:colOff>
      <xdr:row>78</xdr:row>
      <xdr:rowOff>48310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06259"/>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116039</xdr:rowOff>
    </xdr:from>
    <xdr:to>
      <xdr:col>46</xdr:col>
      <xdr:colOff>38100</xdr:colOff>
      <xdr:row>78</xdr:row>
      <xdr:rowOff>46189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62716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33159</xdr:rowOff>
    </xdr:from>
    <xdr:to>
      <xdr:col>41</xdr:col>
      <xdr:colOff>50800</xdr:colOff>
      <xdr:row>78</xdr:row>
      <xdr:rowOff>51775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6259"/>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5652</xdr:rowOff>
    </xdr:from>
    <xdr:to>
      <xdr:col>41</xdr:col>
      <xdr:colOff>101600</xdr:colOff>
      <xdr:row>78</xdr:row>
      <xdr:rowOff>107252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98379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1022</xdr:rowOff>
    </xdr:from>
    <xdr:to>
      <xdr:col>55</xdr:col>
      <xdr:colOff>50800</xdr:colOff>
      <xdr:row>78</xdr:row>
      <xdr:rowOff>102622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87399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141455</xdr:rowOff>
    </xdr:from>
    <xdr:to>
      <xdr:col>50</xdr:col>
      <xdr:colOff>165100</xdr:colOff>
      <xdr:row>78</xdr:row>
      <xdr:rowOff>71605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168960</xdr:rowOff>
    </xdr:from>
    <xdr:to>
      <xdr:col>46</xdr:col>
      <xdr:colOff>38100</xdr:colOff>
      <xdr:row>78</xdr:row>
      <xdr:rowOff>99110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153809</xdr:rowOff>
    </xdr:from>
    <xdr:to>
      <xdr:col>41</xdr:col>
      <xdr:colOff>101600</xdr:colOff>
      <xdr:row>78</xdr:row>
      <xdr:rowOff>83959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100486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xdr:rowOff>
    </xdr:from>
    <xdr:to>
      <xdr:col>36</xdr:col>
      <xdr:colOff>165100</xdr:colOff>
      <xdr:row>78</xdr:row>
      <xdr:rowOff>102575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119102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116909</xdr:rowOff>
    </xdr:from>
    <xdr:to>
      <xdr:col>55</xdr:col>
      <xdr:colOff>0</xdr:colOff>
      <xdr:row>95</xdr:row>
      <xdr:rowOff>40221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33209"/>
          <a:ext cx="838200" cy="9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40221</xdr:rowOff>
    </xdr:from>
    <xdr:to>
      <xdr:col>50</xdr:col>
      <xdr:colOff>114300</xdr:colOff>
      <xdr:row>95</xdr:row>
      <xdr:rowOff>140348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27971"/>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140348</xdr:rowOff>
    </xdr:from>
    <xdr:to>
      <xdr:col>45</xdr:col>
      <xdr:colOff>177800</xdr:colOff>
      <xdr:row>96</xdr:row>
      <xdr:rowOff>83358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28098"/>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22964</xdr:rowOff>
    </xdr:from>
    <xdr:to>
      <xdr:col>46</xdr:col>
      <xdr:colOff>38100</xdr:colOff>
      <xdr:row>97</xdr:row>
      <xdr:rowOff>124564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115691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70061</xdr:rowOff>
    </xdr:from>
    <xdr:to>
      <xdr:col>41</xdr:col>
      <xdr:colOff>50800</xdr:colOff>
      <xdr:row>96</xdr:row>
      <xdr:rowOff>83358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2926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49276</xdr:rowOff>
    </xdr:from>
    <xdr:to>
      <xdr:col>41</xdr:col>
      <xdr:colOff>101600</xdr:colOff>
      <xdr:row>97</xdr:row>
      <xdr:rowOff>150876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142003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162533</xdr:rowOff>
    </xdr:from>
    <xdr:to>
      <xdr:col>36</xdr:col>
      <xdr:colOff>165100</xdr:colOff>
      <xdr:row>97</xdr:row>
      <xdr:rowOff>92683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83810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66109</xdr:rowOff>
    </xdr:from>
    <xdr:to>
      <xdr:col>55</xdr:col>
      <xdr:colOff>50800</xdr:colOff>
      <xdr:row>94</xdr:row>
      <xdr:rowOff>167709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88986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3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160871</xdr:rowOff>
    </xdr:from>
    <xdr:to>
      <xdr:col>50</xdr:col>
      <xdr:colOff>165100</xdr:colOff>
      <xdr:row>95</xdr:row>
      <xdr:rowOff>91021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107548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89548</xdr:rowOff>
    </xdr:from>
    <xdr:to>
      <xdr:col>46</xdr:col>
      <xdr:colOff>38100</xdr:colOff>
      <xdr:row>96</xdr:row>
      <xdr:rowOff>19698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36225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5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32558</xdr:rowOff>
    </xdr:from>
    <xdr:to>
      <xdr:col>41</xdr:col>
      <xdr:colOff>101600</xdr:colOff>
      <xdr:row>96</xdr:row>
      <xdr:rowOff>134158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150685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19261</xdr:rowOff>
    </xdr:from>
    <xdr:to>
      <xdr:col>36</xdr:col>
      <xdr:colOff>165100</xdr:colOff>
      <xdr:row>96</xdr:row>
      <xdr:rowOff>120861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137388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5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153400</xdr:rowOff>
    </xdr:from>
    <xdr:to>
      <xdr:col>85</xdr:col>
      <xdr:colOff>127000</xdr:colOff>
      <xdr:row>35</xdr:row>
      <xdr:rowOff>23832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811250"/>
          <a:ext cx="838200" cy="2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139063</xdr:rowOff>
    </xdr:from>
    <xdr:to>
      <xdr:col>81</xdr:col>
      <xdr:colOff>50800</xdr:colOff>
      <xdr:row>35</xdr:row>
      <xdr:rowOff>23832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68363"/>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139063</xdr:rowOff>
    </xdr:from>
    <xdr:to>
      <xdr:col>76</xdr:col>
      <xdr:colOff>114300</xdr:colOff>
      <xdr:row>34</xdr:row>
      <xdr:rowOff>156763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68363"/>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51475</xdr:rowOff>
    </xdr:from>
    <xdr:to>
      <xdr:col>76</xdr:col>
      <xdr:colOff>165100</xdr:colOff>
      <xdr:row>37</xdr:row>
      <xdr:rowOff>153075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9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144202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118081</xdr:rowOff>
    </xdr:from>
    <xdr:to>
      <xdr:col>71</xdr:col>
      <xdr:colOff>177800</xdr:colOff>
      <xdr:row>34</xdr:row>
      <xdr:rowOff>156763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433031"/>
          <a:ext cx="889000" cy="55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136465</xdr:rowOff>
    </xdr:from>
    <xdr:to>
      <xdr:col>72</xdr:col>
      <xdr:colOff>38100</xdr:colOff>
      <xdr:row>38</xdr:row>
      <xdr:rowOff>66615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8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57742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19912</xdr:rowOff>
    </xdr:from>
    <xdr:to>
      <xdr:col>67</xdr:col>
      <xdr:colOff>101600</xdr:colOff>
      <xdr:row>38</xdr:row>
      <xdr:rowOff>121512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3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112639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2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102600</xdr:rowOff>
    </xdr:from>
    <xdr:to>
      <xdr:col>85</xdr:col>
      <xdr:colOff>177800</xdr:colOff>
      <xdr:row>34</xdr:row>
      <xdr:rowOff>32750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125477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1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144482</xdr:rowOff>
    </xdr:from>
    <xdr:to>
      <xdr:col>81</xdr:col>
      <xdr:colOff>101600</xdr:colOff>
      <xdr:row>35</xdr:row>
      <xdr:rowOff>74632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91159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88263</xdr:rowOff>
    </xdr:from>
    <xdr:to>
      <xdr:col>76</xdr:col>
      <xdr:colOff>165100</xdr:colOff>
      <xdr:row>35</xdr:row>
      <xdr:rowOff>18413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34940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105963</xdr:rowOff>
    </xdr:from>
    <xdr:to>
      <xdr:col>72</xdr:col>
      <xdr:colOff>38100</xdr:colOff>
      <xdr:row>35</xdr:row>
      <xdr:rowOff>36113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3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52640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67281</xdr:rowOff>
    </xdr:from>
    <xdr:to>
      <xdr:col>67</xdr:col>
      <xdr:colOff>101600</xdr:colOff>
      <xdr:row>31</xdr:row>
      <xdr:rowOff>168881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3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13958</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5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134566</xdr:rowOff>
    </xdr:from>
    <xdr:to>
      <xdr:col>85</xdr:col>
      <xdr:colOff>127000</xdr:colOff>
      <xdr:row>56</xdr:row>
      <xdr:rowOff>164758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35766"/>
          <a:ext cx="8382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134566</xdr:rowOff>
    </xdr:from>
    <xdr:to>
      <xdr:col>81</xdr:col>
      <xdr:colOff>50800</xdr:colOff>
      <xdr:row>58</xdr:row>
      <xdr:rowOff>12602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35766"/>
          <a:ext cx="889000" cy="2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12602</xdr:rowOff>
    </xdr:from>
    <xdr:to>
      <xdr:col>76</xdr:col>
      <xdr:colOff>114300</xdr:colOff>
      <xdr:row>58</xdr:row>
      <xdr:rowOff>63037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6702"/>
          <a:ext cx="8890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131054</xdr:rowOff>
    </xdr:from>
    <xdr:to>
      <xdr:col>76</xdr:col>
      <xdr:colOff>165100</xdr:colOff>
      <xdr:row>58</xdr:row>
      <xdr:rowOff>61204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43338</xdr:rowOff>
    </xdr:from>
    <xdr:to>
      <xdr:col>71</xdr:col>
      <xdr:colOff>177800</xdr:colOff>
      <xdr:row>58</xdr:row>
      <xdr:rowOff>63037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87438"/>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151095</xdr:rowOff>
    </xdr:from>
    <xdr:to>
      <xdr:col>72</xdr:col>
      <xdr:colOff>38100</xdr:colOff>
      <xdr:row>58</xdr:row>
      <xdr:rowOff>81245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932</xdr:rowOff>
    </xdr:from>
    <xdr:to>
      <xdr:col>67</xdr:col>
      <xdr:colOff>101600</xdr:colOff>
      <xdr:row>58</xdr:row>
      <xdr:rowOff>102532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93659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113958</xdr:rowOff>
    </xdr:from>
    <xdr:to>
      <xdr:col>85</xdr:col>
      <xdr:colOff>177800</xdr:colOff>
      <xdr:row>57</xdr:row>
      <xdr:rowOff>44108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136835</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83766</xdr:rowOff>
    </xdr:from>
    <xdr:to>
      <xdr:col>81</xdr:col>
      <xdr:colOff>101600</xdr:colOff>
      <xdr:row>57</xdr:row>
      <xdr:rowOff>13916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30443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46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133252</xdr:rowOff>
    </xdr:from>
    <xdr:to>
      <xdr:col>76</xdr:col>
      <xdr:colOff>165100</xdr:colOff>
      <xdr:row>58</xdr:row>
      <xdr:rowOff>63402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54529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12237</xdr:rowOff>
    </xdr:from>
    <xdr:to>
      <xdr:col>72</xdr:col>
      <xdr:colOff>38100</xdr:colOff>
      <xdr:row>58</xdr:row>
      <xdr:rowOff>113837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104964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163988</xdr:rowOff>
    </xdr:from>
    <xdr:to>
      <xdr:col>67</xdr:col>
      <xdr:colOff>101600</xdr:colOff>
      <xdr:row>58</xdr:row>
      <xdr:rowOff>94138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110665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75349</xdr:rowOff>
    </xdr:from>
    <xdr:to>
      <xdr:col>85</xdr:col>
      <xdr:colOff>127000</xdr:colOff>
      <xdr:row>78</xdr:row>
      <xdr:rowOff>150355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48449"/>
          <a:ext cx="8382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8013</xdr:rowOff>
    </xdr:from>
    <xdr:to>
      <xdr:col>81</xdr:col>
      <xdr:colOff>50800</xdr:colOff>
      <xdr:row>78</xdr:row>
      <xdr:rowOff>150355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81113"/>
          <a:ext cx="889000" cy="1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112979</xdr:rowOff>
    </xdr:from>
    <xdr:to>
      <xdr:col>76</xdr:col>
      <xdr:colOff>114300</xdr:colOff>
      <xdr:row>78</xdr:row>
      <xdr:rowOff>8013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143179"/>
          <a:ext cx="889000" cy="2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33617</xdr:rowOff>
    </xdr:from>
    <xdr:to>
      <xdr:col>76</xdr:col>
      <xdr:colOff>165100</xdr:colOff>
      <xdr:row>78</xdr:row>
      <xdr:rowOff>135217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126344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49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112979</xdr:rowOff>
    </xdr:from>
    <xdr:to>
      <xdr:col>71</xdr:col>
      <xdr:colOff>177800</xdr:colOff>
      <xdr:row>76</xdr:row>
      <xdr:rowOff>124461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143179"/>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53835</xdr:rowOff>
    </xdr:from>
    <xdr:to>
      <xdr:col>72</xdr:col>
      <xdr:colOff>38100</xdr:colOff>
      <xdr:row>78</xdr:row>
      <xdr:rowOff>155435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146562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41517</xdr:rowOff>
    </xdr:from>
    <xdr:to>
      <xdr:col>67</xdr:col>
      <xdr:colOff>101600</xdr:colOff>
      <xdr:row>78</xdr:row>
      <xdr:rowOff>143117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134244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24549</xdr:rowOff>
    </xdr:from>
    <xdr:to>
      <xdr:col>85</xdr:col>
      <xdr:colOff>177800</xdr:colOff>
      <xdr:row>78</xdr:row>
      <xdr:rowOff>126149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2976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99555</xdr:rowOff>
    </xdr:from>
    <xdr:to>
      <xdr:col>81</xdr:col>
      <xdr:colOff>101600</xdr:colOff>
      <xdr:row>79</xdr:row>
      <xdr:rowOff>29705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20832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128663</xdr:rowOff>
    </xdr:from>
    <xdr:to>
      <xdr:col>76</xdr:col>
      <xdr:colOff>165100</xdr:colOff>
      <xdr:row>78</xdr:row>
      <xdr:rowOff>58813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75340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0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62179</xdr:rowOff>
    </xdr:from>
    <xdr:to>
      <xdr:col>72</xdr:col>
      <xdr:colOff>38100</xdr:colOff>
      <xdr:row>76</xdr:row>
      <xdr:rowOff>163779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8856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8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73661</xdr:rowOff>
    </xdr:from>
    <xdr:to>
      <xdr:col>67</xdr:col>
      <xdr:colOff>101600</xdr:colOff>
      <xdr:row>77</xdr:row>
      <xdr:rowOff>3811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20337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87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75166</xdr:rowOff>
    </xdr:from>
    <xdr:to>
      <xdr:col>85</xdr:col>
      <xdr:colOff>127000</xdr:colOff>
      <xdr:row>94</xdr:row>
      <xdr:rowOff>129493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191466"/>
          <a:ext cx="838200" cy="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54485</xdr:rowOff>
    </xdr:from>
    <xdr:to>
      <xdr:col>81</xdr:col>
      <xdr:colOff>50800</xdr:colOff>
      <xdr:row>94</xdr:row>
      <xdr:rowOff>75166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70785"/>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54485</xdr:rowOff>
    </xdr:from>
    <xdr:to>
      <xdr:col>76</xdr:col>
      <xdr:colOff>114300</xdr:colOff>
      <xdr:row>94</xdr:row>
      <xdr:rowOff>117153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70785"/>
          <a:ext cx="889000" cy="6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117153</xdr:rowOff>
    </xdr:from>
    <xdr:to>
      <xdr:col>71</xdr:col>
      <xdr:colOff>177800</xdr:colOff>
      <xdr:row>94</xdr:row>
      <xdr:rowOff>139502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33453"/>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78693</xdr:rowOff>
    </xdr:from>
    <xdr:to>
      <xdr:col>85</xdr:col>
      <xdr:colOff>177800</xdr:colOff>
      <xdr:row>95</xdr:row>
      <xdr:rowOff>8843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101570</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4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24366</xdr:rowOff>
    </xdr:from>
    <xdr:to>
      <xdr:col>81</xdr:col>
      <xdr:colOff>101600</xdr:colOff>
      <xdr:row>94</xdr:row>
      <xdr:rowOff>125966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142493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591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3685</xdr:rowOff>
    </xdr:from>
    <xdr:to>
      <xdr:col>76</xdr:col>
      <xdr:colOff>165100</xdr:colOff>
      <xdr:row>94</xdr:row>
      <xdr:rowOff>105285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121812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89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66353</xdr:rowOff>
    </xdr:from>
    <xdr:to>
      <xdr:col>72</xdr:col>
      <xdr:colOff>38100</xdr:colOff>
      <xdr:row>94</xdr:row>
      <xdr:rowOff>167953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13030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95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88702</xdr:rowOff>
    </xdr:from>
    <xdr:to>
      <xdr:col>67</xdr:col>
      <xdr:colOff>101600</xdr:colOff>
      <xdr:row>95</xdr:row>
      <xdr:rowOff>18852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35379</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98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80487</xdr:rowOff>
    </xdr:from>
    <xdr:to>
      <xdr:col>107</xdr:col>
      <xdr:colOff>101600</xdr:colOff>
      <xdr:row>39</xdr:row>
      <xdr:rowOff>10637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27164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83939</xdr:rowOff>
    </xdr:from>
    <xdr:to>
      <xdr:col>102</xdr:col>
      <xdr:colOff>165100</xdr:colOff>
      <xdr:row>39</xdr:row>
      <xdr:rowOff>14089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30616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83368</xdr:rowOff>
    </xdr:from>
    <xdr:to>
      <xdr:col>98</xdr:col>
      <xdr:colOff>38100</xdr:colOff>
      <xdr:row>39</xdr:row>
      <xdr:rowOff>13518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30045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に比べて、近年、大型事業が重なり公債費が高い水準にあるが、地方債発行収入が、地方債償還支出を超えることが無いよう、新規事業・継続事業の見直しにより普通建設事業費を抑制し、起債残高を減少させることで財政健全化に努める。ただ、地方交付税や国、県からの支出金で構成される依存型の財政構造であるため、国、県の動向により大きく左右されることが課題である。また町における人口減少に歯止めをかけ、定住人口の増加を推進し、住民一人当たりのコスト縮減に努める。　　　　　　　　　　　　　　　　　　　　　　　　　　　　　　　　　　　　　　　　　　　　　　　　　　　　　　　　　　　　　　　　　　　　　　　　　　　　　　　　　　　　　　　　　　　　　　　　　教育費については、</a:t>
          </a:r>
          <a:r>
            <a:rPr kumimoji="1" lang="ja-JP" altLang="en-US" sz="1200">
              <a:solidFill>
                <a:schemeClr val="dk1"/>
              </a:solidFill>
              <a:effectLst/>
              <a:latin typeface="+mn-lt"/>
              <a:ea typeface="+mn-ea"/>
              <a:cs typeface="+mn-cs"/>
            </a:rPr>
            <a:t>継続中の</a:t>
          </a:r>
          <a:r>
            <a:rPr kumimoji="1" lang="ja-JP" altLang="ja-JP" sz="1200">
              <a:solidFill>
                <a:schemeClr val="dk1"/>
              </a:solidFill>
              <a:effectLst/>
              <a:latin typeface="+mn-lt"/>
              <a:ea typeface="+mn-ea"/>
              <a:cs typeface="+mn-cs"/>
            </a:rPr>
            <a:t>総合体育館建設事業等の影響により、</a:t>
          </a:r>
          <a:r>
            <a:rPr kumimoji="1" lang="ja-JP" altLang="en-US" sz="1200">
              <a:solidFill>
                <a:schemeClr val="dk1"/>
              </a:solidFill>
              <a:effectLst/>
              <a:latin typeface="+mn-lt"/>
              <a:ea typeface="+mn-ea"/>
              <a:cs typeface="+mn-cs"/>
            </a:rPr>
            <a:t>高い</a:t>
          </a:r>
          <a:r>
            <a:rPr kumimoji="1" lang="ja-JP" altLang="ja-JP" sz="1200">
              <a:solidFill>
                <a:schemeClr val="dk1"/>
              </a:solidFill>
              <a:effectLst/>
              <a:latin typeface="+mn-lt"/>
              <a:ea typeface="+mn-ea"/>
              <a:cs typeface="+mn-cs"/>
            </a:rPr>
            <a:t>値となっている。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年度の歳入は</a:t>
          </a:r>
          <a:r>
            <a:rPr kumimoji="1" lang="ja-JP" altLang="en-US" sz="1200">
              <a:solidFill>
                <a:schemeClr val="dk1"/>
              </a:solidFill>
              <a:effectLst/>
              <a:latin typeface="+mn-lt"/>
              <a:ea typeface="+mn-ea"/>
              <a:cs typeface="+mn-cs"/>
            </a:rPr>
            <a:t>前年度比</a:t>
          </a:r>
          <a:r>
            <a:rPr kumimoji="1" lang="ja-JP" altLang="ja-JP"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歳出</a:t>
          </a:r>
          <a:r>
            <a:rPr kumimoji="1" lang="ja-JP" altLang="en-US" sz="1200">
              <a:solidFill>
                <a:schemeClr val="dk1"/>
              </a:solidFill>
              <a:effectLst/>
              <a:latin typeface="+mn-lt"/>
              <a:ea typeface="+mn-ea"/>
              <a:cs typeface="+mn-cs"/>
            </a:rPr>
            <a:t>については</a:t>
          </a:r>
          <a:r>
            <a:rPr kumimoji="1" lang="ja-JP" altLang="ja-JP"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+3.4</a:t>
          </a:r>
          <a:r>
            <a:rPr kumimoji="1" lang="ja-JP" altLang="ja-JP" sz="1200">
              <a:solidFill>
                <a:schemeClr val="dk1"/>
              </a:solidFill>
              <a:effectLst/>
              <a:latin typeface="+mn-lt"/>
              <a:ea typeface="+mn-ea"/>
              <a:cs typeface="+mn-cs"/>
            </a:rPr>
            <a:t>％となったため、実質収支及び実質単年度収支</a:t>
          </a:r>
          <a:r>
            <a:rPr kumimoji="1" lang="ja-JP" altLang="en-US" sz="1200">
              <a:solidFill>
                <a:schemeClr val="dk1"/>
              </a:solidFill>
              <a:effectLst/>
              <a:latin typeface="+mn-lt"/>
              <a:ea typeface="+mn-ea"/>
              <a:cs typeface="+mn-cs"/>
            </a:rPr>
            <a:t>とも悪化している</a:t>
          </a:r>
          <a:r>
            <a:rPr kumimoji="1" lang="ja-JP" altLang="ja-JP" sz="1200">
              <a:solidFill>
                <a:schemeClr val="dk1"/>
              </a:solidFill>
              <a:effectLst/>
              <a:latin typeface="+mn-lt"/>
              <a:ea typeface="+mn-ea"/>
              <a:cs typeface="+mn-cs"/>
            </a:rPr>
            <a:t>。財政調整基金残高は適切な財源の確保等により取り崩しを回避しており、前年度とほぼ同額を維持している。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今後とも業務全般に経費の節減合理化を図ることにより、財政健全化維持に努め、自主財源の乏しい本町において財源確保のため、財政調整基金等へ計画的な積立により基金残高の増加を図る。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各会計共に、公債費等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12724222</v>
      </c>
      <c r="BO4" s="436"/>
      <c r="BP4" s="436"/>
      <c r="BQ4" s="436"/>
      <c r="BR4" s="436"/>
      <c r="BS4" s="436"/>
      <c r="BT4" s="436"/>
      <c r="BU4" s="437"/>
      <c r="BV4" s="435">
        <v>12975246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9.1999999999999993</v>
      </c>
      <c r="CU4" s="576"/>
      <c r="CV4" s="576"/>
      <c r="CW4" s="576"/>
      <c r="CX4" s="576"/>
      <c r="CY4" s="576"/>
      <c r="CZ4" s="576"/>
      <c r="DA4" s="577"/>
      <c r="DB4" s="575">
        <v>13</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11998797</v>
      </c>
      <c r="BO5" s="407"/>
      <c r="BP5" s="407"/>
      <c r="BQ5" s="407"/>
      <c r="BR5" s="407"/>
      <c r="BS5" s="407"/>
      <c r="BT5" s="407"/>
      <c r="BU5" s="408"/>
      <c r="BV5" s="406">
        <v>11608395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88.6</v>
      </c>
      <c r="CU5" s="404"/>
      <c r="CV5" s="404"/>
      <c r="CW5" s="404"/>
      <c r="CX5" s="404"/>
      <c r="CY5" s="404"/>
      <c r="CZ5" s="404"/>
      <c r="DA5" s="405"/>
      <c r="DB5" s="403">
        <v>85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725425</v>
      </c>
      <c r="BO6" s="407"/>
      <c r="BP6" s="407"/>
      <c r="BQ6" s="407"/>
      <c r="BR6" s="407"/>
      <c r="BS6" s="407"/>
      <c r="BT6" s="407"/>
      <c r="BU6" s="408"/>
      <c r="BV6" s="406">
        <v>1366851</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89.4</v>
      </c>
      <c r="CU6" s="550"/>
      <c r="CV6" s="550"/>
      <c r="CW6" s="550"/>
      <c r="CX6" s="550"/>
      <c r="CY6" s="550"/>
      <c r="CZ6" s="550"/>
      <c r="DA6" s="551"/>
      <c r="DB6" s="549">
        <v>87.7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141795</v>
      </c>
      <c r="BO7" s="407"/>
      <c r="BP7" s="407"/>
      <c r="BQ7" s="407"/>
      <c r="BR7" s="407"/>
      <c r="BS7" s="407"/>
      <c r="BT7" s="407"/>
      <c r="BU7" s="408"/>
      <c r="BV7" s="406">
        <v>509521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6339431</v>
      </c>
      <c r="CU7" s="407"/>
      <c r="CV7" s="407"/>
      <c r="CW7" s="407"/>
      <c r="CX7" s="407"/>
      <c r="CY7" s="407"/>
      <c r="CZ7" s="407"/>
      <c r="DA7" s="408"/>
      <c r="DB7" s="406">
        <v>6602045</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96</v>
      </c>
      <c r="AV8" s="465"/>
      <c r="AW8" s="465"/>
      <c r="AX8" s="465"/>
      <c r="AY8" s="420" t="s">
        <v>111</v>
      </c>
      <c r="AZ8" s="421"/>
      <c r="BA8" s="421"/>
      <c r="BB8" s="421"/>
      <c r="BC8" s="421"/>
      <c r="BD8" s="421"/>
      <c r="BE8" s="421"/>
      <c r="BF8" s="421"/>
      <c r="BG8" s="421"/>
      <c r="BH8" s="421"/>
      <c r="BI8" s="421"/>
      <c r="BJ8" s="421"/>
      <c r="BK8" s="421"/>
      <c r="BL8" s="421"/>
      <c r="BM8" s="422"/>
      <c r="BN8" s="406">
        <v>583630</v>
      </c>
      <c r="BO8" s="407"/>
      <c r="BP8" s="407"/>
      <c r="BQ8" s="407"/>
      <c r="BR8" s="407"/>
      <c r="BS8" s="407"/>
      <c r="BT8" s="407"/>
      <c r="BU8" s="408"/>
      <c r="BV8" s="406">
        <v>857330</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0.2</v>
      </c>
      <c r="CU8" s="510"/>
      <c r="CV8" s="510"/>
      <c r="CW8" s="510"/>
      <c r="CX8" s="510"/>
      <c r="CY8" s="510"/>
      <c r="CZ8" s="510"/>
      <c r="DA8" s="511"/>
      <c r="DB8" s="509">
        <v>0.19</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7367</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-273700</v>
      </c>
      <c r="BO9" s="407"/>
      <c r="BP9" s="407"/>
      <c r="BQ9" s="407"/>
      <c r="BR9" s="407"/>
      <c r="BS9" s="407"/>
      <c r="BT9" s="407"/>
      <c r="BU9" s="408"/>
      <c r="BV9" s="406">
        <v>175022</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18.2</v>
      </c>
      <c r="CU9" s="404"/>
      <c r="CV9" s="404"/>
      <c r="CW9" s="404"/>
      <c r="CX9" s="404"/>
      <c r="CY9" s="404"/>
      <c r="CZ9" s="404"/>
      <c r="DA9" s="405"/>
      <c r="DB9" s="403">
        <v>18.899999999999999</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8402</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2648</v>
      </c>
      <c r="BO10" s="407"/>
      <c r="BP10" s="407"/>
      <c r="BQ10" s="407"/>
      <c r="BR10" s="407"/>
      <c r="BS10" s="407"/>
      <c r="BT10" s="407"/>
      <c r="BU10" s="408"/>
      <c r="BV10" s="406">
        <v>2321</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7490</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141</v>
      </c>
      <c r="N13" s="491"/>
      <c r="O13" s="491"/>
      <c r="P13" s="491"/>
      <c r="Q13" s="492"/>
      <c r="R13" s="493">
        <v>7465</v>
      </c>
      <c r="S13" s="494"/>
      <c r="T13" s="494"/>
      <c r="U13" s="494"/>
      <c r="V13" s="495"/>
      <c r="W13" s="496" t="s">
        <v>142</v>
      </c>
      <c r="X13" s="392"/>
      <c r="Y13" s="392"/>
      <c r="Z13" s="392"/>
      <c r="AA13" s="392"/>
      <c r="AB13" s="393"/>
      <c r="AC13" s="359">
        <v>619</v>
      </c>
      <c r="AD13" s="360"/>
      <c r="AE13" s="360"/>
      <c r="AF13" s="360"/>
      <c r="AG13" s="361"/>
      <c r="AH13" s="359">
        <v>717</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-271052</v>
      </c>
      <c r="BO13" s="407"/>
      <c r="BP13" s="407"/>
      <c r="BQ13" s="407"/>
      <c r="BR13" s="407"/>
      <c r="BS13" s="407"/>
      <c r="BT13" s="407"/>
      <c r="BU13" s="408"/>
      <c r="BV13" s="406">
        <v>177343</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9</v>
      </c>
      <c r="CU13" s="404"/>
      <c r="CV13" s="404"/>
      <c r="CW13" s="404"/>
      <c r="CX13" s="404"/>
      <c r="CY13" s="404"/>
      <c r="CZ13" s="404"/>
      <c r="DA13" s="405"/>
      <c r="DB13" s="403">
        <v>8.9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7716</v>
      </c>
      <c r="S14" s="494"/>
      <c r="T14" s="494"/>
      <c r="U14" s="494"/>
      <c r="V14" s="495"/>
      <c r="W14" s="497"/>
      <c r="X14" s="395"/>
      <c r="Y14" s="395"/>
      <c r="Z14" s="395"/>
      <c r="AA14" s="395"/>
      <c r="AB14" s="396"/>
      <c r="AC14" s="486">
        <v>18.399999999999999</v>
      </c>
      <c r="AD14" s="487"/>
      <c r="AE14" s="487"/>
      <c r="AF14" s="487"/>
      <c r="AG14" s="488"/>
      <c r="AH14" s="486">
        <v>19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149</v>
      </c>
      <c r="CU14" s="504"/>
      <c r="CV14" s="504"/>
      <c r="CW14" s="504"/>
      <c r="CX14" s="504"/>
      <c r="CY14" s="504"/>
      <c r="CZ14" s="504"/>
      <c r="DA14" s="505"/>
      <c r="DB14" s="503" t="s">
        <v>140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141</v>
      </c>
      <c r="N15" s="491"/>
      <c r="O15" s="491"/>
      <c r="P15" s="491"/>
      <c r="Q15" s="492"/>
      <c r="R15" s="493">
        <v>7697</v>
      </c>
      <c r="S15" s="494"/>
      <c r="T15" s="494"/>
      <c r="U15" s="494"/>
      <c r="V15" s="495"/>
      <c r="W15" s="496" t="s">
        <v>150</v>
      </c>
      <c r="X15" s="392"/>
      <c r="Y15" s="392"/>
      <c r="Z15" s="392"/>
      <c r="AA15" s="392"/>
      <c r="AB15" s="393"/>
      <c r="AC15" s="359">
        <v>947</v>
      </c>
      <c r="AD15" s="360"/>
      <c r="AE15" s="360"/>
      <c r="AF15" s="360"/>
      <c r="AG15" s="361"/>
      <c r="AH15" s="359">
        <v>1054</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1231669</v>
      </c>
      <c r="BO15" s="436"/>
      <c r="BP15" s="436"/>
      <c r="BQ15" s="436"/>
      <c r="BR15" s="436"/>
      <c r="BS15" s="436"/>
      <c r="BT15" s="436"/>
      <c r="BU15" s="437"/>
      <c r="BV15" s="435">
        <v>1163613</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28.1</v>
      </c>
      <c r="AD16" s="487"/>
      <c r="AE16" s="487"/>
      <c r="AF16" s="487"/>
      <c r="AG16" s="488"/>
      <c r="AH16" s="486">
        <v>28</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6026584</v>
      </c>
      <c r="BO16" s="407"/>
      <c r="BP16" s="407"/>
      <c r="BQ16" s="407"/>
      <c r="BR16" s="407"/>
      <c r="BS16" s="407"/>
      <c r="BT16" s="407"/>
      <c r="BU16" s="408"/>
      <c r="BV16" s="406">
        <v>6154245</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156</v>
      </c>
      <c r="N17" s="500"/>
      <c r="O17" s="500"/>
      <c r="P17" s="500"/>
      <c r="Q17" s="501"/>
      <c r="R17" s="483" t="s">
        <v>157</v>
      </c>
      <c r="S17" s="484"/>
      <c r="T17" s="484"/>
      <c r="U17" s="484"/>
      <c r="V17" s="485"/>
      <c r="W17" s="496" t="s">
        <v>158</v>
      </c>
      <c r="X17" s="392"/>
      <c r="Y17" s="392"/>
      <c r="Z17" s="392"/>
      <c r="AA17" s="392"/>
      <c r="AB17" s="393"/>
      <c r="AC17" s="359">
        <v>1799</v>
      </c>
      <c r="AD17" s="360"/>
      <c r="AE17" s="360"/>
      <c r="AF17" s="360"/>
      <c r="AG17" s="361"/>
      <c r="AH17" s="359">
        <v>1999</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1491970</v>
      </c>
      <c r="BO17" s="407"/>
      <c r="BP17" s="407"/>
      <c r="BQ17" s="407"/>
      <c r="BR17" s="407"/>
      <c r="BS17" s="407"/>
      <c r="BT17" s="407"/>
      <c r="BU17" s="408"/>
      <c r="BV17" s="406">
        <v>1412322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160</v>
      </c>
      <c r="C18" s="457"/>
      <c r="D18" s="457"/>
      <c r="E18" s="458"/>
      <c r="F18" s="458"/>
      <c r="G18" s="458"/>
      <c r="H18" s="458"/>
      <c r="I18" s="458"/>
      <c r="J18" s="458"/>
      <c r="K18" s="458"/>
      <c r="L18" s="459">
        <v>694.98</v>
      </c>
      <c r="M18" s="459"/>
      <c r="N18" s="459"/>
      <c r="O18" s="459"/>
      <c r="P18" s="459"/>
      <c r="Q18" s="459"/>
      <c r="R18" s="460"/>
      <c r="S18" s="460"/>
      <c r="T18" s="460"/>
      <c r="U18" s="460"/>
      <c r="V18" s="461"/>
      <c r="W18" s="477"/>
      <c r="X18" s="478"/>
      <c r="Y18" s="478"/>
      <c r="Z18" s="478"/>
      <c r="AA18" s="478"/>
      <c r="AB18" s="502"/>
      <c r="AC18" s="376">
        <v>53.5</v>
      </c>
      <c r="AD18" s="377"/>
      <c r="AE18" s="377"/>
      <c r="AF18" s="377"/>
      <c r="AG18" s="462"/>
      <c r="AH18" s="376">
        <v>53</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5623716</v>
      </c>
      <c r="BO18" s="407"/>
      <c r="BP18" s="407"/>
      <c r="BQ18" s="407"/>
      <c r="BR18" s="407"/>
      <c r="BS18" s="407"/>
      <c r="BT18" s="407"/>
      <c r="BU18" s="408"/>
      <c r="BV18" s="406">
        <v>5672796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162</v>
      </c>
      <c r="C19" s="457"/>
      <c r="D19" s="457"/>
      <c r="E19" s="458"/>
      <c r="F19" s="458"/>
      <c r="G19" s="458"/>
      <c r="H19" s="458"/>
      <c r="I19" s="458"/>
      <c r="J19" s="458"/>
      <c r="K19" s="458"/>
      <c r="L19" s="466">
        <v>11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8356854</v>
      </c>
      <c r="BO19" s="407"/>
      <c r="BP19" s="407"/>
      <c r="BQ19" s="407"/>
      <c r="BR19" s="407"/>
      <c r="BS19" s="407"/>
      <c r="BT19" s="407"/>
      <c r="BU19" s="408"/>
      <c r="BV19" s="406">
        <v>8788518</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164</v>
      </c>
      <c r="C20" s="457"/>
      <c r="D20" s="457"/>
      <c r="E20" s="458"/>
      <c r="F20" s="458"/>
      <c r="G20" s="458"/>
      <c r="H20" s="458"/>
      <c r="I20" s="458"/>
      <c r="J20" s="458"/>
      <c r="K20" s="458"/>
      <c r="L20" s="466">
        <v>3187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13507868</v>
      </c>
      <c r="BO22" s="436"/>
      <c r="BP22" s="436"/>
      <c r="BQ22" s="436"/>
      <c r="BR22" s="436"/>
      <c r="BS22" s="436"/>
      <c r="BT22" s="436"/>
      <c r="BU22" s="437"/>
      <c r="BV22" s="435">
        <v>13653439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11031066</v>
      </c>
      <c r="BO23" s="407"/>
      <c r="BP23" s="407"/>
      <c r="BQ23" s="407"/>
      <c r="BR23" s="407"/>
      <c r="BS23" s="407"/>
      <c r="BT23" s="407"/>
      <c r="BU23" s="408"/>
      <c r="BV23" s="406">
        <v>11008556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174</v>
      </c>
      <c r="F24" s="363"/>
      <c r="G24" s="363"/>
      <c r="H24" s="363"/>
      <c r="I24" s="363"/>
      <c r="J24" s="363"/>
      <c r="K24" s="364"/>
      <c r="L24" s="359">
        <v>1</v>
      </c>
      <c r="M24" s="360"/>
      <c r="N24" s="360"/>
      <c r="O24" s="360"/>
      <c r="P24" s="361"/>
      <c r="Q24" s="359">
        <v>7230</v>
      </c>
      <c r="R24" s="360"/>
      <c r="S24" s="360"/>
      <c r="T24" s="360"/>
      <c r="U24" s="360"/>
      <c r="V24" s="361"/>
      <c r="W24" s="449"/>
      <c r="X24" s="386"/>
      <c r="Y24" s="387"/>
      <c r="Z24" s="362" t="s">
        <v>175</v>
      </c>
      <c r="AA24" s="363"/>
      <c r="AB24" s="363"/>
      <c r="AC24" s="363"/>
      <c r="AD24" s="363"/>
      <c r="AE24" s="363"/>
      <c r="AF24" s="363"/>
      <c r="AG24" s="364"/>
      <c r="AH24" s="359">
        <v>233</v>
      </c>
      <c r="AI24" s="360"/>
      <c r="AJ24" s="360"/>
      <c r="AK24" s="360"/>
      <c r="AL24" s="361"/>
      <c r="AM24" s="359">
        <v>696903</v>
      </c>
      <c r="AN24" s="360"/>
      <c r="AO24" s="360"/>
      <c r="AP24" s="360"/>
      <c r="AQ24" s="360"/>
      <c r="AR24" s="361"/>
      <c r="AS24" s="359">
        <v>2991</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10209017</v>
      </c>
      <c r="BO24" s="407"/>
      <c r="BP24" s="407"/>
      <c r="BQ24" s="407"/>
      <c r="BR24" s="407"/>
      <c r="BS24" s="407"/>
      <c r="BT24" s="407"/>
      <c r="BU24" s="408"/>
      <c r="BV24" s="406">
        <v>10027432</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177</v>
      </c>
      <c r="F25" s="363"/>
      <c r="G25" s="363"/>
      <c r="H25" s="363"/>
      <c r="I25" s="363"/>
      <c r="J25" s="363"/>
      <c r="K25" s="364"/>
      <c r="L25" s="359">
        <v>2</v>
      </c>
      <c r="M25" s="360"/>
      <c r="N25" s="360"/>
      <c r="O25" s="360"/>
      <c r="P25" s="361"/>
      <c r="Q25" s="359">
        <v>5784</v>
      </c>
      <c r="R25" s="360"/>
      <c r="S25" s="360"/>
      <c r="T25" s="360"/>
      <c r="U25" s="360"/>
      <c r="V25" s="361"/>
      <c r="W25" s="449"/>
      <c r="X25" s="386"/>
      <c r="Y25" s="387"/>
      <c r="Z25" s="362" t="s">
        <v>178</v>
      </c>
      <c r="AA25" s="363"/>
      <c r="AB25" s="363"/>
      <c r="AC25" s="363"/>
      <c r="AD25" s="363"/>
      <c r="AE25" s="363"/>
      <c r="AF25" s="363"/>
      <c r="AG25" s="364"/>
      <c r="AH25" s="359">
        <v>33</v>
      </c>
      <c r="AI25" s="360"/>
      <c r="AJ25" s="360"/>
      <c r="AK25" s="360"/>
      <c r="AL25" s="361"/>
      <c r="AM25" s="359">
        <v>90519</v>
      </c>
      <c r="AN25" s="360"/>
      <c r="AO25" s="360"/>
      <c r="AP25" s="360"/>
      <c r="AQ25" s="360"/>
      <c r="AR25" s="361"/>
      <c r="AS25" s="359">
        <v>2743</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1820248</v>
      </c>
      <c r="BO25" s="436"/>
      <c r="BP25" s="436"/>
      <c r="BQ25" s="436"/>
      <c r="BR25" s="436"/>
      <c r="BS25" s="436"/>
      <c r="BT25" s="436"/>
      <c r="BU25" s="437"/>
      <c r="BV25" s="435">
        <v>749116</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5325</v>
      </c>
      <c r="R26" s="360"/>
      <c r="S26" s="360"/>
      <c r="T26" s="360"/>
      <c r="U26" s="360"/>
      <c r="V26" s="361"/>
      <c r="W26" s="449"/>
      <c r="X26" s="386"/>
      <c r="Y26" s="387"/>
      <c r="Z26" s="362" t="s">
        <v>181</v>
      </c>
      <c r="AA26" s="417"/>
      <c r="AB26" s="417"/>
      <c r="AC26" s="417"/>
      <c r="AD26" s="417"/>
      <c r="AE26" s="417"/>
      <c r="AF26" s="417"/>
      <c r="AG26" s="418"/>
      <c r="AH26" s="359">
        <v>23</v>
      </c>
      <c r="AI26" s="360"/>
      <c r="AJ26" s="360"/>
      <c r="AK26" s="360"/>
      <c r="AL26" s="361"/>
      <c r="AM26" s="359">
        <v>65412</v>
      </c>
      <c r="AN26" s="360"/>
      <c r="AO26" s="360"/>
      <c r="AP26" s="360"/>
      <c r="AQ26" s="360"/>
      <c r="AR26" s="361"/>
      <c r="AS26" s="359">
        <v>2844</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183</v>
      </c>
      <c r="BO26" s="407"/>
      <c r="BP26" s="407"/>
      <c r="BQ26" s="407"/>
      <c r="BR26" s="407"/>
      <c r="BS26" s="407"/>
      <c r="BT26" s="407"/>
      <c r="BU26" s="408"/>
      <c r="BV26" s="406" t="s">
        <v>183</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2559</v>
      </c>
      <c r="R27" s="360"/>
      <c r="S27" s="360"/>
      <c r="T27" s="360"/>
      <c r="U27" s="360"/>
      <c r="V27" s="361"/>
      <c r="W27" s="449"/>
      <c r="X27" s="386"/>
      <c r="Y27" s="387"/>
      <c r="Z27" s="362" t="s">
        <v>185</v>
      </c>
      <c r="AA27" s="363"/>
      <c r="AB27" s="363"/>
      <c r="AC27" s="363"/>
      <c r="AD27" s="363"/>
      <c r="AE27" s="363"/>
      <c r="AF27" s="363"/>
      <c r="AG27" s="364"/>
      <c r="AH27" s="359" t="s">
        <v>131</v>
      </c>
      <c r="AI27" s="360"/>
      <c r="AJ27" s="360"/>
      <c r="AK27" s="360"/>
      <c r="AL27" s="361"/>
      <c r="AM27" s="359" t="s">
        <v>140</v>
      </c>
      <c r="AN27" s="360"/>
      <c r="AO27" s="360"/>
      <c r="AP27" s="360"/>
      <c r="AQ27" s="360"/>
      <c r="AR27" s="361"/>
      <c r="AS27" s="359" t="s">
        <v>183</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t="s">
        <v>183</v>
      </c>
      <c r="BO27" s="441"/>
      <c r="BP27" s="441"/>
      <c r="BQ27" s="441"/>
      <c r="BR27" s="441"/>
      <c r="BS27" s="441"/>
      <c r="BT27" s="441"/>
      <c r="BU27" s="442"/>
      <c r="BV27" s="440">
        <v>202945</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2181</v>
      </c>
      <c r="R28" s="360"/>
      <c r="S28" s="360"/>
      <c r="T28" s="360"/>
      <c r="U28" s="360"/>
      <c r="V28" s="361"/>
      <c r="W28" s="449"/>
      <c r="X28" s="386"/>
      <c r="Y28" s="387"/>
      <c r="Z28" s="362" t="s">
        <v>188</v>
      </c>
      <c r="AA28" s="363"/>
      <c r="AB28" s="363"/>
      <c r="AC28" s="363"/>
      <c r="AD28" s="363"/>
      <c r="AE28" s="363"/>
      <c r="AF28" s="363"/>
      <c r="AG28" s="364"/>
      <c r="AH28" s="359">
        <v>8</v>
      </c>
      <c r="AI28" s="360"/>
      <c r="AJ28" s="360"/>
      <c r="AK28" s="360"/>
      <c r="AL28" s="361"/>
      <c r="AM28" s="359">
        <v>17872</v>
      </c>
      <c r="AN28" s="360"/>
      <c r="AO28" s="360"/>
      <c r="AP28" s="360"/>
      <c r="AQ28" s="360"/>
      <c r="AR28" s="361"/>
      <c r="AS28" s="359">
        <v>2234</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3710976</v>
      </c>
      <c r="BO28" s="436"/>
      <c r="BP28" s="436"/>
      <c r="BQ28" s="436"/>
      <c r="BR28" s="436"/>
      <c r="BS28" s="436"/>
      <c r="BT28" s="436"/>
      <c r="BU28" s="437"/>
      <c r="BV28" s="435">
        <v>3708328</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190</v>
      </c>
      <c r="F29" s="363"/>
      <c r="G29" s="363"/>
      <c r="H29" s="363"/>
      <c r="I29" s="363"/>
      <c r="J29" s="363"/>
      <c r="K29" s="364"/>
      <c r="L29" s="359">
        <v>12</v>
      </c>
      <c r="M29" s="360"/>
      <c r="N29" s="360"/>
      <c r="O29" s="360"/>
      <c r="P29" s="361"/>
      <c r="Q29" s="359">
        <v>1820</v>
      </c>
      <c r="R29" s="360"/>
      <c r="S29" s="360"/>
      <c r="T29" s="360"/>
      <c r="U29" s="360"/>
      <c r="V29" s="361"/>
      <c r="W29" s="450"/>
      <c r="X29" s="451"/>
      <c r="Y29" s="452"/>
      <c r="Z29" s="362" t="s">
        <v>191</v>
      </c>
      <c r="AA29" s="363"/>
      <c r="AB29" s="363"/>
      <c r="AC29" s="363"/>
      <c r="AD29" s="363"/>
      <c r="AE29" s="363"/>
      <c r="AF29" s="363"/>
      <c r="AG29" s="364"/>
      <c r="AH29" s="359">
        <v>241</v>
      </c>
      <c r="AI29" s="360"/>
      <c r="AJ29" s="360"/>
      <c r="AK29" s="360"/>
      <c r="AL29" s="361"/>
      <c r="AM29" s="359">
        <v>714775</v>
      </c>
      <c r="AN29" s="360"/>
      <c r="AO29" s="360"/>
      <c r="AP29" s="360"/>
      <c r="AQ29" s="360"/>
      <c r="AR29" s="361"/>
      <c r="AS29" s="359">
        <v>2966</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2419274</v>
      </c>
      <c r="BO29" s="407"/>
      <c r="BP29" s="407"/>
      <c r="BQ29" s="407"/>
      <c r="BR29" s="407"/>
      <c r="BS29" s="407"/>
      <c r="BT29" s="407"/>
      <c r="BU29" s="408"/>
      <c r="BV29" s="406">
        <v>2417547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95.1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4492989</v>
      </c>
      <c r="BO30" s="441"/>
      <c r="BP30" s="441"/>
      <c r="BQ30" s="441"/>
      <c r="BR30" s="441"/>
      <c r="BS30" s="441"/>
      <c r="BT30" s="441"/>
      <c r="BU30" s="442"/>
      <c r="BV30" s="440">
        <v>3837100</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203</v>
      </c>
      <c r="X33" s="357"/>
      <c r="Y33" s="357"/>
      <c r="Z33" s="357"/>
      <c r="AA33" s="357"/>
      <c r="AB33" s="357"/>
      <c r="AC33" s="357"/>
      <c r="AD33" s="357"/>
      <c r="AE33" s="357"/>
      <c r="AF33" s="357"/>
      <c r="AG33" s="357"/>
      <c r="AH33" s="357"/>
      <c r="AI33" s="357"/>
      <c r="AJ33" s="357"/>
      <c r="AK33" s="357"/>
      <c r="AL33" s="179"/>
      <c r="AM33" s="358" t="s">
        <v>200</v>
      </c>
      <c r="AN33" s="358"/>
      <c r="AO33" s="357" t="s">
        <v>204</v>
      </c>
      <c r="AP33" s="357"/>
      <c r="AQ33" s="357"/>
      <c r="AR33" s="357"/>
      <c r="AS33" s="357"/>
      <c r="AT33" s="357"/>
      <c r="AU33" s="357"/>
      <c r="AV33" s="357"/>
      <c r="AW33" s="357"/>
      <c r="AX33" s="357"/>
      <c r="AY33" s="357"/>
      <c r="AZ33" s="357"/>
      <c r="BA33" s="357"/>
      <c r="BB33" s="357"/>
      <c r="BC33" s="357"/>
      <c r="BD33" s="185"/>
      <c r="BE33" s="357" t="s">
        <v>205</v>
      </c>
      <c r="BF33" s="357"/>
      <c r="BG33" s="357" t="s">
        <v>206</v>
      </c>
      <c r="BH33" s="357"/>
      <c r="BI33" s="357"/>
      <c r="BJ33" s="357"/>
      <c r="BK33" s="357"/>
      <c r="BL33" s="357"/>
      <c r="BM33" s="357"/>
      <c r="BN33" s="357"/>
      <c r="BO33" s="357"/>
      <c r="BP33" s="357"/>
      <c r="BQ33" s="357"/>
      <c r="BR33" s="357"/>
      <c r="BS33" s="357"/>
      <c r="BT33" s="357"/>
      <c r="BU33" s="357"/>
      <c r="BV33" s="185"/>
      <c r="BW33" s="358" t="s">
        <v>205</v>
      </c>
      <c r="BX33" s="358"/>
      <c r="BY33" s="357" t="s">
        <v>207</v>
      </c>
      <c r="BZ33" s="357"/>
      <c r="CA33" s="357"/>
      <c r="CB33" s="357"/>
      <c r="CC33" s="357"/>
      <c r="CD33" s="357"/>
      <c r="CE33" s="357"/>
      <c r="CF33" s="357"/>
      <c r="CG33" s="357"/>
      <c r="CH33" s="357"/>
      <c r="CI33" s="357"/>
      <c r="CJ33" s="357"/>
      <c r="CK33" s="357"/>
      <c r="CL33" s="357"/>
      <c r="CM33" s="357"/>
      <c r="CN33" s="179"/>
      <c r="CO33" s="358" t="s">
        <v>200</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那賀町国民健康保険事業特別会計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那賀町立上那賀病院事業会計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IF('各会計、関係団体の財政状況及び健全化判断比率'!B34="","",'各会計、関係団体の財政状況及び健全化判断比率'!B34)</f>
        <v>那賀町簡易水道事業特別会計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老人ホーム福寿荘組合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きとうむら</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那賀町ケーブルテレビ事業特別会計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那賀町国民健康保険診療所事業特別会計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IF('各会計、関係団体の財政状況及び健全化判断比率'!B33="","",'各会計、関係団体の財政状況及び健全化判断比率'!B33)</f>
        <v>那賀町工業用水道事業会計</v>
      </c>
      <c r="AP35" s="355"/>
      <c r="AQ35" s="355"/>
      <c r="AR35" s="355"/>
      <c r="AS35" s="355"/>
      <c r="AT35" s="355"/>
      <c r="AU35" s="355"/>
      <c r="AV35" s="355"/>
      <c r="AW35" s="355"/>
      <c r="AX35" s="355"/>
      <c r="AY35" s="355"/>
      <c r="AZ35" s="355"/>
      <c r="BA35" s="355"/>
      <c r="BB35" s="355"/>
      <c r="BC35" s="355"/>
      <c r="BD35" s="175"/>
      <c r="BE35" s="354">
        <f t="shared" ref="BE35:BE43" si="1">IF(BG35="","",BE34+1)</f>
        <v>10</v>
      </c>
      <c r="BF35" s="354"/>
      <c r="BG35" s="355" t="str">
        <f>IF('各会計、関係団体の財政状況及び健全化判断比率'!B35="","",'各会計、関係団体の財政状況及び健全化判断比率'!B35)</f>
        <v>那賀町集落排水事業特別会計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徳島県市町村総合事務組合　一般会計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那賀ウッド</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那賀町介護保険事業特別会計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徳島県市町村総合事務組合　滞納整理機構特別会計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那賀町後期高齢者医療特別会計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徳島県市町村議会議員公務災害補償等組合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徳島県後期高齢者医療広域連合　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徳島県後期高齢者医療広域連合　後期高齢者医療事業会計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0UETAJNpFgrdOIqcaZk5yAAZIChCtj0CCY8LOUe/EJNAp+cR1GZjaDWVml8XnmdB35cKhUBEc5Z1QhQBlujNOA==" saltValue="Acf9QznFpai8AUfYIOod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6" t="s">
        <v>578</v>
      </c>
      <c r="D34" s="1136"/>
      <c r="E34" s="1137"/>
      <c r="F34" s="32">
        <v>14.35</v>
      </c>
      <c r="G34" s="33">
        <v>13.17</v>
      </c>
      <c r="H34" s="33">
        <v>10.46</v>
      </c>
      <c r="I34" s="33">
        <v>12.7</v>
      </c>
      <c r="J34" s="34">
        <v>9.07</v>
      </c>
      <c r="K34" s="22"/>
      <c r="L34" s="22"/>
      <c r="M34" s="22"/>
      <c r="N34" s="22"/>
      <c r="O34" s="22"/>
      <c r="P34" s="22"/>
    </row>
    <row r="35" spans="1:16" ht="39" customHeight="1" x14ac:dyDescent="0.15">
      <c r="A35" s="22"/>
      <c r="B35" s="35"/>
      <c r="C35" s="1132" t="s">
        <v>579</v>
      </c>
      <c r="D35" s="1132"/>
      <c r="E35" s="1133"/>
      <c r="F35" s="36">
        <v>7.71</v>
      </c>
      <c r="G35" s="37">
        <v>7.3</v>
      </c>
      <c r="H35" s="37">
        <v>6.45</v>
      </c>
      <c r="I35" s="37">
        <v>6.43</v>
      </c>
      <c r="J35" s="38">
        <v>6.22</v>
      </c>
      <c r="K35" s="22"/>
      <c r="L35" s="22"/>
      <c r="M35" s="22"/>
      <c r="N35" s="22"/>
      <c r="O35" s="22"/>
      <c r="P35" s="22"/>
    </row>
    <row r="36" spans="1:16" ht="39" customHeight="1" x14ac:dyDescent="0.15">
      <c r="A36" s="22"/>
      <c r="B36" s="35"/>
      <c r="C36" s="1132" t="s">
        <v>580</v>
      </c>
      <c r="D36" s="1132"/>
      <c r="E36" s="1133"/>
      <c r="F36" s="36">
        <v>3.51</v>
      </c>
      <c r="G36" s="37">
        <v>1.89</v>
      </c>
      <c r="H36" s="37">
        <v>3.32</v>
      </c>
      <c r="I36" s="37">
        <v>4.41</v>
      </c>
      <c r="J36" s="38">
        <v>5.5</v>
      </c>
      <c r="K36" s="22"/>
      <c r="L36" s="22"/>
      <c r="M36" s="22"/>
      <c r="N36" s="22"/>
      <c r="O36" s="22"/>
      <c r="P36" s="22"/>
    </row>
    <row r="37" spans="1:16" ht="39" customHeight="1" x14ac:dyDescent="0.15">
      <c r="A37" s="22"/>
      <c r="B37" s="35"/>
      <c r="C37" s="1132" t="s">
        <v>581</v>
      </c>
      <c r="D37" s="1132"/>
      <c r="E37" s="1133"/>
      <c r="F37" s="36">
        <v>7.0000000000000007E-2</v>
      </c>
      <c r="G37" s="37">
        <v>1.52</v>
      </c>
      <c r="H37" s="37">
        <v>1.82</v>
      </c>
      <c r="I37" s="37">
        <v>1.99</v>
      </c>
      <c r="J37" s="38">
        <v>1.81</v>
      </c>
      <c r="K37" s="22"/>
      <c r="L37" s="22"/>
      <c r="M37" s="22"/>
      <c r="N37" s="22"/>
      <c r="O37" s="22"/>
      <c r="P37" s="22"/>
    </row>
    <row r="38" spans="1:16" ht="39" customHeight="1" x14ac:dyDescent="0.15">
      <c r="A38" s="22"/>
      <c r="B38" s="35"/>
      <c r="C38" s="1132" t="s">
        <v>582</v>
      </c>
      <c r="D38" s="1132"/>
      <c r="E38" s="1133"/>
      <c r="F38" s="36">
        <v>1.35</v>
      </c>
      <c r="G38" s="37">
        <v>1.1200000000000001</v>
      </c>
      <c r="H38" s="37">
        <v>1.2</v>
      </c>
      <c r="I38" s="37">
        <v>1.59</v>
      </c>
      <c r="J38" s="38">
        <v>1.42</v>
      </c>
      <c r="K38" s="22"/>
      <c r="L38" s="22"/>
      <c r="M38" s="22"/>
      <c r="N38" s="22"/>
      <c r="O38" s="22"/>
      <c r="P38" s="22"/>
    </row>
    <row r="39" spans="1:16" ht="39" customHeight="1" x14ac:dyDescent="0.15">
      <c r="A39" s="22"/>
      <c r="B39" s="35"/>
      <c r="C39" s="1132" t="s">
        <v>583</v>
      </c>
      <c r="D39" s="1132"/>
      <c r="E39" s="1133"/>
      <c r="F39" s="36">
        <v>0.12</v>
      </c>
      <c r="G39" s="37">
        <v>0.49</v>
      </c>
      <c r="H39" s="37">
        <v>0.55000000000000004</v>
      </c>
      <c r="I39" s="37">
        <v>0.63</v>
      </c>
      <c r="J39" s="38">
        <v>0.74</v>
      </c>
      <c r="K39" s="22"/>
      <c r="L39" s="22"/>
      <c r="M39" s="22"/>
      <c r="N39" s="22"/>
      <c r="O39" s="22"/>
      <c r="P39" s="22"/>
    </row>
    <row r="40" spans="1:16" ht="39" customHeight="1" x14ac:dyDescent="0.15">
      <c r="A40" s="22"/>
      <c r="B40" s="35"/>
      <c r="C40" s="1132" t="s">
        <v>584</v>
      </c>
      <c r="D40" s="1132"/>
      <c r="E40" s="1133"/>
      <c r="F40" s="36">
        <v>0.33</v>
      </c>
      <c r="G40" s="37">
        <v>0.43</v>
      </c>
      <c r="H40" s="37">
        <v>0.83</v>
      </c>
      <c r="I40" s="37">
        <v>0.62</v>
      </c>
      <c r="J40" s="38">
        <v>0.51</v>
      </c>
      <c r="K40" s="22"/>
      <c r="L40" s="22"/>
      <c r="M40" s="22"/>
      <c r="N40" s="22"/>
      <c r="O40" s="22"/>
      <c r="P40" s="22"/>
    </row>
    <row r="41" spans="1:16" ht="39" customHeight="1" x14ac:dyDescent="0.15">
      <c r="A41" s="22"/>
      <c r="B41" s="35"/>
      <c r="C41" s="1132" t="s">
        <v>585</v>
      </c>
      <c r="D41" s="1132"/>
      <c r="E41" s="1133"/>
      <c r="F41" s="36">
        <v>0.22</v>
      </c>
      <c r="G41" s="37">
        <v>0.11</v>
      </c>
      <c r="H41" s="37">
        <v>7.0000000000000007E-2</v>
      </c>
      <c r="I41" s="37">
        <v>0.28000000000000003</v>
      </c>
      <c r="J41" s="38">
        <v>0.12</v>
      </c>
      <c r="K41" s="22"/>
      <c r="L41" s="22"/>
      <c r="M41" s="22"/>
      <c r="N41" s="22"/>
      <c r="O41" s="22"/>
      <c r="P41" s="22"/>
    </row>
    <row r="42" spans="1:16" ht="39" customHeight="1" x14ac:dyDescent="0.15">
      <c r="A42" s="22"/>
      <c r="B42" s="39"/>
      <c r="C42" s="1132" t="s">
        <v>586</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587</v>
      </c>
      <c r="D43" s="1134"/>
      <c r="E43" s="1135"/>
      <c r="F43" s="41">
        <v>0.22</v>
      </c>
      <c r="G43" s="42">
        <v>0.28000000000000003</v>
      </c>
      <c r="H43" s="42">
        <v>0.17</v>
      </c>
      <c r="I43" s="42">
        <v>0.17</v>
      </c>
      <c r="J43" s="43">
        <v>0.16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sheetData>
  <sheetProtection algorithmName="SHA-512" hashValue="rUqCoHyJ42ABuDsZqERp7BdW8xuQolluAVsNYibtzLSeqk7ilH6b4UlfEG4v9fUVVLR5IkbJC39DJBo322O/Ww==" saltValue="JcNRD6E9cSH1hnEAG/Nq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zoomScale="60" zoomScaleNormal="6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1683</v>
      </c>
      <c r="L45" s="58">
        <v>1684</v>
      </c>
      <c r="M45" s="58">
        <v>1760</v>
      </c>
      <c r="N45" s="58">
        <v>1674</v>
      </c>
      <c r="O45" s="59">
        <v>1518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527</v>
      </c>
      <c r="L46" s="62" t="s">
        <v>527</v>
      </c>
      <c r="M46" s="62" t="s">
        <v>527</v>
      </c>
      <c r="N46" s="62" t="s">
        <v>527</v>
      </c>
      <c r="O46" s="63" t="s">
        <v>527</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527</v>
      </c>
      <c r="L47" s="62" t="s">
        <v>527</v>
      </c>
      <c r="M47" s="62" t="s">
        <v>527</v>
      </c>
      <c r="N47" s="62" t="s">
        <v>527</v>
      </c>
      <c r="O47" s="63" t="s">
        <v>527</v>
      </c>
      <c r="P47" s="46"/>
      <c r="Q47" s="46"/>
      <c r="R47" s="46"/>
      <c r="S47" s="46"/>
      <c r="T47" s="46"/>
      <c r="U47" s="46"/>
    </row>
    <row r="48" spans="1:21" ht="30.75" customHeight="1" x14ac:dyDescent="0.15">
      <c r="A48" s="46"/>
      <c r="B48" s="1163"/>
      <c r="C48" s="1164"/>
      <c r="D48" s="60"/>
      <c r="E48" s="1140" t="s">
        <v>15</v>
      </c>
      <c r="F48" s="1140"/>
      <c r="G48" s="1140"/>
      <c r="H48" s="1140"/>
      <c r="I48" s="1140"/>
      <c r="J48" s="1141"/>
      <c r="K48" s="61">
        <v>164</v>
      </c>
      <c r="L48" s="62">
        <v>177</v>
      </c>
      <c r="M48" s="62">
        <v>175</v>
      </c>
      <c r="N48" s="62">
        <v>172</v>
      </c>
      <c r="O48" s="63">
        <v>164</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527</v>
      </c>
      <c r="L49" s="62" t="s">
        <v>527</v>
      </c>
      <c r="M49" s="62" t="s">
        <v>527</v>
      </c>
      <c r="N49" s="62" t="s">
        <v>527</v>
      </c>
      <c r="O49" s="63" t="s">
        <v>527</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527</v>
      </c>
      <c r="L50" s="62" t="s">
        <v>527</v>
      </c>
      <c r="M50" s="62" t="s">
        <v>527</v>
      </c>
      <c r="N50" s="62" t="s">
        <v>527</v>
      </c>
      <c r="O50" s="63" t="s">
        <v>527</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527</v>
      </c>
      <c r="L51" s="62" t="s">
        <v>527</v>
      </c>
      <c r="M51" s="62" t="s">
        <v>527</v>
      </c>
      <c r="N51" s="62" t="s">
        <v>527</v>
      </c>
      <c r="O51" s="63" t="s">
        <v>527</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1489</v>
      </c>
      <c r="L52" s="62">
        <v>1464</v>
      </c>
      <c r="M52" s="62">
        <v>1445</v>
      </c>
      <c r="N52" s="62">
        <v>1383</v>
      </c>
      <c r="O52" s="63">
        <v>1248</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358</v>
      </c>
      <c r="L53" s="67">
        <v>397</v>
      </c>
      <c r="M53" s="67">
        <v>490</v>
      </c>
      <c r="N53" s="67">
        <v>463</v>
      </c>
      <c r="O53" s="68">
        <v>434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sheetData>
  <sheetProtection algorithmName="SHA-512" hashValue="PYduRhv/xU8QZdaVPLaixSJ8Ixz4bLnq/l2HL2i8TU1/xe9Mj+wghneWGX9/pcfTCZ+Xw4cdYJ138chVhJcF1A==" saltValue="p34AYhG5QjHMZl2kaEaC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s="94" customFormat="1" ht="15" customHeight="1" x14ac:dyDescent="0.15"/>
    <row r="2" s="94" customFormat="1" ht="15" customHeight="1" x14ac:dyDescent="0.15"/>
    <row r="3" s="94" customFormat="1" ht="15" customHeight="1" x14ac:dyDescent="0.15"/>
    <row r="4" s="94" customFormat="1" ht="15" customHeight="1" x14ac:dyDescent="0.15"/>
    <row r="5" s="94" customFormat="1" ht="15" customHeight="1" x14ac:dyDescent="0.15"/>
    <row r="6" s="94" customFormat="1" ht="15" customHeight="1" x14ac:dyDescent="0.15"/>
    <row r="7" s="94" customFormat="1" ht="15" customHeight="1" x14ac:dyDescent="0.15"/>
    <row r="8" s="94" customFormat="1" ht="15" customHeight="1" x14ac:dyDescent="0.15"/>
    <row r="9" s="94" customFormat="1" ht="15" customHeight="1" x14ac:dyDescent="0.15"/>
    <row r="10" s="94" customFormat="1" ht="15" customHeight="1" x14ac:dyDescent="0.15"/>
    <row r="11" s="94" customFormat="1" ht="15" customHeight="1" x14ac:dyDescent="0.15"/>
    <row r="12" s="94" customFormat="1" ht="15" customHeight="1" x14ac:dyDescent="0.15"/>
    <row r="13" s="94" customFormat="1" ht="15" customHeight="1" x14ac:dyDescent="0.15"/>
    <row r="14" s="94" customFormat="1" ht="15" customHeight="1" x14ac:dyDescent="0.15"/>
    <row r="15" s="94" customFormat="1" ht="15" customHeight="1" x14ac:dyDescent="0.15"/>
    <row r="16" s="94" customFormat="1" ht="15" customHeight="1" x14ac:dyDescent="0.15"/>
    <row r="17" s="94" customFormat="1" ht="15" customHeight="1" x14ac:dyDescent="0.15"/>
    <row r="18" s="94" customFormat="1" ht="15" customHeight="1" x14ac:dyDescent="0.15"/>
    <row r="19" s="94" customFormat="1" ht="15" customHeight="1" x14ac:dyDescent="0.15"/>
    <row r="20" s="94" customFormat="1" ht="15" customHeight="1" x14ac:dyDescent="0.15"/>
    <row r="21" s="94" customFormat="1" ht="15" customHeight="1" x14ac:dyDescent="0.15"/>
    <row r="22" s="94" customFormat="1" ht="15" customHeight="1" x14ac:dyDescent="0.15"/>
    <row r="23" s="94" customFormat="1" ht="15" customHeight="1" x14ac:dyDescent="0.15"/>
    <row r="24" s="94" customFormat="1" ht="15" customHeight="1" x14ac:dyDescent="0.15"/>
    <row r="25" s="94" customFormat="1" ht="15" customHeight="1" x14ac:dyDescent="0.15"/>
    <row r="26" s="94" customFormat="1" ht="15" customHeight="1" x14ac:dyDescent="0.15"/>
    <row r="27" s="94" customFormat="1" ht="15" customHeight="1" x14ac:dyDescent="0.15"/>
    <row r="28" s="94" customFormat="1" ht="15" customHeight="1" x14ac:dyDescent="0.15"/>
    <row r="29" s="94" customFormat="1" ht="15" customHeight="1" x14ac:dyDescent="0.15"/>
    <row r="30" s="94" customFormat="1" ht="15" customHeight="1" x14ac:dyDescent="0.15"/>
    <row r="31" s="94" customFormat="1" ht="15" customHeight="1" x14ac:dyDescent="0.15"/>
    <row r="32" s="94"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569</v>
      </c>
      <c r="J40" s="101" t="s">
        <v>570</v>
      </c>
      <c r="K40" s="101" t="s">
        <v>571</v>
      </c>
      <c r="L40" s="101" t="s">
        <v>572</v>
      </c>
      <c r="M40" s="102" t="s">
        <v>573</v>
      </c>
    </row>
    <row r="41" spans="2:13" ht="27.75" customHeight="1" x14ac:dyDescent="0.15">
      <c r="B41" s="1181" t="s">
        <v>32</v>
      </c>
      <c r="C41" s="1182"/>
      <c r="D41" s="103"/>
      <c r="E41" s="1183" t="s">
        <v>33</v>
      </c>
      <c r="F41" s="1183"/>
      <c r="G41" s="1183"/>
      <c r="H41" s="1184"/>
      <c r="I41" s="342">
        <v>14425</v>
      </c>
      <c r="J41" s="343">
        <v>14316</v>
      </c>
      <c r="K41" s="343">
        <v>13858</v>
      </c>
      <c r="L41" s="343">
        <v>13653</v>
      </c>
      <c r="M41" s="344">
        <v>13508</v>
      </c>
    </row>
    <row r="42" spans="2:13" ht="27.75" customHeight="1" x14ac:dyDescent="0.15">
      <c r="B42" s="1171"/>
      <c r="C42" s="1172"/>
      <c r="D42" s="104"/>
      <c r="E42" s="1175" t="s">
        <v>34</v>
      </c>
      <c r="F42" s="1175"/>
      <c r="G42" s="1175"/>
      <c r="H42" s="1176"/>
      <c r="I42" s="345" t="s">
        <v>527</v>
      </c>
      <c r="J42" s="346" t="s">
        <v>527</v>
      </c>
      <c r="K42" s="346" t="s">
        <v>527</v>
      </c>
      <c r="L42" s="346" t="s">
        <v>527</v>
      </c>
      <c r="M42" s="347" t="s">
        <v>527</v>
      </c>
    </row>
    <row r="43" spans="2:13" ht="27.75" customHeight="1" x14ac:dyDescent="0.15">
      <c r="B43" s="1171"/>
      <c r="C43" s="1172"/>
      <c r="D43" s="104"/>
      <c r="E43" s="1175" t="s">
        <v>35</v>
      </c>
      <c r="F43" s="1175"/>
      <c r="G43" s="1175"/>
      <c r="H43" s="1176"/>
      <c r="I43" s="345">
        <v>1274</v>
      </c>
      <c r="J43" s="346">
        <v>1287</v>
      </c>
      <c r="K43" s="346">
        <v>1299</v>
      </c>
      <c r="L43" s="346">
        <v>1230</v>
      </c>
      <c r="M43" s="347">
        <v>1052</v>
      </c>
    </row>
    <row r="44" spans="2:13" ht="27.75" customHeight="1" x14ac:dyDescent="0.15">
      <c r="B44" s="1171"/>
      <c r="C44" s="1172"/>
      <c r="D44" s="104"/>
      <c r="E44" s="1175" t="s">
        <v>36</v>
      </c>
      <c r="F44" s="1175"/>
      <c r="G44" s="1175"/>
      <c r="H44" s="1176"/>
      <c r="I44" s="345" t="s">
        <v>527</v>
      </c>
      <c r="J44" s="346" t="s">
        <v>527</v>
      </c>
      <c r="K44" s="346" t="s">
        <v>527</v>
      </c>
      <c r="L44" s="346" t="s">
        <v>527</v>
      </c>
      <c r="M44" s="347" t="s">
        <v>527</v>
      </c>
    </row>
    <row r="45" spans="2:13" ht="27.75" customHeight="1" x14ac:dyDescent="0.15">
      <c r="B45" s="1171"/>
      <c r="C45" s="1172"/>
      <c r="D45" s="104"/>
      <c r="E45" s="1175" t="s">
        <v>37</v>
      </c>
      <c r="F45" s="1175"/>
      <c r="G45" s="1175"/>
      <c r="H45" s="1176"/>
      <c r="I45" s="345">
        <v>1151</v>
      </c>
      <c r="J45" s="346">
        <v>1083</v>
      </c>
      <c r="K45" s="346">
        <v>979</v>
      </c>
      <c r="L45" s="346">
        <v>852</v>
      </c>
      <c r="M45" s="347">
        <v>878</v>
      </c>
    </row>
    <row r="46" spans="2:13" ht="27.75" customHeight="1" x14ac:dyDescent="0.15">
      <c r="B46" s="1171"/>
      <c r="C46" s="1172"/>
      <c r="D46" s="105"/>
      <c r="E46" s="1175" t="s">
        <v>38</v>
      </c>
      <c r="F46" s="1175"/>
      <c r="G46" s="1175"/>
      <c r="H46" s="1176"/>
      <c r="I46" s="345" t="s">
        <v>527</v>
      </c>
      <c r="J46" s="346" t="s">
        <v>527</v>
      </c>
      <c r="K46" s="346" t="s">
        <v>527</v>
      </c>
      <c r="L46" s="346" t="s">
        <v>527</v>
      </c>
      <c r="M46" s="347" t="s">
        <v>527</v>
      </c>
    </row>
    <row r="47" spans="2:13" ht="27.75" customHeight="1" x14ac:dyDescent="0.15">
      <c r="B47" s="1171"/>
      <c r="C47" s="1172"/>
      <c r="D47" s="106"/>
      <c r="E47" s="1185" t="s">
        <v>39</v>
      </c>
      <c r="F47" s="1186"/>
      <c r="G47" s="1186"/>
      <c r="H47" s="1187"/>
      <c r="I47" s="345" t="s">
        <v>527</v>
      </c>
      <c r="J47" s="346" t="s">
        <v>527</v>
      </c>
      <c r="K47" s="346" t="s">
        <v>527</v>
      </c>
      <c r="L47" s="346" t="s">
        <v>527</v>
      </c>
      <c r="M47" s="347" t="s">
        <v>527</v>
      </c>
    </row>
    <row r="48" spans="2:13" ht="27.75" customHeight="1" x14ac:dyDescent="0.15">
      <c r="B48" s="1171"/>
      <c r="C48" s="1172"/>
      <c r="D48" s="104"/>
      <c r="E48" s="1175" t="s">
        <v>40</v>
      </c>
      <c r="F48" s="1175"/>
      <c r="G48" s="1175"/>
      <c r="H48" s="1176"/>
      <c r="I48" s="345" t="s">
        <v>527</v>
      </c>
      <c r="J48" s="346" t="s">
        <v>527</v>
      </c>
      <c r="K48" s="346" t="s">
        <v>527</v>
      </c>
      <c r="L48" s="346" t="s">
        <v>527</v>
      </c>
      <c r="M48" s="347" t="s">
        <v>527</v>
      </c>
    </row>
    <row r="49" spans="2:13" ht="27.75" customHeight="1" x14ac:dyDescent="0.15">
      <c r="B49" s="1173"/>
      <c r="C49" s="1174"/>
      <c r="D49" s="104"/>
      <c r="E49" s="1175" t="s">
        <v>41</v>
      </c>
      <c r="F49" s="1175"/>
      <c r="G49" s="1175"/>
      <c r="H49" s="1176"/>
      <c r="I49" s="345" t="s">
        <v>527</v>
      </c>
      <c r="J49" s="346" t="s">
        <v>527</v>
      </c>
      <c r="K49" s="346" t="s">
        <v>527</v>
      </c>
      <c r="L49" s="346" t="s">
        <v>527</v>
      </c>
      <c r="M49" s="347" t="s">
        <v>527</v>
      </c>
    </row>
    <row r="50" spans="2:13" ht="27.75" customHeight="1" x14ac:dyDescent="0.15">
      <c r="B50" s="1169" t="s">
        <v>42</v>
      </c>
      <c r="C50" s="1170"/>
      <c r="D50" s="107"/>
      <c r="E50" s="1175" t="s">
        <v>43</v>
      </c>
      <c r="F50" s="1175"/>
      <c r="G50" s="1175"/>
      <c r="H50" s="1176"/>
      <c r="I50" s="345">
        <v>10610</v>
      </c>
      <c r="J50" s="346">
        <v>8012</v>
      </c>
      <c r="K50" s="346">
        <v>8059</v>
      </c>
      <c r="L50" s="346">
        <v>8163</v>
      </c>
      <c r="M50" s="347">
        <v>8539</v>
      </c>
    </row>
    <row r="51" spans="2:13" ht="27.75" customHeight="1" x14ac:dyDescent="0.15">
      <c r="B51" s="1171"/>
      <c r="C51" s="1172"/>
      <c r="D51" s="104"/>
      <c r="E51" s="1175" t="s">
        <v>44</v>
      </c>
      <c r="F51" s="1175"/>
      <c r="G51" s="1175"/>
      <c r="H51" s="1176"/>
      <c r="I51" s="345">
        <v>113</v>
      </c>
      <c r="J51" s="346">
        <v>61</v>
      </c>
      <c r="K51" s="346">
        <v>22</v>
      </c>
      <c r="L51" s="346">
        <v>7</v>
      </c>
      <c r="M51" s="347">
        <v>6</v>
      </c>
    </row>
    <row r="52" spans="2:13" ht="27.75" customHeight="1" x14ac:dyDescent="0.15">
      <c r="B52" s="1173"/>
      <c r="C52" s="1174"/>
      <c r="D52" s="104"/>
      <c r="E52" s="1175" t="s">
        <v>45</v>
      </c>
      <c r="F52" s="1175"/>
      <c r="G52" s="1175"/>
      <c r="H52" s="1176"/>
      <c r="I52" s="345">
        <v>12136</v>
      </c>
      <c r="J52" s="346">
        <v>11923</v>
      </c>
      <c r="K52" s="346">
        <v>11624</v>
      </c>
      <c r="L52" s="346">
        <v>11380</v>
      </c>
      <c r="M52" s="347">
        <v>11288</v>
      </c>
    </row>
    <row r="53" spans="2:13" ht="27.75" customHeight="1" thickBot="1" x14ac:dyDescent="0.2">
      <c r="B53" s="1177" t="s">
        <v>46</v>
      </c>
      <c r="C53" s="1178"/>
      <c r="D53" s="108"/>
      <c r="E53" s="1179" t="s">
        <v>47</v>
      </c>
      <c r="F53" s="1179"/>
      <c r="G53" s="1179"/>
      <c r="H53" s="1180"/>
      <c r="I53" s="348">
        <v>-6008</v>
      </c>
      <c r="J53" s="349">
        <v>-3309</v>
      </c>
      <c r="K53" s="349">
        <v>-3568</v>
      </c>
      <c r="L53" s="349">
        <v>-3813</v>
      </c>
      <c r="M53" s="350">
        <v>-4396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WKVVRCXz9idmdqE2Sk3QU7wflE3Bm4uS2xd5ymlqG6LvHium1UT+F79rkZfBcDrkM9DguBcmkXm+q6D4rEAJIw==" saltValue="rNciU69cC+3aVf4x9P29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571</v>
      </c>
      <c r="G54" s="117" t="s">
        <v>572</v>
      </c>
      <c r="H54" s="118" t="s">
        <v>573</v>
      </c>
    </row>
    <row r="55" spans="2:8" ht="52.5" customHeight="1" x14ac:dyDescent="0.15">
      <c r="B55" s="119"/>
      <c r="C55" s="1196" t="s">
        <v>50</v>
      </c>
      <c r="D55" s="1196"/>
      <c r="E55" s="1197"/>
      <c r="F55" s="120">
        <v>3706</v>
      </c>
      <c r="G55" s="120">
        <v>3708</v>
      </c>
      <c r="H55" s="121">
        <v>3711</v>
      </c>
    </row>
    <row r="56" spans="2:8" ht="52.5" customHeight="1" x14ac:dyDescent="0.15">
      <c r="B56" s="122"/>
      <c r="C56" s="1198" t="s">
        <v>51</v>
      </c>
      <c r="D56" s="1198"/>
      <c r="E56" s="1199"/>
      <c r="F56" s="123">
        <v>2360</v>
      </c>
      <c r="G56" s="123">
        <v>2418</v>
      </c>
      <c r="H56" s="124">
        <v>2419</v>
      </c>
    </row>
    <row r="57" spans="2:8" ht="53.25" customHeight="1" x14ac:dyDescent="0.15">
      <c r="B57" s="122"/>
      <c r="C57" s="1200" t="s">
        <v>52</v>
      </c>
      <c r="D57" s="1200"/>
      <c r="E57" s="1201"/>
      <c r="F57" s="125">
        <v>3605</v>
      </c>
      <c r="G57" s="125">
        <v>3837</v>
      </c>
      <c r="H57" s="126">
        <v>4493</v>
      </c>
    </row>
    <row r="58" spans="2:8" ht="45.75" customHeight="1" x14ac:dyDescent="0.15">
      <c r="B58" s="127"/>
      <c r="C58" s="1188" t="s">
        <v>602</v>
      </c>
      <c r="D58" s="1189"/>
      <c r="E58" s="1190"/>
      <c r="F58" s="128">
        <v>1728</v>
      </c>
      <c r="G58" s="128">
        <v>1900</v>
      </c>
      <c r="H58" s="129">
        <v>2054</v>
      </c>
    </row>
    <row r="59" spans="2:8" ht="45.75" customHeight="1" x14ac:dyDescent="0.15">
      <c r="B59" s="127"/>
      <c r="C59" s="1188" t="s">
        <v>603</v>
      </c>
      <c r="D59" s="1189"/>
      <c r="E59" s="1190"/>
      <c r="F59" s="128">
        <v>636</v>
      </c>
      <c r="G59" s="128">
        <v>811</v>
      </c>
      <c r="H59" s="129">
        <v>1207</v>
      </c>
    </row>
    <row r="60" spans="2:8" ht="45.75" customHeight="1" x14ac:dyDescent="0.15">
      <c r="B60" s="127"/>
      <c r="C60" s="1188" t="s">
        <v>604</v>
      </c>
      <c r="D60" s="1189"/>
      <c r="E60" s="1190"/>
      <c r="F60" s="128">
        <v>573</v>
      </c>
      <c r="G60" s="128">
        <v>574</v>
      </c>
      <c r="H60" s="129">
        <v>574</v>
      </c>
    </row>
    <row r="61" spans="2:8" ht="45.75" customHeight="1" x14ac:dyDescent="0.15">
      <c r="B61" s="127"/>
      <c r="C61" s="1188" t="s">
        <v>605</v>
      </c>
      <c r="D61" s="1189"/>
      <c r="E61" s="1190"/>
      <c r="F61" s="128">
        <v>216</v>
      </c>
      <c r="G61" s="128">
        <v>209</v>
      </c>
      <c r="H61" s="129">
        <v>409</v>
      </c>
    </row>
    <row r="62" spans="2:8" ht="45.75" customHeight="1" thickBot="1" x14ac:dyDescent="0.2">
      <c r="B62" s="130"/>
      <c r="C62" s="1191" t="s">
        <v>606</v>
      </c>
      <c r="D62" s="1192"/>
      <c r="E62" s="1193"/>
      <c r="F62" s="131">
        <v>82</v>
      </c>
      <c r="G62" s="131">
        <v>92</v>
      </c>
      <c r="H62" s="132">
        <v>114</v>
      </c>
    </row>
    <row r="63" spans="2:8" ht="52.5" customHeight="1" thickBot="1" x14ac:dyDescent="0.2">
      <c r="B63" s="133"/>
      <c r="C63" s="1194" t="s">
        <v>53</v>
      </c>
      <c r="D63" s="1194"/>
      <c r="E63" s="1195"/>
      <c r="F63" s="134">
        <v>9671</v>
      </c>
      <c r="G63" s="134">
        <v>9963</v>
      </c>
      <c r="H63" s="135">
        <v>10623</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row r="82" s="1" customFormat="1" ht="13.5" hidden="1" customHeight="1" x14ac:dyDescent="0.15"/>
  </sheetData>
  <sheetProtection algorithmName="SHA-512" hashValue="CC6a9boqEn/swY9VS9D7XdIgsCDP/CoB7j9ZirqKCVnM2wFaZse1x+2xTOe0zrqCXvDzljO+SVaGEFkQC0FDGg==" saltValue="eVc+FzabL88Bq39TFgBx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566</v>
      </c>
      <c r="G2" s="149"/>
      <c r="H2" s="150"/>
    </row>
    <row r="3" spans="1:8" x14ac:dyDescent="0.15">
      <c r="A3" s="146" t="s">
        <v>559</v>
      </c>
      <c r="B3" s="151"/>
      <c r="C3" s="152"/>
      <c r="D3" s="153">
        <v>535673</v>
      </c>
      <c r="E3" s="154"/>
      <c r="F3" s="155">
        <v>114790</v>
      </c>
      <c r="G3" s="156"/>
      <c r="H3" s="157"/>
    </row>
    <row r="4" spans="1:8" x14ac:dyDescent="0.15">
      <c r="A4" s="158"/>
      <c r="B4" s="159"/>
      <c r="C4" s="160"/>
      <c r="D4" s="161">
        <v>214141</v>
      </c>
      <c r="E4" s="162"/>
      <c r="F4" s="163">
        <v>55601</v>
      </c>
      <c r="G4" s="164"/>
      <c r="H4" s="165"/>
    </row>
    <row r="5" spans="1:8" x14ac:dyDescent="0.15">
      <c r="A5" s="146" t="s">
        <v>561</v>
      </c>
      <c r="B5" s="151"/>
      <c r="C5" s="152"/>
      <c r="D5" s="153">
        <v>510532</v>
      </c>
      <c r="E5" s="154"/>
      <c r="F5" s="155">
        <v>126262</v>
      </c>
      <c r="G5" s="156"/>
      <c r="H5" s="157"/>
    </row>
    <row r="6" spans="1:8" x14ac:dyDescent="0.15">
      <c r="A6" s="158"/>
      <c r="B6" s="159"/>
      <c r="C6" s="160"/>
      <c r="D6" s="161">
        <v>165715</v>
      </c>
      <c r="E6" s="162"/>
      <c r="F6" s="163">
        <v>56769</v>
      </c>
      <c r="G6" s="164"/>
      <c r="H6" s="165"/>
    </row>
    <row r="7" spans="1:8" x14ac:dyDescent="0.15">
      <c r="A7" s="146" t="s">
        <v>562</v>
      </c>
      <c r="B7" s="151"/>
      <c r="C7" s="152"/>
      <c r="D7" s="153">
        <v>338875</v>
      </c>
      <c r="E7" s="154"/>
      <c r="F7" s="155">
        <v>126525</v>
      </c>
      <c r="G7" s="156"/>
      <c r="H7" s="157"/>
    </row>
    <row r="8" spans="1:8" x14ac:dyDescent="0.15">
      <c r="A8" s="158"/>
      <c r="B8" s="159"/>
      <c r="C8" s="160"/>
      <c r="D8" s="161">
        <v>164953</v>
      </c>
      <c r="E8" s="162"/>
      <c r="F8" s="163">
        <v>67052</v>
      </c>
      <c r="G8" s="164"/>
      <c r="H8" s="165"/>
    </row>
    <row r="9" spans="1:8" x14ac:dyDescent="0.15">
      <c r="A9" s="146" t="s">
        <v>563</v>
      </c>
      <c r="B9" s="151"/>
      <c r="C9" s="152"/>
      <c r="D9" s="153">
        <v>391438</v>
      </c>
      <c r="E9" s="154"/>
      <c r="F9" s="155">
        <v>196914</v>
      </c>
      <c r="G9" s="156"/>
      <c r="H9" s="157"/>
    </row>
    <row r="10" spans="1:8" x14ac:dyDescent="0.15">
      <c r="A10" s="158"/>
      <c r="B10" s="159"/>
      <c r="C10" s="160"/>
      <c r="D10" s="161">
        <v>210694</v>
      </c>
      <c r="E10" s="162"/>
      <c r="F10" s="163">
        <v>98966</v>
      </c>
      <c r="G10" s="164"/>
      <c r="H10" s="165"/>
    </row>
    <row r="11" spans="1:8" x14ac:dyDescent="0.15">
      <c r="A11" s="146" t="s">
        <v>564</v>
      </c>
      <c r="B11" s="151"/>
      <c r="C11" s="152"/>
      <c r="D11" s="153">
        <v>443632</v>
      </c>
      <c r="E11" s="154"/>
      <c r="F11" s="155">
        <v>204757</v>
      </c>
      <c r="G11" s="156"/>
      <c r="H11" s="157"/>
    </row>
    <row r="12" spans="1:8" x14ac:dyDescent="0.15">
      <c r="A12" s="158"/>
      <c r="B12" s="159"/>
      <c r="C12" s="166"/>
      <c r="D12" s="161">
        <v>189502</v>
      </c>
      <c r="E12" s="162"/>
      <c r="F12" s="163">
        <v>106071</v>
      </c>
      <c r="G12" s="164"/>
      <c r="H12" s="165"/>
    </row>
    <row r="13" spans="1:8" x14ac:dyDescent="0.15">
      <c r="A13" s="146"/>
      <c r="B13" s="151"/>
      <c r="C13" s="152"/>
      <c r="D13" s="153">
        <v>444030</v>
      </c>
      <c r="E13" s="154"/>
      <c r="F13" s="155">
        <v>153850</v>
      </c>
      <c r="G13" s="167"/>
      <c r="H13" s="157"/>
    </row>
    <row r="14" spans="1:8" x14ac:dyDescent="0.15">
      <c r="A14" s="158"/>
      <c r="B14" s="159"/>
      <c r="C14" s="160"/>
      <c r="D14" s="161">
        <v>189001</v>
      </c>
      <c r="E14" s="162"/>
      <c r="F14" s="163">
        <v>76892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14.58</v>
      </c>
      <c r="C19" s="168">
        <f>ROUND(VALUE(SUBSTITUTE(実質収支比率等に係る経年分析!G$48,"▲","-")),2)</f>
        <v>13.28</v>
      </c>
      <c r="D19" s="168">
        <f>ROUND(VALUE(SUBSTITUTE(実質収支比率等に係る経年分析!H$48,"▲","-")),2)</f>
        <v>10.54</v>
      </c>
      <c r="E19" s="168">
        <f>ROUND(VALUE(SUBSTITUTE(実質収支比率等に係る経年分析!I$48,"▲","-")),2)</f>
        <v>12.99</v>
      </c>
      <c r="F19" s="168">
        <f>ROUND(VALUE(SUBSTITUTE(実質収支比率等に係る経年分析!J$48,"▲","-")),2)</f>
        <v>9.2100000000000009</v>
      </c>
    </row>
    <row r="20" spans="1:11" x14ac:dyDescent="0.15">
      <c r="A20" s="168" t="s">
        <v>57</v>
      </c>
      <c r="B20" s="168">
        <f>ROUND(VALUE(SUBSTITUTE(実質収支比率等に係る経年分析!F$47,"▲","-")),2)</f>
        <v>60.37</v>
      </c>
      <c r="C20" s="168">
        <f>ROUND(VALUE(SUBSTITUTE(実質収支比率等に係る経年分析!G$47,"▲","-")),2)</f>
        <v>60.01</v>
      </c>
      <c r="D20" s="168">
        <f>ROUND(VALUE(SUBSTITUTE(実質収支比率等に係る経年分析!H$47,"▲","-")),2)</f>
        <v>57.26</v>
      </c>
      <c r="E20" s="168">
        <f>ROUND(VALUE(SUBSTITUTE(実質収支比率等に係る経年分析!I$47,"▲","-")),2)</f>
        <v>56.17</v>
      </c>
      <c r="F20" s="168">
        <f>ROUND(VALUE(SUBSTITUTE(実質収支比率等に係る経年分析!J$47,"▲","-")),2)</f>
        <v>58.54</v>
      </c>
    </row>
    <row r="21" spans="1:11" x14ac:dyDescent="0.15">
      <c r="A21" s="168" t="s">
        <v>58</v>
      </c>
      <c r="B21" s="168">
        <f>IF(ISNUMBER(VALUE(SUBSTITUTE(実質収支比率等に係る経年分析!F$49,"▲","-"))),ROUND(VALUE(SUBSTITUTE(実質収支比率等に係る経年分析!F$49,"▲","-")),2),NA())</f>
        <v>-1.33</v>
      </c>
      <c r="C21" s="168">
        <f>IF(ISNUMBER(VALUE(SUBSTITUTE(実質収支比率等に係る経年分析!G$49,"▲","-"))),ROUND(VALUE(SUBSTITUTE(実質収支比率等に係る経年分析!G$49,"▲","-")),2),NA())</f>
        <v>-1.04</v>
      </c>
      <c r="D21" s="168">
        <f>IF(ISNUMBER(VALUE(SUBSTITUTE(実質収支比率等に係る経年分析!H$49,"▲","-"))),ROUND(VALUE(SUBSTITUTE(実質収支比率等に係る経年分析!H$49,"▲","-")),2),NA())</f>
        <v>-2.0699999999999998</v>
      </c>
      <c r="E21" s="168">
        <f>IF(ISNUMBER(VALUE(SUBSTITUTE(実質収支比率等に係る経年分析!I$49,"▲","-"))),ROUND(VALUE(SUBSTITUTE(実質収支比率等に係る経年分析!I$49,"▲","-")),2),NA())</f>
        <v>2.69</v>
      </c>
      <c r="F21" s="168">
        <f>IF(ISNUMBER(VALUE(SUBSTITUTE(実質収支比率等に係る経年分析!J$49,"▲","-"))),ROUND(VALUE(SUBSTITUTE(実質収支比率等に係る経年分析!J$49,"▲","-")),2),NA())</f>
        <v>-4.28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0.28000000000000003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0.17</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0.17</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0.16</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那賀町ケーブルテレビ事業特別会計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7.0000000000000007E-2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0.28000000000000003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0.12</v>
      </c>
    </row>
    <row r="30" spans="1:11" x14ac:dyDescent="0.15">
      <c r="A30" s="169" t="str">
        <f>IF(連結実質赤字比率に係る赤字・黒字の構成分析!C$40="",NA(),連結実質赤字比率に係る赤字・黒字の構成分析!C$40)</f>
        <v>那賀町集落排水事業特別会計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0.83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0.51</v>
      </c>
    </row>
    <row r="31" spans="1:11" x14ac:dyDescent="0.15">
      <c r="A31" s="169" t="str">
        <f>IF(連結実質赤字比率に係る赤字・黒字の構成分析!C$39="",NA(),連結実質赤字比率に係る赤字・黒字の構成分析!C$39)</f>
        <v>那賀町工業用水道事業会計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0.55000000000000004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0.63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0.74</v>
      </c>
    </row>
    <row r="32" spans="1:11" x14ac:dyDescent="0.15">
      <c r="A32" s="169" t="str">
        <f>IF(連結実質赤字比率に係る赤字・黒字の構成分析!C$38="",NA(),連結実質赤字比率に係る赤字・黒字の構成分析!C$38)</f>
        <v>那賀町介護保険事業特別会計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1.35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1.1200000000000001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1.42</v>
      </c>
    </row>
    <row r="33" spans="1:16" x14ac:dyDescent="0.15">
      <c r="A33" s="169" t="str">
        <f>IF(連結実質赤字比率に係る赤字・黒字の構成分析!C$37="",NA(),連結実質赤字比率に係る赤字・黒字の構成分析!C$37)</f>
        <v>那賀町簡易水道事業特別会計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7.0000000000000007E-2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1.52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1.82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1.81</v>
      </c>
    </row>
    <row r="34" spans="1:16" x14ac:dyDescent="0.15">
      <c r="A34" s="169" t="str">
        <f>IF(連結実質赤字比率に係る赤字・黒字の構成分析!C$36="",NA(),連結実質赤字比率に係る赤字・黒字の構成分析!C$36)</f>
        <v>那賀町立上那賀病院事業会計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3.51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4.41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5.5</v>
      </c>
    </row>
    <row r="35" spans="1:16" x14ac:dyDescent="0.15">
      <c r="A35" s="169" t="str">
        <f>IF(連結実質赤字比率に係る赤字・黒字の構成分析!C$35="",NA(),連結実質赤字比率に係る赤字・黒字の構成分析!C$35)</f>
        <v>那賀町国民健康保険診療所事業特別会計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7.71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6.45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6.43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6.22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14.35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13.17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10.46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9.07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1489</v>
      </c>
      <c r="E42" s="170"/>
      <c r="F42" s="170"/>
      <c r="G42" s="170">
        <f>'実質公債費比率（分子）の構造'!L$52</f>
        <v>1464</v>
      </c>
      <c r="H42" s="170"/>
      <c r="I42" s="170"/>
      <c r="J42" s="170">
        <f>'実質公債費比率（分子）の構造'!M$52</f>
        <v>1445</v>
      </c>
      <c r="K42" s="170"/>
      <c r="L42" s="170"/>
      <c r="M42" s="170">
        <f>'実質公債費比率（分子）の構造'!N$52</f>
        <v>1383</v>
      </c>
      <c r="N42" s="170"/>
      <c r="O42" s="170"/>
      <c r="P42" s="170">
        <f>'実質公債費比率（分子）の構造'!O$52</f>
        <v>1248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164</v>
      </c>
      <c r="C46" s="170"/>
      <c r="D46" s="170"/>
      <c r="E46" s="170">
        <f>'実質公債費比率（分子）の構造'!L$48</f>
        <v>177</v>
      </c>
      <c r="F46" s="170"/>
      <c r="G46" s="170"/>
      <c r="H46" s="170">
        <f>'実質公債費比率（分子）の構造'!M$48</f>
        <v>175</v>
      </c>
      <c r="I46" s="170"/>
      <c r="J46" s="170"/>
      <c r="K46" s="170">
        <f>'実質公債費比率（分子）の構造'!N$48</f>
        <v>172</v>
      </c>
      <c r="L46" s="170"/>
      <c r="M46" s="170"/>
      <c r="N46" s="170">
        <f>'実質公債費比率（分子）の構造'!O$48</f>
        <v>164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1683</v>
      </c>
      <c r="C49" s="170"/>
      <c r="D49" s="170"/>
      <c r="E49" s="170">
        <f>'実質公債費比率（分子）の構造'!L$45</f>
        <v>1684</v>
      </c>
      <c r="F49" s="170"/>
      <c r="G49" s="170"/>
      <c r="H49" s="170">
        <f>'実質公債費比率（分子）の構造'!M$45</f>
        <v>1760</v>
      </c>
      <c r="I49" s="170"/>
      <c r="J49" s="170"/>
      <c r="K49" s="170">
        <f>'実質公債費比率（分子）の構造'!N$45</f>
        <v>1674</v>
      </c>
      <c r="L49" s="170"/>
      <c r="M49" s="170"/>
      <c r="N49" s="170">
        <f>'実質公債費比率（分子）の構造'!O$45</f>
        <v>1518</v>
      </c>
      <c r="O49" s="170"/>
      <c r="P49" s="170"/>
    </row>
    <row r="50" spans="1:16" x14ac:dyDescent="0.15">
      <c r="A50" s="170" t="s">
        <v>73</v>
      </c>
      <c r="B50" s="170" t="e">
        <f>NA()</f>
        <v>#N/A</v>
      </c>
      <c r="C50" s="170">
        <f>IF(ISNUMBER('実質公債費比率（分子）の構造'!K$53),'実質公債費比率（分子）の構造'!K$53,NA())</f>
        <v>358</v>
      </c>
      <c r="D50" s="170" t="e">
        <f>NA()</f>
        <v>#N/A</v>
      </c>
      <c r="E50" s="170" t="e">
        <f>NA()</f>
        <v>#N/A</v>
      </c>
      <c r="F50" s="170">
        <f>IF(ISNUMBER('実質公債費比率（分子）の構造'!L$53),'実質公債費比率（分子）の構造'!L$53,NA())</f>
        <v>397</v>
      </c>
      <c r="G50" s="170" t="e">
        <f>NA()</f>
        <v>#N/A</v>
      </c>
      <c r="H50" s="170" t="e">
        <f>NA()</f>
        <v>#N/A</v>
      </c>
      <c r="I50" s="170">
        <f>IF(ISNUMBER('実質公債費比率（分子）の構造'!M$53),'実質公債費比率（分子）の構造'!M$53,NA())</f>
        <v>490</v>
      </c>
      <c r="J50" s="170" t="e">
        <f>NA()</f>
        <v>#N/A</v>
      </c>
      <c r="K50" s="170" t="e">
        <f>NA()</f>
        <v>#N/A</v>
      </c>
      <c r="L50" s="170">
        <f>IF(ISNUMBER('実質公債費比率（分子）の構造'!N$53),'実質公債費比率（分子）の構造'!N$53,NA())</f>
        <v>463</v>
      </c>
      <c r="M50" s="170" t="e">
        <f>NA()</f>
        <v>#N/A</v>
      </c>
      <c r="N50" s="170" t="e">
        <f>NA()</f>
        <v>#N/A</v>
      </c>
      <c r="O50" s="170">
        <f>IF(ISNUMBER('実質公債費比率（分子）の構造'!O$53),'実質公債費比率（分子）の構造'!O$53,NA())</f>
        <v>434</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12136</v>
      </c>
      <c r="E56" s="169"/>
      <c r="F56" s="169"/>
      <c r="G56" s="169">
        <f>'将来負担比率（分子）の構造'!J$52</f>
        <v>11923</v>
      </c>
      <c r="H56" s="169"/>
      <c r="I56" s="169"/>
      <c r="J56" s="169">
        <f>'将来負担比率（分子）の構造'!K$52</f>
        <v>11624</v>
      </c>
      <c r="K56" s="169"/>
      <c r="L56" s="169"/>
      <c r="M56" s="169">
        <f>'将来負担比率（分子）の構造'!L$52</f>
        <v>11380</v>
      </c>
      <c r="N56" s="169"/>
      <c r="O56" s="169"/>
      <c r="P56" s="169">
        <f>'将来負担比率（分子）の構造'!M$52</f>
        <v>11288</v>
      </c>
    </row>
    <row r="57" spans="1:16" x14ac:dyDescent="0.15">
      <c r="A57" s="169" t="s">
        <v>44</v>
      </c>
      <c r="B57" s="169"/>
      <c r="C57" s="169"/>
      <c r="D57" s="169">
        <f>'将来負担比率（分子）の構造'!I$51</f>
        <v>113</v>
      </c>
      <c r="E57" s="169"/>
      <c r="F57" s="169"/>
      <c r="G57" s="169">
        <f>'将来負担比率（分子）の構造'!J$51</f>
        <v>61</v>
      </c>
      <c r="H57" s="169"/>
      <c r="I57" s="169"/>
      <c r="J57" s="169">
        <f>'将来負担比率（分子）の構造'!K$51</f>
        <v>22</v>
      </c>
      <c r="K57" s="169"/>
      <c r="L57" s="169"/>
      <c r="M57" s="169">
        <f>'将来負担比率（分子）の構造'!L$51</f>
        <v>7</v>
      </c>
      <c r="N57" s="169"/>
      <c r="O57" s="169"/>
      <c r="P57" s="169">
        <f>'将来負担比率（分子）の構造'!M$51</f>
        <v>6</v>
      </c>
    </row>
    <row r="58" spans="1:16" x14ac:dyDescent="0.15">
      <c r="A58" s="169" t="s">
        <v>43</v>
      </c>
      <c r="B58" s="169"/>
      <c r="C58" s="169"/>
      <c r="D58" s="169">
        <f>'将来負担比率（分子）の構造'!I$50</f>
        <v>10610</v>
      </c>
      <c r="E58" s="169"/>
      <c r="F58" s="169"/>
      <c r="G58" s="169">
        <f>'将来負担比率（分子）の構造'!J$50</f>
        <v>8012</v>
      </c>
      <c r="H58" s="169"/>
      <c r="I58" s="169"/>
      <c r="J58" s="169">
        <f>'将来負担比率（分子）の構造'!K$50</f>
        <v>8059</v>
      </c>
      <c r="K58" s="169"/>
      <c r="L58" s="169"/>
      <c r="M58" s="169">
        <f>'将来負担比率（分子）の構造'!L$50</f>
        <v>8163</v>
      </c>
      <c r="N58" s="169"/>
      <c r="O58" s="169"/>
      <c r="P58" s="169">
        <f>'将来負担比率（分子）の構造'!M$50</f>
        <v>8539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1151</v>
      </c>
      <c r="C62" s="169"/>
      <c r="D62" s="169"/>
      <c r="E62" s="169">
        <f>'将来負担比率（分子）の構造'!J$45</f>
        <v>1083</v>
      </c>
      <c r="F62" s="169"/>
      <c r="G62" s="169"/>
      <c r="H62" s="169">
        <f>'将来負担比率（分子）の構造'!K$45</f>
        <v>979</v>
      </c>
      <c r="I62" s="169"/>
      <c r="J62" s="169"/>
      <c r="K62" s="169">
        <f>'将来負担比率（分子）の構造'!L$45</f>
        <v>852</v>
      </c>
      <c r="L62" s="169"/>
      <c r="M62" s="169"/>
      <c r="N62" s="169">
        <f>'将来負担比率（分子）の構造'!M$45</f>
        <v>878</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1274</v>
      </c>
      <c r="C64" s="169"/>
      <c r="D64" s="169"/>
      <c r="E64" s="169">
        <f>'将来負担比率（分子）の構造'!J$43</f>
        <v>1287</v>
      </c>
      <c r="F64" s="169"/>
      <c r="G64" s="169"/>
      <c r="H64" s="169">
        <f>'将来負担比率（分子）の構造'!K$43</f>
        <v>1299</v>
      </c>
      <c r="I64" s="169"/>
      <c r="J64" s="169"/>
      <c r="K64" s="169">
        <f>'将来負担比率（分子）の構造'!L$43</f>
        <v>1230</v>
      </c>
      <c r="L64" s="169"/>
      <c r="M64" s="169"/>
      <c r="N64" s="169">
        <f>'将来負担比率（分子）の構造'!M$43</f>
        <v>1052</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14425</v>
      </c>
      <c r="C66" s="169"/>
      <c r="D66" s="169"/>
      <c r="E66" s="169">
        <f>'将来負担比率（分子）の構造'!J$41</f>
        <v>14316</v>
      </c>
      <c r="F66" s="169"/>
      <c r="G66" s="169"/>
      <c r="H66" s="169">
        <f>'将来負担比率（分子）の構造'!K$41</f>
        <v>13858</v>
      </c>
      <c r="I66" s="169"/>
      <c r="J66" s="169"/>
      <c r="K66" s="169">
        <f>'将来負担比率（分子）の構造'!L$41</f>
        <v>13653</v>
      </c>
      <c r="L66" s="169"/>
      <c r="M66" s="169"/>
      <c r="N66" s="169">
        <f>'将来負担比率（分子）の構造'!M$41</f>
        <v>13508</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3706</v>
      </c>
      <c r="C72" s="173">
        <f>基金残高に係る経年分析!G55</f>
        <v>3708</v>
      </c>
      <c r="D72" s="173">
        <f>基金残高に係る経年分析!H55</f>
        <v>3711</v>
      </c>
    </row>
    <row r="73" spans="1:16" x14ac:dyDescent="0.15">
      <c r="A73" s="172" t="s">
        <v>80</v>
      </c>
      <c r="B73" s="173">
        <f>基金残高に係る経年分析!F56</f>
        <v>2360</v>
      </c>
      <c r="C73" s="173">
        <f>基金残高に係る経年分析!G56</f>
        <v>2418</v>
      </c>
      <c r="D73" s="173">
        <f>基金残高に係る経年分析!H56</f>
        <v>2419</v>
      </c>
    </row>
    <row r="74" spans="1:16" x14ac:dyDescent="0.15">
      <c r="A74" s="172" t="s">
        <v>81</v>
      </c>
      <c r="B74" s="173">
        <f>基金残高に係る経年分析!F57</f>
        <v>3605</v>
      </c>
      <c r="C74" s="173">
        <f>基金残高に係る経年分析!G57</f>
        <v>3837</v>
      </c>
      <c r="D74" s="173">
        <f>基金残高に係る経年分析!H57</f>
        <v>4493</v>
      </c>
    </row>
  </sheetData>
  <sheetProtection algorithmName="SHA-512" hashValue="PCy7C5bOd0k1ib3ib03KPR45JK/WSfdRI1Ls5aQGbCGQlo3IM0Ak3Qni3i/u5i1d/jDQu0p4kKenBd7LH6fOTA==" saltValue="r1VNMaa8FEJyZ+Vi47T9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225</v>
      </c>
      <c r="S4" s="661"/>
      <c r="T4" s="661"/>
      <c r="U4" s="661"/>
      <c r="V4" s="661"/>
      <c r="W4" s="661"/>
      <c r="X4" s="661"/>
      <c r="Y4" s="662"/>
      <c r="Z4" s="660" t="s">
        <v>226</v>
      </c>
      <c r="AA4" s="661"/>
      <c r="AB4" s="661"/>
      <c r="AC4" s="662"/>
      <c r="AD4" s="660" t="s">
        <v>227</v>
      </c>
      <c r="AE4" s="661"/>
      <c r="AF4" s="661"/>
      <c r="AG4" s="661"/>
      <c r="AH4" s="661"/>
      <c r="AI4" s="661"/>
      <c r="AJ4" s="661"/>
      <c r="AK4" s="662"/>
      <c r="AL4" s="660" t="s">
        <v>226</v>
      </c>
      <c r="AM4" s="661"/>
      <c r="AN4" s="661"/>
      <c r="AO4" s="662"/>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0" t="s">
        <v>231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232</v>
      </c>
      <c r="C5" s="667"/>
      <c r="D5" s="667"/>
      <c r="E5" s="667"/>
      <c r="F5" s="667"/>
      <c r="G5" s="667"/>
      <c r="H5" s="667"/>
      <c r="I5" s="667"/>
      <c r="J5" s="667"/>
      <c r="K5" s="667"/>
      <c r="L5" s="667"/>
      <c r="M5" s="667"/>
      <c r="N5" s="667"/>
      <c r="O5" s="667"/>
      <c r="P5" s="667"/>
      <c r="Q5" s="668"/>
      <c r="R5" s="663">
        <v>980502</v>
      </c>
      <c r="S5" s="664"/>
      <c r="T5" s="664"/>
      <c r="U5" s="664"/>
      <c r="V5" s="664"/>
      <c r="W5" s="664"/>
      <c r="X5" s="664"/>
      <c r="Y5" s="689"/>
      <c r="Z5" s="702">
        <v>7.7</v>
      </c>
      <c r="AA5" s="702"/>
      <c r="AB5" s="702"/>
      <c r="AC5" s="702"/>
      <c r="AD5" s="703">
        <v>980502</v>
      </c>
      <c r="AE5" s="703"/>
      <c r="AF5" s="703"/>
      <c r="AG5" s="703"/>
      <c r="AH5" s="703"/>
      <c r="AI5" s="703"/>
      <c r="AJ5" s="703"/>
      <c r="AK5" s="703"/>
      <c r="AL5" s="690">
        <v>15.6</v>
      </c>
      <c r="AM5" s="672"/>
      <c r="AN5" s="672"/>
      <c r="AO5" s="691"/>
      <c r="AP5" s="666" t="s">
        <v>233</v>
      </c>
      <c r="AQ5" s="667"/>
      <c r="AR5" s="667"/>
      <c r="AS5" s="667"/>
      <c r="AT5" s="667"/>
      <c r="AU5" s="667"/>
      <c r="AV5" s="667"/>
      <c r="AW5" s="667"/>
      <c r="AX5" s="667"/>
      <c r="AY5" s="667"/>
      <c r="AZ5" s="667"/>
      <c r="BA5" s="667"/>
      <c r="BB5" s="667"/>
      <c r="BC5" s="667"/>
      <c r="BD5" s="667"/>
      <c r="BE5" s="667"/>
      <c r="BF5" s="668"/>
      <c r="BG5" s="608">
        <v>979553</v>
      </c>
      <c r="BH5" s="609"/>
      <c r="BI5" s="609"/>
      <c r="BJ5" s="609"/>
      <c r="BK5" s="609"/>
      <c r="BL5" s="609"/>
      <c r="BM5" s="609"/>
      <c r="BN5" s="610"/>
      <c r="BO5" s="646">
        <v>99.9</v>
      </c>
      <c r="BP5" s="646"/>
      <c r="BQ5" s="646"/>
      <c r="BR5" s="646"/>
      <c r="BS5" s="647" t="s">
        <v>140</v>
      </c>
      <c r="BT5" s="647"/>
      <c r="BU5" s="647"/>
      <c r="BV5" s="647"/>
      <c r="BW5" s="647"/>
      <c r="BX5" s="647"/>
      <c r="BY5" s="647"/>
      <c r="BZ5" s="647"/>
      <c r="CA5" s="647"/>
      <c r="CB5" s="687"/>
      <c r="CD5" s="660" t="s">
        <v>228</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226</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15">
      <c r="B6" s="605" t="s">
        <v>237</v>
      </c>
      <c r="C6" s="606"/>
      <c r="D6" s="606"/>
      <c r="E6" s="606"/>
      <c r="F6" s="606"/>
      <c r="G6" s="606"/>
      <c r="H6" s="606"/>
      <c r="I6" s="606"/>
      <c r="J6" s="606"/>
      <c r="K6" s="606"/>
      <c r="L6" s="606"/>
      <c r="M6" s="606"/>
      <c r="N6" s="606"/>
      <c r="O6" s="606"/>
      <c r="P6" s="606"/>
      <c r="Q6" s="607"/>
      <c r="R6" s="608">
        <v>298215</v>
      </c>
      <c r="S6" s="609"/>
      <c r="T6" s="609"/>
      <c r="U6" s="609"/>
      <c r="V6" s="609"/>
      <c r="W6" s="609"/>
      <c r="X6" s="609"/>
      <c r="Y6" s="610"/>
      <c r="Z6" s="646">
        <v>2.2999999999999998</v>
      </c>
      <c r="AA6" s="646"/>
      <c r="AB6" s="646"/>
      <c r="AC6" s="646"/>
      <c r="AD6" s="647">
        <v>298215</v>
      </c>
      <c r="AE6" s="647"/>
      <c r="AF6" s="647"/>
      <c r="AG6" s="647"/>
      <c r="AH6" s="647"/>
      <c r="AI6" s="647"/>
      <c r="AJ6" s="647"/>
      <c r="AK6" s="647"/>
      <c r="AL6" s="611">
        <v>4.7</v>
      </c>
      <c r="AM6" s="612"/>
      <c r="AN6" s="612"/>
      <c r="AO6" s="648"/>
      <c r="AP6" s="605" t="s">
        <v>238</v>
      </c>
      <c r="AQ6" s="606"/>
      <c r="AR6" s="606"/>
      <c r="AS6" s="606"/>
      <c r="AT6" s="606"/>
      <c r="AU6" s="606"/>
      <c r="AV6" s="606"/>
      <c r="AW6" s="606"/>
      <c r="AX6" s="606"/>
      <c r="AY6" s="606"/>
      <c r="AZ6" s="606"/>
      <c r="BA6" s="606"/>
      <c r="BB6" s="606"/>
      <c r="BC6" s="606"/>
      <c r="BD6" s="606"/>
      <c r="BE6" s="606"/>
      <c r="BF6" s="607"/>
      <c r="BG6" s="608">
        <v>979553</v>
      </c>
      <c r="BH6" s="609"/>
      <c r="BI6" s="609"/>
      <c r="BJ6" s="609"/>
      <c r="BK6" s="609"/>
      <c r="BL6" s="609"/>
      <c r="BM6" s="609"/>
      <c r="BN6" s="610"/>
      <c r="BO6" s="646">
        <v>99.9</v>
      </c>
      <c r="BP6" s="646"/>
      <c r="BQ6" s="646"/>
      <c r="BR6" s="646"/>
      <c r="BS6" s="647" t="s">
        <v>140</v>
      </c>
      <c r="BT6" s="647"/>
      <c r="BU6" s="647"/>
      <c r="BV6" s="647"/>
      <c r="BW6" s="647"/>
      <c r="BX6" s="647"/>
      <c r="BY6" s="647"/>
      <c r="BZ6" s="647"/>
      <c r="CA6" s="647"/>
      <c r="CB6" s="687"/>
      <c r="CD6" s="666" t="s">
        <v>239</v>
      </c>
      <c r="CE6" s="667"/>
      <c r="CF6" s="667"/>
      <c r="CG6" s="667"/>
      <c r="CH6" s="667"/>
      <c r="CI6" s="667"/>
      <c r="CJ6" s="667"/>
      <c r="CK6" s="667"/>
      <c r="CL6" s="667"/>
      <c r="CM6" s="667"/>
      <c r="CN6" s="667"/>
      <c r="CO6" s="667"/>
      <c r="CP6" s="667"/>
      <c r="CQ6" s="668"/>
      <c r="CR6" s="608">
        <v>69674</v>
      </c>
      <c r="CS6" s="609"/>
      <c r="CT6" s="609"/>
      <c r="CU6" s="609"/>
      <c r="CV6" s="609"/>
      <c r="CW6" s="609"/>
      <c r="CX6" s="609"/>
      <c r="CY6" s="610"/>
      <c r="CZ6" s="690">
        <v>0.6</v>
      </c>
      <c r="DA6" s="672"/>
      <c r="DB6" s="672"/>
      <c r="DC6" s="692"/>
      <c r="DD6" s="614" t="s">
        <v>140</v>
      </c>
      <c r="DE6" s="609"/>
      <c r="DF6" s="609"/>
      <c r="DG6" s="609"/>
      <c r="DH6" s="609"/>
      <c r="DI6" s="609"/>
      <c r="DJ6" s="609"/>
      <c r="DK6" s="609"/>
      <c r="DL6" s="609"/>
      <c r="DM6" s="609"/>
      <c r="DN6" s="609"/>
      <c r="DO6" s="609"/>
      <c r="DP6" s="610"/>
      <c r="DQ6" s="614">
        <v>69658</v>
      </c>
      <c r="DR6" s="609"/>
      <c r="DS6" s="609"/>
      <c r="DT6" s="609"/>
      <c r="DU6" s="609"/>
      <c r="DV6" s="609"/>
      <c r="DW6" s="609"/>
      <c r="DX6" s="609"/>
      <c r="DY6" s="609"/>
      <c r="DZ6" s="609"/>
      <c r="EA6" s="609"/>
      <c r="EB6" s="609"/>
      <c r="EC6" s="645"/>
    </row>
    <row r="7" spans="2:143" ht="11.25" customHeight="1" x14ac:dyDescent="0.15">
      <c r="B7" s="605" t="s">
        <v>240</v>
      </c>
      <c r="C7" s="606"/>
      <c r="D7" s="606"/>
      <c r="E7" s="606"/>
      <c r="F7" s="606"/>
      <c r="G7" s="606"/>
      <c r="H7" s="606"/>
      <c r="I7" s="606"/>
      <c r="J7" s="606"/>
      <c r="K7" s="606"/>
      <c r="L7" s="606"/>
      <c r="M7" s="606"/>
      <c r="N7" s="606"/>
      <c r="O7" s="606"/>
      <c r="P7" s="606"/>
      <c r="Q7" s="607"/>
      <c r="R7" s="608">
        <v>490</v>
      </c>
      <c r="S7" s="609"/>
      <c r="T7" s="609"/>
      <c r="U7" s="609"/>
      <c r="V7" s="609"/>
      <c r="W7" s="609"/>
      <c r="X7" s="609"/>
      <c r="Y7" s="610"/>
      <c r="Z7" s="646">
        <v>0</v>
      </c>
      <c r="AA7" s="646"/>
      <c r="AB7" s="646"/>
      <c r="AC7" s="646"/>
      <c r="AD7" s="647">
        <v>490</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392723</v>
      </c>
      <c r="BH7" s="609"/>
      <c r="BI7" s="609"/>
      <c r="BJ7" s="609"/>
      <c r="BK7" s="609"/>
      <c r="BL7" s="609"/>
      <c r="BM7" s="609"/>
      <c r="BN7" s="610"/>
      <c r="BO7" s="646">
        <v>40.1</v>
      </c>
      <c r="BP7" s="646"/>
      <c r="BQ7" s="646"/>
      <c r="BR7" s="646"/>
      <c r="BS7" s="647" t="s">
        <v>242</v>
      </c>
      <c r="BT7" s="647"/>
      <c r="BU7" s="647"/>
      <c r="BV7" s="647"/>
      <c r="BW7" s="647"/>
      <c r="BX7" s="647"/>
      <c r="BY7" s="647"/>
      <c r="BZ7" s="647"/>
      <c r="CA7" s="647"/>
      <c r="CB7" s="687"/>
      <c r="CD7" s="605" t="s">
        <v>243</v>
      </c>
      <c r="CE7" s="606"/>
      <c r="CF7" s="606"/>
      <c r="CG7" s="606"/>
      <c r="CH7" s="606"/>
      <c r="CI7" s="606"/>
      <c r="CJ7" s="606"/>
      <c r="CK7" s="606"/>
      <c r="CL7" s="606"/>
      <c r="CM7" s="606"/>
      <c r="CN7" s="606"/>
      <c r="CO7" s="606"/>
      <c r="CP7" s="606"/>
      <c r="CQ7" s="607"/>
      <c r="CR7" s="608">
        <v>3035713</v>
      </c>
      <c r="CS7" s="609"/>
      <c r="CT7" s="609"/>
      <c r="CU7" s="609"/>
      <c r="CV7" s="609"/>
      <c r="CW7" s="609"/>
      <c r="CX7" s="609"/>
      <c r="CY7" s="610"/>
      <c r="CZ7" s="646">
        <v>25.3</v>
      </c>
      <c r="DA7" s="646"/>
      <c r="DB7" s="646"/>
      <c r="DC7" s="646"/>
      <c r="DD7" s="614">
        <v>284974</v>
      </c>
      <c r="DE7" s="609"/>
      <c r="DF7" s="609"/>
      <c r="DG7" s="609"/>
      <c r="DH7" s="609"/>
      <c r="DI7" s="609"/>
      <c r="DJ7" s="609"/>
      <c r="DK7" s="609"/>
      <c r="DL7" s="609"/>
      <c r="DM7" s="609"/>
      <c r="DN7" s="609"/>
      <c r="DO7" s="609"/>
      <c r="DP7" s="610"/>
      <c r="DQ7" s="614">
        <v>1901563</v>
      </c>
      <c r="DR7" s="609"/>
      <c r="DS7" s="609"/>
      <c r="DT7" s="609"/>
      <c r="DU7" s="609"/>
      <c r="DV7" s="609"/>
      <c r="DW7" s="609"/>
      <c r="DX7" s="609"/>
      <c r="DY7" s="609"/>
      <c r="DZ7" s="609"/>
      <c r="EA7" s="609"/>
      <c r="EB7" s="609"/>
      <c r="EC7" s="645"/>
    </row>
    <row r="8" spans="2:143" ht="11.25" customHeight="1" x14ac:dyDescent="0.15">
      <c r="B8" s="605" t="s">
        <v>244</v>
      </c>
      <c r="C8" s="606"/>
      <c r="D8" s="606"/>
      <c r="E8" s="606"/>
      <c r="F8" s="606"/>
      <c r="G8" s="606"/>
      <c r="H8" s="606"/>
      <c r="I8" s="606"/>
      <c r="J8" s="606"/>
      <c r="K8" s="606"/>
      <c r="L8" s="606"/>
      <c r="M8" s="606"/>
      <c r="N8" s="606"/>
      <c r="O8" s="606"/>
      <c r="P8" s="606"/>
      <c r="Q8" s="607"/>
      <c r="R8" s="608">
        <v>6873</v>
      </c>
      <c r="S8" s="609"/>
      <c r="T8" s="609"/>
      <c r="U8" s="609"/>
      <c r="V8" s="609"/>
      <c r="W8" s="609"/>
      <c r="X8" s="609"/>
      <c r="Y8" s="610"/>
      <c r="Z8" s="646">
        <v>0.1</v>
      </c>
      <c r="AA8" s="646"/>
      <c r="AB8" s="646"/>
      <c r="AC8" s="646"/>
      <c r="AD8" s="647">
        <v>6873</v>
      </c>
      <c r="AE8" s="647"/>
      <c r="AF8" s="647"/>
      <c r="AG8" s="647"/>
      <c r="AH8" s="647"/>
      <c r="AI8" s="647"/>
      <c r="AJ8" s="647"/>
      <c r="AK8" s="647"/>
      <c r="AL8" s="611">
        <v>0.1</v>
      </c>
      <c r="AM8" s="612"/>
      <c r="AN8" s="612"/>
      <c r="AO8" s="648"/>
      <c r="AP8" s="605" t="s">
        <v>245</v>
      </c>
      <c r="AQ8" s="606"/>
      <c r="AR8" s="606"/>
      <c r="AS8" s="606"/>
      <c r="AT8" s="606"/>
      <c r="AU8" s="606"/>
      <c r="AV8" s="606"/>
      <c r="AW8" s="606"/>
      <c r="AX8" s="606"/>
      <c r="AY8" s="606"/>
      <c r="AZ8" s="606"/>
      <c r="BA8" s="606"/>
      <c r="BB8" s="606"/>
      <c r="BC8" s="606"/>
      <c r="BD8" s="606"/>
      <c r="BE8" s="606"/>
      <c r="BF8" s="607"/>
      <c r="BG8" s="608">
        <v>11995</v>
      </c>
      <c r="BH8" s="609"/>
      <c r="BI8" s="609"/>
      <c r="BJ8" s="609"/>
      <c r="BK8" s="609"/>
      <c r="BL8" s="609"/>
      <c r="BM8" s="609"/>
      <c r="BN8" s="610"/>
      <c r="BO8" s="646">
        <v>1.2</v>
      </c>
      <c r="BP8" s="646"/>
      <c r="BQ8" s="646"/>
      <c r="BR8" s="646"/>
      <c r="BS8" s="647" t="s">
        <v>140</v>
      </c>
      <c r="BT8" s="647"/>
      <c r="BU8" s="647"/>
      <c r="BV8" s="647"/>
      <c r="BW8" s="647"/>
      <c r="BX8" s="647"/>
      <c r="BY8" s="647"/>
      <c r="BZ8" s="647"/>
      <c r="CA8" s="647"/>
      <c r="CB8" s="687"/>
      <c r="CD8" s="605" t="s">
        <v>246</v>
      </c>
      <c r="CE8" s="606"/>
      <c r="CF8" s="606"/>
      <c r="CG8" s="606"/>
      <c r="CH8" s="606"/>
      <c r="CI8" s="606"/>
      <c r="CJ8" s="606"/>
      <c r="CK8" s="606"/>
      <c r="CL8" s="606"/>
      <c r="CM8" s="606"/>
      <c r="CN8" s="606"/>
      <c r="CO8" s="606"/>
      <c r="CP8" s="606"/>
      <c r="CQ8" s="607"/>
      <c r="CR8" s="608">
        <v>1587666</v>
      </c>
      <c r="CS8" s="609"/>
      <c r="CT8" s="609"/>
      <c r="CU8" s="609"/>
      <c r="CV8" s="609"/>
      <c r="CW8" s="609"/>
      <c r="CX8" s="609"/>
      <c r="CY8" s="610"/>
      <c r="CZ8" s="646">
        <v>13.2</v>
      </c>
      <c r="DA8" s="646"/>
      <c r="DB8" s="646"/>
      <c r="DC8" s="646"/>
      <c r="DD8" s="614">
        <v>60092</v>
      </c>
      <c r="DE8" s="609"/>
      <c r="DF8" s="609"/>
      <c r="DG8" s="609"/>
      <c r="DH8" s="609"/>
      <c r="DI8" s="609"/>
      <c r="DJ8" s="609"/>
      <c r="DK8" s="609"/>
      <c r="DL8" s="609"/>
      <c r="DM8" s="609"/>
      <c r="DN8" s="609"/>
      <c r="DO8" s="609"/>
      <c r="DP8" s="610"/>
      <c r="DQ8" s="614">
        <v>1136880</v>
      </c>
      <c r="DR8" s="609"/>
      <c r="DS8" s="609"/>
      <c r="DT8" s="609"/>
      <c r="DU8" s="609"/>
      <c r="DV8" s="609"/>
      <c r="DW8" s="609"/>
      <c r="DX8" s="609"/>
      <c r="DY8" s="609"/>
      <c r="DZ8" s="609"/>
      <c r="EA8" s="609"/>
      <c r="EB8" s="609"/>
      <c r="EC8" s="645"/>
    </row>
    <row r="9" spans="2:143" ht="11.25" customHeight="1" x14ac:dyDescent="0.15">
      <c r="B9" s="605" t="s">
        <v>247</v>
      </c>
      <c r="C9" s="606"/>
      <c r="D9" s="606"/>
      <c r="E9" s="606"/>
      <c r="F9" s="606"/>
      <c r="G9" s="606"/>
      <c r="H9" s="606"/>
      <c r="I9" s="606"/>
      <c r="J9" s="606"/>
      <c r="K9" s="606"/>
      <c r="L9" s="606"/>
      <c r="M9" s="606"/>
      <c r="N9" s="606"/>
      <c r="O9" s="606"/>
      <c r="P9" s="606"/>
      <c r="Q9" s="607"/>
      <c r="R9" s="608">
        <v>5121</v>
      </c>
      <c r="S9" s="609"/>
      <c r="T9" s="609"/>
      <c r="U9" s="609"/>
      <c r="V9" s="609"/>
      <c r="W9" s="609"/>
      <c r="X9" s="609"/>
      <c r="Y9" s="610"/>
      <c r="Z9" s="646">
        <v>0</v>
      </c>
      <c r="AA9" s="646"/>
      <c r="AB9" s="646"/>
      <c r="AC9" s="646"/>
      <c r="AD9" s="647">
        <v>5121</v>
      </c>
      <c r="AE9" s="647"/>
      <c r="AF9" s="647"/>
      <c r="AG9" s="647"/>
      <c r="AH9" s="647"/>
      <c r="AI9" s="647"/>
      <c r="AJ9" s="647"/>
      <c r="AK9" s="647"/>
      <c r="AL9" s="611">
        <v>0.1</v>
      </c>
      <c r="AM9" s="612"/>
      <c r="AN9" s="612"/>
      <c r="AO9" s="648"/>
      <c r="AP9" s="605" t="s">
        <v>248</v>
      </c>
      <c r="AQ9" s="606"/>
      <c r="AR9" s="606"/>
      <c r="AS9" s="606"/>
      <c r="AT9" s="606"/>
      <c r="AU9" s="606"/>
      <c r="AV9" s="606"/>
      <c r="AW9" s="606"/>
      <c r="AX9" s="606"/>
      <c r="AY9" s="606"/>
      <c r="AZ9" s="606"/>
      <c r="BA9" s="606"/>
      <c r="BB9" s="606"/>
      <c r="BC9" s="606"/>
      <c r="BD9" s="606"/>
      <c r="BE9" s="606"/>
      <c r="BF9" s="607"/>
      <c r="BG9" s="608">
        <v>258770</v>
      </c>
      <c r="BH9" s="609"/>
      <c r="BI9" s="609"/>
      <c r="BJ9" s="609"/>
      <c r="BK9" s="609"/>
      <c r="BL9" s="609"/>
      <c r="BM9" s="609"/>
      <c r="BN9" s="610"/>
      <c r="BO9" s="646">
        <v>26.4</v>
      </c>
      <c r="BP9" s="646"/>
      <c r="BQ9" s="646"/>
      <c r="BR9" s="646"/>
      <c r="BS9" s="647" t="s">
        <v>140</v>
      </c>
      <c r="BT9" s="647"/>
      <c r="BU9" s="647"/>
      <c r="BV9" s="647"/>
      <c r="BW9" s="647"/>
      <c r="BX9" s="647"/>
      <c r="BY9" s="647"/>
      <c r="BZ9" s="647"/>
      <c r="CA9" s="647"/>
      <c r="CB9" s="687"/>
      <c r="CD9" s="605" t="s">
        <v>249</v>
      </c>
      <c r="CE9" s="606"/>
      <c r="CF9" s="606"/>
      <c r="CG9" s="606"/>
      <c r="CH9" s="606"/>
      <c r="CI9" s="606"/>
      <c r="CJ9" s="606"/>
      <c r="CK9" s="606"/>
      <c r="CL9" s="606"/>
      <c r="CM9" s="606"/>
      <c r="CN9" s="606"/>
      <c r="CO9" s="606"/>
      <c r="CP9" s="606"/>
      <c r="CQ9" s="607"/>
      <c r="CR9" s="608">
        <v>958407</v>
      </c>
      <c r="CS9" s="609"/>
      <c r="CT9" s="609"/>
      <c r="CU9" s="609"/>
      <c r="CV9" s="609"/>
      <c r="CW9" s="609"/>
      <c r="CX9" s="609"/>
      <c r="CY9" s="610"/>
      <c r="CZ9" s="646">
        <v>8</v>
      </c>
      <c r="DA9" s="646"/>
      <c r="DB9" s="646"/>
      <c r="DC9" s="646"/>
      <c r="DD9" s="614">
        <v>15497</v>
      </c>
      <c r="DE9" s="609"/>
      <c r="DF9" s="609"/>
      <c r="DG9" s="609"/>
      <c r="DH9" s="609"/>
      <c r="DI9" s="609"/>
      <c r="DJ9" s="609"/>
      <c r="DK9" s="609"/>
      <c r="DL9" s="609"/>
      <c r="DM9" s="609"/>
      <c r="DN9" s="609"/>
      <c r="DO9" s="609"/>
      <c r="DP9" s="610"/>
      <c r="DQ9" s="614">
        <v>853673</v>
      </c>
      <c r="DR9" s="609"/>
      <c r="DS9" s="609"/>
      <c r="DT9" s="609"/>
      <c r="DU9" s="609"/>
      <c r="DV9" s="609"/>
      <c r="DW9" s="609"/>
      <c r="DX9" s="609"/>
      <c r="DY9" s="609"/>
      <c r="DZ9" s="609"/>
      <c r="EA9" s="609"/>
      <c r="EB9" s="609"/>
      <c r="EC9" s="645"/>
    </row>
    <row r="10" spans="2:143" ht="11.25" customHeight="1" x14ac:dyDescent="0.15">
      <c r="B10" s="605" t="s">
        <v>250</v>
      </c>
      <c r="C10" s="606"/>
      <c r="D10" s="606"/>
      <c r="E10" s="606"/>
      <c r="F10" s="606"/>
      <c r="G10" s="606"/>
      <c r="H10" s="606"/>
      <c r="I10" s="606"/>
      <c r="J10" s="606"/>
      <c r="K10" s="606"/>
      <c r="L10" s="606"/>
      <c r="M10" s="606"/>
      <c r="N10" s="606"/>
      <c r="O10" s="606"/>
      <c r="P10" s="606"/>
      <c r="Q10" s="607"/>
      <c r="R10" s="608" t="s">
        <v>242</v>
      </c>
      <c r="S10" s="609"/>
      <c r="T10" s="609"/>
      <c r="U10" s="609"/>
      <c r="V10" s="609"/>
      <c r="W10" s="609"/>
      <c r="X10" s="609"/>
      <c r="Y10" s="610"/>
      <c r="Z10" s="646" t="s">
        <v>242</v>
      </c>
      <c r="AA10" s="646"/>
      <c r="AB10" s="646"/>
      <c r="AC10" s="646"/>
      <c r="AD10" s="647" t="s">
        <v>140</v>
      </c>
      <c r="AE10" s="647"/>
      <c r="AF10" s="647"/>
      <c r="AG10" s="647"/>
      <c r="AH10" s="647"/>
      <c r="AI10" s="647"/>
      <c r="AJ10" s="647"/>
      <c r="AK10" s="647"/>
      <c r="AL10" s="611" t="s">
        <v>140</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23742</v>
      </c>
      <c r="BH10" s="609"/>
      <c r="BI10" s="609"/>
      <c r="BJ10" s="609"/>
      <c r="BK10" s="609"/>
      <c r="BL10" s="609"/>
      <c r="BM10" s="609"/>
      <c r="BN10" s="610"/>
      <c r="BO10" s="646">
        <v>2.4</v>
      </c>
      <c r="BP10" s="646"/>
      <c r="BQ10" s="646"/>
      <c r="BR10" s="646"/>
      <c r="BS10" s="647" t="s">
        <v>140</v>
      </c>
      <c r="BT10" s="647"/>
      <c r="BU10" s="647"/>
      <c r="BV10" s="647"/>
      <c r="BW10" s="647"/>
      <c r="BX10" s="647"/>
      <c r="BY10" s="647"/>
      <c r="BZ10" s="647"/>
      <c r="CA10" s="647"/>
      <c r="CB10" s="687"/>
      <c r="CD10" s="605" t="s">
        <v>252</v>
      </c>
      <c r="CE10" s="606"/>
      <c r="CF10" s="606"/>
      <c r="CG10" s="606"/>
      <c r="CH10" s="606"/>
      <c r="CI10" s="606"/>
      <c r="CJ10" s="606"/>
      <c r="CK10" s="606"/>
      <c r="CL10" s="606"/>
      <c r="CM10" s="606"/>
      <c r="CN10" s="606"/>
      <c r="CO10" s="606"/>
      <c r="CP10" s="606"/>
      <c r="CQ10" s="607"/>
      <c r="CR10" s="608" t="s">
        <v>140</v>
      </c>
      <c r="CS10" s="609"/>
      <c r="CT10" s="609"/>
      <c r="CU10" s="609"/>
      <c r="CV10" s="609"/>
      <c r="CW10" s="609"/>
      <c r="CX10" s="609"/>
      <c r="CY10" s="610"/>
      <c r="CZ10" s="646" t="s">
        <v>140</v>
      </c>
      <c r="DA10" s="646"/>
      <c r="DB10" s="646"/>
      <c r="DC10" s="646"/>
      <c r="DD10" s="614" t="s">
        <v>140</v>
      </c>
      <c r="DE10" s="609"/>
      <c r="DF10" s="609"/>
      <c r="DG10" s="609"/>
      <c r="DH10" s="609"/>
      <c r="DI10" s="609"/>
      <c r="DJ10" s="609"/>
      <c r="DK10" s="609"/>
      <c r="DL10" s="609"/>
      <c r="DM10" s="609"/>
      <c r="DN10" s="609"/>
      <c r="DO10" s="609"/>
      <c r="DP10" s="610"/>
      <c r="DQ10" s="614" t="s">
        <v>242</v>
      </c>
      <c r="DR10" s="609"/>
      <c r="DS10" s="609"/>
      <c r="DT10" s="609"/>
      <c r="DU10" s="609"/>
      <c r="DV10" s="609"/>
      <c r="DW10" s="609"/>
      <c r="DX10" s="609"/>
      <c r="DY10" s="609"/>
      <c r="DZ10" s="609"/>
      <c r="EA10" s="609"/>
      <c r="EB10" s="609"/>
      <c r="EC10" s="645"/>
    </row>
    <row r="11" spans="2:143" ht="11.25" customHeight="1" x14ac:dyDescent="0.15">
      <c r="B11" s="605" t="s">
        <v>253</v>
      </c>
      <c r="C11" s="606"/>
      <c r="D11" s="606"/>
      <c r="E11" s="606"/>
      <c r="F11" s="606"/>
      <c r="G11" s="606"/>
      <c r="H11" s="606"/>
      <c r="I11" s="606"/>
      <c r="J11" s="606"/>
      <c r="K11" s="606"/>
      <c r="L11" s="606"/>
      <c r="M11" s="606"/>
      <c r="N11" s="606"/>
      <c r="O11" s="606"/>
      <c r="P11" s="606"/>
      <c r="Q11" s="607"/>
      <c r="R11" s="608">
        <v>172885</v>
      </c>
      <c r="S11" s="609"/>
      <c r="T11" s="609"/>
      <c r="U11" s="609"/>
      <c r="V11" s="609"/>
      <c r="W11" s="609"/>
      <c r="X11" s="609"/>
      <c r="Y11" s="610"/>
      <c r="Z11" s="611">
        <v>1.4</v>
      </c>
      <c r="AA11" s="612"/>
      <c r="AB11" s="612"/>
      <c r="AC11" s="613"/>
      <c r="AD11" s="614">
        <v>172885</v>
      </c>
      <c r="AE11" s="609"/>
      <c r="AF11" s="609"/>
      <c r="AG11" s="609"/>
      <c r="AH11" s="609"/>
      <c r="AI11" s="609"/>
      <c r="AJ11" s="609"/>
      <c r="AK11" s="610"/>
      <c r="AL11" s="611">
        <v>2.7</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98216</v>
      </c>
      <c r="BH11" s="609"/>
      <c r="BI11" s="609"/>
      <c r="BJ11" s="609"/>
      <c r="BK11" s="609"/>
      <c r="BL11" s="609"/>
      <c r="BM11" s="609"/>
      <c r="BN11" s="610"/>
      <c r="BO11" s="646">
        <v>10</v>
      </c>
      <c r="BP11" s="646"/>
      <c r="BQ11" s="646"/>
      <c r="BR11" s="646"/>
      <c r="BS11" s="647" t="s">
        <v>242</v>
      </c>
      <c r="BT11" s="647"/>
      <c r="BU11" s="647"/>
      <c r="BV11" s="647"/>
      <c r="BW11" s="647"/>
      <c r="BX11" s="647"/>
      <c r="BY11" s="647"/>
      <c r="BZ11" s="647"/>
      <c r="CA11" s="647"/>
      <c r="CB11" s="687"/>
      <c r="CD11" s="605" t="s">
        <v>255</v>
      </c>
      <c r="CE11" s="606"/>
      <c r="CF11" s="606"/>
      <c r="CG11" s="606"/>
      <c r="CH11" s="606"/>
      <c r="CI11" s="606"/>
      <c r="CJ11" s="606"/>
      <c r="CK11" s="606"/>
      <c r="CL11" s="606"/>
      <c r="CM11" s="606"/>
      <c r="CN11" s="606"/>
      <c r="CO11" s="606"/>
      <c r="CP11" s="606"/>
      <c r="CQ11" s="607"/>
      <c r="CR11" s="608">
        <v>1831269</v>
      </c>
      <c r="CS11" s="609"/>
      <c r="CT11" s="609"/>
      <c r="CU11" s="609"/>
      <c r="CV11" s="609"/>
      <c r="CW11" s="609"/>
      <c r="CX11" s="609"/>
      <c r="CY11" s="610"/>
      <c r="CZ11" s="646">
        <v>15.3</v>
      </c>
      <c r="DA11" s="646"/>
      <c r="DB11" s="646"/>
      <c r="DC11" s="646"/>
      <c r="DD11" s="614">
        <v>1239172</v>
      </c>
      <c r="DE11" s="609"/>
      <c r="DF11" s="609"/>
      <c r="DG11" s="609"/>
      <c r="DH11" s="609"/>
      <c r="DI11" s="609"/>
      <c r="DJ11" s="609"/>
      <c r="DK11" s="609"/>
      <c r="DL11" s="609"/>
      <c r="DM11" s="609"/>
      <c r="DN11" s="609"/>
      <c r="DO11" s="609"/>
      <c r="DP11" s="610"/>
      <c r="DQ11" s="614">
        <v>692039</v>
      </c>
      <c r="DR11" s="609"/>
      <c r="DS11" s="609"/>
      <c r="DT11" s="609"/>
      <c r="DU11" s="609"/>
      <c r="DV11" s="609"/>
      <c r="DW11" s="609"/>
      <c r="DX11" s="609"/>
      <c r="DY11" s="609"/>
      <c r="DZ11" s="609"/>
      <c r="EA11" s="609"/>
      <c r="EB11" s="609"/>
      <c r="EC11" s="645"/>
    </row>
    <row r="12" spans="2:143" ht="11.25" customHeight="1" x14ac:dyDescent="0.15">
      <c r="B12" s="605" t="s">
        <v>256</v>
      </c>
      <c r="C12" s="606"/>
      <c r="D12" s="606"/>
      <c r="E12" s="606"/>
      <c r="F12" s="606"/>
      <c r="G12" s="606"/>
      <c r="H12" s="606"/>
      <c r="I12" s="606"/>
      <c r="J12" s="606"/>
      <c r="K12" s="606"/>
      <c r="L12" s="606"/>
      <c r="M12" s="606"/>
      <c r="N12" s="606"/>
      <c r="O12" s="606"/>
      <c r="P12" s="606"/>
      <c r="Q12" s="607"/>
      <c r="R12" s="608" t="s">
        <v>140</v>
      </c>
      <c r="S12" s="609"/>
      <c r="T12" s="609"/>
      <c r="U12" s="609"/>
      <c r="V12" s="609"/>
      <c r="W12" s="609"/>
      <c r="X12" s="609"/>
      <c r="Y12" s="610"/>
      <c r="Z12" s="646" t="s">
        <v>140</v>
      </c>
      <c r="AA12" s="646"/>
      <c r="AB12" s="646"/>
      <c r="AC12" s="646"/>
      <c r="AD12" s="647" t="s">
        <v>140</v>
      </c>
      <c r="AE12" s="647"/>
      <c r="AF12" s="647"/>
      <c r="AG12" s="647"/>
      <c r="AH12" s="647"/>
      <c r="AI12" s="647"/>
      <c r="AJ12" s="647"/>
      <c r="AK12" s="647"/>
      <c r="AL12" s="611" t="s">
        <v>242</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509344</v>
      </c>
      <c r="BH12" s="609"/>
      <c r="BI12" s="609"/>
      <c r="BJ12" s="609"/>
      <c r="BK12" s="609"/>
      <c r="BL12" s="609"/>
      <c r="BM12" s="609"/>
      <c r="BN12" s="610"/>
      <c r="BO12" s="646">
        <v>51.9</v>
      </c>
      <c r="BP12" s="646"/>
      <c r="BQ12" s="646"/>
      <c r="BR12" s="646"/>
      <c r="BS12" s="647" t="s">
        <v>140</v>
      </c>
      <c r="BT12" s="647"/>
      <c r="BU12" s="647"/>
      <c r="BV12" s="647"/>
      <c r="BW12" s="647"/>
      <c r="BX12" s="647"/>
      <c r="BY12" s="647"/>
      <c r="BZ12" s="647"/>
      <c r="CA12" s="647"/>
      <c r="CB12" s="687"/>
      <c r="CD12" s="605" t="s">
        <v>258</v>
      </c>
      <c r="CE12" s="606"/>
      <c r="CF12" s="606"/>
      <c r="CG12" s="606"/>
      <c r="CH12" s="606"/>
      <c r="CI12" s="606"/>
      <c r="CJ12" s="606"/>
      <c r="CK12" s="606"/>
      <c r="CL12" s="606"/>
      <c r="CM12" s="606"/>
      <c r="CN12" s="606"/>
      <c r="CO12" s="606"/>
      <c r="CP12" s="606"/>
      <c r="CQ12" s="607"/>
      <c r="CR12" s="608">
        <v>143964</v>
      </c>
      <c r="CS12" s="609"/>
      <c r="CT12" s="609"/>
      <c r="CU12" s="609"/>
      <c r="CV12" s="609"/>
      <c r="CW12" s="609"/>
      <c r="CX12" s="609"/>
      <c r="CY12" s="610"/>
      <c r="CZ12" s="646">
        <v>1.2</v>
      </c>
      <c r="DA12" s="646"/>
      <c r="DB12" s="646"/>
      <c r="DC12" s="646"/>
      <c r="DD12" s="614">
        <v>6486</v>
      </c>
      <c r="DE12" s="609"/>
      <c r="DF12" s="609"/>
      <c r="DG12" s="609"/>
      <c r="DH12" s="609"/>
      <c r="DI12" s="609"/>
      <c r="DJ12" s="609"/>
      <c r="DK12" s="609"/>
      <c r="DL12" s="609"/>
      <c r="DM12" s="609"/>
      <c r="DN12" s="609"/>
      <c r="DO12" s="609"/>
      <c r="DP12" s="610"/>
      <c r="DQ12" s="614">
        <v>115006</v>
      </c>
      <c r="DR12" s="609"/>
      <c r="DS12" s="609"/>
      <c r="DT12" s="609"/>
      <c r="DU12" s="609"/>
      <c r="DV12" s="609"/>
      <c r="DW12" s="609"/>
      <c r="DX12" s="609"/>
      <c r="DY12" s="609"/>
      <c r="DZ12" s="609"/>
      <c r="EA12" s="609"/>
      <c r="EB12" s="609"/>
      <c r="EC12" s="645"/>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140</v>
      </c>
      <c r="S13" s="609"/>
      <c r="T13" s="609"/>
      <c r="U13" s="609"/>
      <c r="V13" s="609"/>
      <c r="W13" s="609"/>
      <c r="X13" s="609"/>
      <c r="Y13" s="610"/>
      <c r="Z13" s="646" t="s">
        <v>140</v>
      </c>
      <c r="AA13" s="646"/>
      <c r="AB13" s="646"/>
      <c r="AC13" s="646"/>
      <c r="AD13" s="647" t="s">
        <v>140</v>
      </c>
      <c r="AE13" s="647"/>
      <c r="AF13" s="647"/>
      <c r="AG13" s="647"/>
      <c r="AH13" s="647"/>
      <c r="AI13" s="647"/>
      <c r="AJ13" s="647"/>
      <c r="AK13" s="647"/>
      <c r="AL13" s="611" t="s">
        <v>140</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426477</v>
      </c>
      <c r="BH13" s="609"/>
      <c r="BI13" s="609"/>
      <c r="BJ13" s="609"/>
      <c r="BK13" s="609"/>
      <c r="BL13" s="609"/>
      <c r="BM13" s="609"/>
      <c r="BN13" s="610"/>
      <c r="BO13" s="646">
        <v>43.5</v>
      </c>
      <c r="BP13" s="646"/>
      <c r="BQ13" s="646"/>
      <c r="BR13" s="646"/>
      <c r="BS13" s="647" t="s">
        <v>140</v>
      </c>
      <c r="BT13" s="647"/>
      <c r="BU13" s="647"/>
      <c r="BV13" s="647"/>
      <c r="BW13" s="647"/>
      <c r="BX13" s="647"/>
      <c r="BY13" s="647"/>
      <c r="BZ13" s="647"/>
      <c r="CA13" s="647"/>
      <c r="CB13" s="687"/>
      <c r="CD13" s="605" t="s">
        <v>261</v>
      </c>
      <c r="CE13" s="606"/>
      <c r="CF13" s="606"/>
      <c r="CG13" s="606"/>
      <c r="CH13" s="606"/>
      <c r="CI13" s="606"/>
      <c r="CJ13" s="606"/>
      <c r="CK13" s="606"/>
      <c r="CL13" s="606"/>
      <c r="CM13" s="606"/>
      <c r="CN13" s="606"/>
      <c r="CO13" s="606"/>
      <c r="CP13" s="606"/>
      <c r="CQ13" s="607"/>
      <c r="CR13" s="608">
        <v>1145906</v>
      </c>
      <c r="CS13" s="609"/>
      <c r="CT13" s="609"/>
      <c r="CU13" s="609"/>
      <c r="CV13" s="609"/>
      <c r="CW13" s="609"/>
      <c r="CX13" s="609"/>
      <c r="CY13" s="610"/>
      <c r="CZ13" s="646">
        <v>9.6</v>
      </c>
      <c r="DA13" s="646"/>
      <c r="DB13" s="646"/>
      <c r="DC13" s="646"/>
      <c r="DD13" s="614">
        <v>965767</v>
      </c>
      <c r="DE13" s="609"/>
      <c r="DF13" s="609"/>
      <c r="DG13" s="609"/>
      <c r="DH13" s="609"/>
      <c r="DI13" s="609"/>
      <c r="DJ13" s="609"/>
      <c r="DK13" s="609"/>
      <c r="DL13" s="609"/>
      <c r="DM13" s="609"/>
      <c r="DN13" s="609"/>
      <c r="DO13" s="609"/>
      <c r="DP13" s="610"/>
      <c r="DQ13" s="614">
        <v>369677</v>
      </c>
      <c r="DR13" s="609"/>
      <c r="DS13" s="609"/>
      <c r="DT13" s="609"/>
      <c r="DU13" s="609"/>
      <c r="DV13" s="609"/>
      <c r="DW13" s="609"/>
      <c r="DX13" s="609"/>
      <c r="DY13" s="609"/>
      <c r="DZ13" s="609"/>
      <c r="EA13" s="609"/>
      <c r="EB13" s="609"/>
      <c r="EC13" s="645"/>
    </row>
    <row r="14" spans="2:143" ht="11.25" customHeight="1" x14ac:dyDescent="0.15">
      <c r="B14" s="605" t="s">
        <v>262</v>
      </c>
      <c r="C14" s="606"/>
      <c r="D14" s="606"/>
      <c r="E14" s="606"/>
      <c r="F14" s="606"/>
      <c r="G14" s="606"/>
      <c r="H14" s="606"/>
      <c r="I14" s="606"/>
      <c r="J14" s="606"/>
      <c r="K14" s="606"/>
      <c r="L14" s="606"/>
      <c r="M14" s="606"/>
      <c r="N14" s="606"/>
      <c r="O14" s="606"/>
      <c r="P14" s="606"/>
      <c r="Q14" s="607"/>
      <c r="R14" s="608" t="s">
        <v>242</v>
      </c>
      <c r="S14" s="609"/>
      <c r="T14" s="609"/>
      <c r="U14" s="609"/>
      <c r="V14" s="609"/>
      <c r="W14" s="609"/>
      <c r="X14" s="609"/>
      <c r="Y14" s="610"/>
      <c r="Z14" s="646" t="s">
        <v>140</v>
      </c>
      <c r="AA14" s="646"/>
      <c r="AB14" s="646"/>
      <c r="AC14" s="646"/>
      <c r="AD14" s="647" t="s">
        <v>140</v>
      </c>
      <c r="AE14" s="647"/>
      <c r="AF14" s="647"/>
      <c r="AG14" s="647"/>
      <c r="AH14" s="647"/>
      <c r="AI14" s="647"/>
      <c r="AJ14" s="647"/>
      <c r="AK14" s="647"/>
      <c r="AL14" s="611" t="s">
        <v>242</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38176</v>
      </c>
      <c r="BH14" s="609"/>
      <c r="BI14" s="609"/>
      <c r="BJ14" s="609"/>
      <c r="BK14" s="609"/>
      <c r="BL14" s="609"/>
      <c r="BM14" s="609"/>
      <c r="BN14" s="610"/>
      <c r="BO14" s="646">
        <v>3.9</v>
      </c>
      <c r="BP14" s="646"/>
      <c r="BQ14" s="646"/>
      <c r="BR14" s="646"/>
      <c r="BS14" s="647" t="s">
        <v>140</v>
      </c>
      <c r="BT14" s="647"/>
      <c r="BU14" s="647"/>
      <c r="BV14" s="647"/>
      <c r="BW14" s="647"/>
      <c r="BX14" s="647"/>
      <c r="BY14" s="647"/>
      <c r="BZ14" s="647"/>
      <c r="CA14" s="647"/>
      <c r="CB14" s="687"/>
      <c r="CD14" s="605" t="s">
        <v>264</v>
      </c>
      <c r="CE14" s="606"/>
      <c r="CF14" s="606"/>
      <c r="CG14" s="606"/>
      <c r="CH14" s="606"/>
      <c r="CI14" s="606"/>
      <c r="CJ14" s="606"/>
      <c r="CK14" s="606"/>
      <c r="CL14" s="606"/>
      <c r="CM14" s="606"/>
      <c r="CN14" s="606"/>
      <c r="CO14" s="606"/>
      <c r="CP14" s="606"/>
      <c r="CQ14" s="607"/>
      <c r="CR14" s="608">
        <v>596662</v>
      </c>
      <c r="CS14" s="609"/>
      <c r="CT14" s="609"/>
      <c r="CU14" s="609"/>
      <c r="CV14" s="609"/>
      <c r="CW14" s="609"/>
      <c r="CX14" s="609"/>
      <c r="CY14" s="610"/>
      <c r="CZ14" s="646">
        <v>5</v>
      </c>
      <c r="DA14" s="646"/>
      <c r="DB14" s="646"/>
      <c r="DC14" s="646"/>
      <c r="DD14" s="614">
        <v>216047</v>
      </c>
      <c r="DE14" s="609"/>
      <c r="DF14" s="609"/>
      <c r="DG14" s="609"/>
      <c r="DH14" s="609"/>
      <c r="DI14" s="609"/>
      <c r="DJ14" s="609"/>
      <c r="DK14" s="609"/>
      <c r="DL14" s="609"/>
      <c r="DM14" s="609"/>
      <c r="DN14" s="609"/>
      <c r="DO14" s="609"/>
      <c r="DP14" s="610"/>
      <c r="DQ14" s="614">
        <v>423440</v>
      </c>
      <c r="DR14" s="609"/>
      <c r="DS14" s="609"/>
      <c r="DT14" s="609"/>
      <c r="DU14" s="609"/>
      <c r="DV14" s="609"/>
      <c r="DW14" s="609"/>
      <c r="DX14" s="609"/>
      <c r="DY14" s="609"/>
      <c r="DZ14" s="609"/>
      <c r="EA14" s="609"/>
      <c r="EB14" s="609"/>
      <c r="EC14" s="645"/>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242</v>
      </c>
      <c r="S15" s="609"/>
      <c r="T15" s="609"/>
      <c r="U15" s="609"/>
      <c r="V15" s="609"/>
      <c r="W15" s="609"/>
      <c r="X15" s="609"/>
      <c r="Y15" s="610"/>
      <c r="Z15" s="646" t="s">
        <v>140</v>
      </c>
      <c r="AA15" s="646"/>
      <c r="AB15" s="646"/>
      <c r="AC15" s="646"/>
      <c r="AD15" s="647" t="s">
        <v>140</v>
      </c>
      <c r="AE15" s="647"/>
      <c r="AF15" s="647"/>
      <c r="AG15" s="647"/>
      <c r="AH15" s="647"/>
      <c r="AI15" s="647"/>
      <c r="AJ15" s="647"/>
      <c r="AK15" s="647"/>
      <c r="AL15" s="611" t="s">
        <v>242</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39310</v>
      </c>
      <c r="BH15" s="609"/>
      <c r="BI15" s="609"/>
      <c r="BJ15" s="609"/>
      <c r="BK15" s="609"/>
      <c r="BL15" s="609"/>
      <c r="BM15" s="609"/>
      <c r="BN15" s="610"/>
      <c r="BO15" s="646">
        <v>4</v>
      </c>
      <c r="BP15" s="646"/>
      <c r="BQ15" s="646"/>
      <c r="BR15" s="646"/>
      <c r="BS15" s="647" t="s">
        <v>140</v>
      </c>
      <c r="BT15" s="647"/>
      <c r="BU15" s="647"/>
      <c r="BV15" s="647"/>
      <c r="BW15" s="647"/>
      <c r="BX15" s="647"/>
      <c r="BY15" s="647"/>
      <c r="BZ15" s="647"/>
      <c r="CA15" s="647"/>
      <c r="CB15" s="687"/>
      <c r="CD15" s="605" t="s">
        <v>267</v>
      </c>
      <c r="CE15" s="606"/>
      <c r="CF15" s="606"/>
      <c r="CG15" s="606"/>
      <c r="CH15" s="606"/>
      <c r="CI15" s="606"/>
      <c r="CJ15" s="606"/>
      <c r="CK15" s="606"/>
      <c r="CL15" s="606"/>
      <c r="CM15" s="606"/>
      <c r="CN15" s="606"/>
      <c r="CO15" s="606"/>
      <c r="CP15" s="606"/>
      <c r="CQ15" s="607"/>
      <c r="CR15" s="608">
        <v>1028577</v>
      </c>
      <c r="CS15" s="609"/>
      <c r="CT15" s="609"/>
      <c r="CU15" s="609"/>
      <c r="CV15" s="609"/>
      <c r="CW15" s="609"/>
      <c r="CX15" s="609"/>
      <c r="CY15" s="610"/>
      <c r="CZ15" s="646">
        <v>8.6</v>
      </c>
      <c r="DA15" s="646"/>
      <c r="DB15" s="646"/>
      <c r="DC15" s="646"/>
      <c r="DD15" s="614">
        <v>534765</v>
      </c>
      <c r="DE15" s="609"/>
      <c r="DF15" s="609"/>
      <c r="DG15" s="609"/>
      <c r="DH15" s="609"/>
      <c r="DI15" s="609"/>
      <c r="DJ15" s="609"/>
      <c r="DK15" s="609"/>
      <c r="DL15" s="609"/>
      <c r="DM15" s="609"/>
      <c r="DN15" s="609"/>
      <c r="DO15" s="609"/>
      <c r="DP15" s="610"/>
      <c r="DQ15" s="614">
        <v>527150</v>
      </c>
      <c r="DR15" s="609"/>
      <c r="DS15" s="609"/>
      <c r="DT15" s="609"/>
      <c r="DU15" s="609"/>
      <c r="DV15" s="609"/>
      <c r="DW15" s="609"/>
      <c r="DX15" s="609"/>
      <c r="DY15" s="609"/>
      <c r="DZ15" s="609"/>
      <c r="EA15" s="609"/>
      <c r="EB15" s="609"/>
      <c r="EC15" s="645"/>
    </row>
    <row r="16" spans="2:143" ht="11.25" customHeight="1" x14ac:dyDescent="0.15">
      <c r="B16" s="605" t="s">
        <v>268</v>
      </c>
      <c r="C16" s="606"/>
      <c r="D16" s="606"/>
      <c r="E16" s="606"/>
      <c r="F16" s="606"/>
      <c r="G16" s="606"/>
      <c r="H16" s="606"/>
      <c r="I16" s="606"/>
      <c r="J16" s="606"/>
      <c r="K16" s="606"/>
      <c r="L16" s="606"/>
      <c r="M16" s="606"/>
      <c r="N16" s="606"/>
      <c r="O16" s="606"/>
      <c r="P16" s="606"/>
      <c r="Q16" s="607"/>
      <c r="R16" s="608">
        <v>7008</v>
      </c>
      <c r="S16" s="609"/>
      <c r="T16" s="609"/>
      <c r="U16" s="609"/>
      <c r="V16" s="609"/>
      <c r="W16" s="609"/>
      <c r="X16" s="609"/>
      <c r="Y16" s="610"/>
      <c r="Z16" s="646">
        <v>0.1</v>
      </c>
      <c r="AA16" s="646"/>
      <c r="AB16" s="646"/>
      <c r="AC16" s="646"/>
      <c r="AD16" s="647">
        <v>7008</v>
      </c>
      <c r="AE16" s="647"/>
      <c r="AF16" s="647"/>
      <c r="AG16" s="647"/>
      <c r="AH16" s="647"/>
      <c r="AI16" s="647"/>
      <c r="AJ16" s="647"/>
      <c r="AK16" s="647"/>
      <c r="AL16" s="611">
        <v>0.1</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140</v>
      </c>
      <c r="BH16" s="609"/>
      <c r="BI16" s="609"/>
      <c r="BJ16" s="609"/>
      <c r="BK16" s="609"/>
      <c r="BL16" s="609"/>
      <c r="BM16" s="609"/>
      <c r="BN16" s="610"/>
      <c r="BO16" s="646" t="s">
        <v>242</v>
      </c>
      <c r="BP16" s="646"/>
      <c r="BQ16" s="646"/>
      <c r="BR16" s="646"/>
      <c r="BS16" s="647" t="s">
        <v>140</v>
      </c>
      <c r="BT16" s="647"/>
      <c r="BU16" s="647"/>
      <c r="BV16" s="647"/>
      <c r="BW16" s="647"/>
      <c r="BX16" s="647"/>
      <c r="BY16" s="647"/>
      <c r="BZ16" s="647"/>
      <c r="CA16" s="647"/>
      <c r="CB16" s="687"/>
      <c r="CD16" s="605" t="s">
        <v>270</v>
      </c>
      <c r="CE16" s="606"/>
      <c r="CF16" s="606"/>
      <c r="CG16" s="606"/>
      <c r="CH16" s="606"/>
      <c r="CI16" s="606"/>
      <c r="CJ16" s="606"/>
      <c r="CK16" s="606"/>
      <c r="CL16" s="606"/>
      <c r="CM16" s="606"/>
      <c r="CN16" s="606"/>
      <c r="CO16" s="606"/>
      <c r="CP16" s="606"/>
      <c r="CQ16" s="607"/>
      <c r="CR16" s="608">
        <v>82894</v>
      </c>
      <c r="CS16" s="609"/>
      <c r="CT16" s="609"/>
      <c r="CU16" s="609"/>
      <c r="CV16" s="609"/>
      <c r="CW16" s="609"/>
      <c r="CX16" s="609"/>
      <c r="CY16" s="610"/>
      <c r="CZ16" s="646">
        <v>0.7</v>
      </c>
      <c r="DA16" s="646"/>
      <c r="DB16" s="646"/>
      <c r="DC16" s="646"/>
      <c r="DD16" s="614" t="s">
        <v>242</v>
      </c>
      <c r="DE16" s="609"/>
      <c r="DF16" s="609"/>
      <c r="DG16" s="609"/>
      <c r="DH16" s="609"/>
      <c r="DI16" s="609"/>
      <c r="DJ16" s="609"/>
      <c r="DK16" s="609"/>
      <c r="DL16" s="609"/>
      <c r="DM16" s="609"/>
      <c r="DN16" s="609"/>
      <c r="DO16" s="609"/>
      <c r="DP16" s="610"/>
      <c r="DQ16" s="614">
        <v>25511</v>
      </c>
      <c r="DR16" s="609"/>
      <c r="DS16" s="609"/>
      <c r="DT16" s="609"/>
      <c r="DU16" s="609"/>
      <c r="DV16" s="609"/>
      <c r="DW16" s="609"/>
      <c r="DX16" s="609"/>
      <c r="DY16" s="609"/>
      <c r="DZ16" s="609"/>
      <c r="EA16" s="609"/>
      <c r="EB16" s="609"/>
      <c r="EC16" s="645"/>
    </row>
    <row r="17" spans="2:133" ht="11.25" customHeight="1" x14ac:dyDescent="0.15">
      <c r="B17" s="605" t="s">
        <v>271</v>
      </c>
      <c r="C17" s="606"/>
      <c r="D17" s="606"/>
      <c r="E17" s="606"/>
      <c r="F17" s="606"/>
      <c r="G17" s="606"/>
      <c r="H17" s="606"/>
      <c r="I17" s="606"/>
      <c r="J17" s="606"/>
      <c r="K17" s="606"/>
      <c r="L17" s="606"/>
      <c r="M17" s="606"/>
      <c r="N17" s="606"/>
      <c r="O17" s="606"/>
      <c r="P17" s="606"/>
      <c r="Q17" s="607"/>
      <c r="R17" s="608">
        <v>19517</v>
      </c>
      <c r="S17" s="609"/>
      <c r="T17" s="609"/>
      <c r="U17" s="609"/>
      <c r="V17" s="609"/>
      <c r="W17" s="609"/>
      <c r="X17" s="609"/>
      <c r="Y17" s="610"/>
      <c r="Z17" s="646">
        <v>0.2</v>
      </c>
      <c r="AA17" s="646"/>
      <c r="AB17" s="646"/>
      <c r="AC17" s="646"/>
      <c r="AD17" s="647">
        <v>19517</v>
      </c>
      <c r="AE17" s="647"/>
      <c r="AF17" s="647"/>
      <c r="AG17" s="647"/>
      <c r="AH17" s="647"/>
      <c r="AI17" s="647"/>
      <c r="AJ17" s="647"/>
      <c r="AK17" s="647"/>
      <c r="AL17" s="611">
        <v>0.3</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183</v>
      </c>
      <c r="BH17" s="609"/>
      <c r="BI17" s="609"/>
      <c r="BJ17" s="609"/>
      <c r="BK17" s="609"/>
      <c r="BL17" s="609"/>
      <c r="BM17" s="609"/>
      <c r="BN17" s="610"/>
      <c r="BO17" s="646" t="s">
        <v>140</v>
      </c>
      <c r="BP17" s="646"/>
      <c r="BQ17" s="646"/>
      <c r="BR17" s="646"/>
      <c r="BS17" s="647" t="s">
        <v>140</v>
      </c>
      <c r="BT17" s="647"/>
      <c r="BU17" s="647"/>
      <c r="BV17" s="647"/>
      <c r="BW17" s="647"/>
      <c r="BX17" s="647"/>
      <c r="BY17" s="647"/>
      <c r="BZ17" s="647"/>
      <c r="CA17" s="647"/>
      <c r="CB17" s="687"/>
      <c r="CD17" s="605" t="s">
        <v>273</v>
      </c>
      <c r="CE17" s="606"/>
      <c r="CF17" s="606"/>
      <c r="CG17" s="606"/>
      <c r="CH17" s="606"/>
      <c r="CI17" s="606"/>
      <c r="CJ17" s="606"/>
      <c r="CK17" s="606"/>
      <c r="CL17" s="606"/>
      <c r="CM17" s="606"/>
      <c r="CN17" s="606"/>
      <c r="CO17" s="606"/>
      <c r="CP17" s="606"/>
      <c r="CQ17" s="607"/>
      <c r="CR17" s="608">
        <v>1518065</v>
      </c>
      <c r="CS17" s="609"/>
      <c r="CT17" s="609"/>
      <c r="CU17" s="609"/>
      <c r="CV17" s="609"/>
      <c r="CW17" s="609"/>
      <c r="CX17" s="609"/>
      <c r="CY17" s="610"/>
      <c r="CZ17" s="646">
        <v>12.7</v>
      </c>
      <c r="DA17" s="646"/>
      <c r="DB17" s="646"/>
      <c r="DC17" s="646"/>
      <c r="DD17" s="614" t="s">
        <v>242</v>
      </c>
      <c r="DE17" s="609"/>
      <c r="DF17" s="609"/>
      <c r="DG17" s="609"/>
      <c r="DH17" s="609"/>
      <c r="DI17" s="609"/>
      <c r="DJ17" s="609"/>
      <c r="DK17" s="609"/>
      <c r="DL17" s="609"/>
      <c r="DM17" s="609"/>
      <c r="DN17" s="609"/>
      <c r="DO17" s="609"/>
      <c r="DP17" s="610"/>
      <c r="DQ17" s="614">
        <v>1516832</v>
      </c>
      <c r="DR17" s="609"/>
      <c r="DS17" s="609"/>
      <c r="DT17" s="609"/>
      <c r="DU17" s="609"/>
      <c r="DV17" s="609"/>
      <c r="DW17" s="609"/>
      <c r="DX17" s="609"/>
      <c r="DY17" s="609"/>
      <c r="DZ17" s="609"/>
      <c r="EA17" s="609"/>
      <c r="EB17" s="609"/>
      <c r="EC17" s="645"/>
    </row>
    <row r="18" spans="2:133" ht="11.25" customHeight="1" x14ac:dyDescent="0.15">
      <c r="B18" s="605" t="s">
        <v>274</v>
      </c>
      <c r="C18" s="606"/>
      <c r="D18" s="606"/>
      <c r="E18" s="606"/>
      <c r="F18" s="606"/>
      <c r="G18" s="606"/>
      <c r="H18" s="606"/>
      <c r="I18" s="606"/>
      <c r="J18" s="606"/>
      <c r="K18" s="606"/>
      <c r="L18" s="606"/>
      <c r="M18" s="606"/>
      <c r="N18" s="606"/>
      <c r="O18" s="606"/>
      <c r="P18" s="606"/>
      <c r="Q18" s="607"/>
      <c r="R18" s="608">
        <v>5445</v>
      </c>
      <c r="S18" s="609"/>
      <c r="T18" s="609"/>
      <c r="U18" s="609"/>
      <c r="V18" s="609"/>
      <c r="W18" s="609"/>
      <c r="X18" s="609"/>
      <c r="Y18" s="610"/>
      <c r="Z18" s="646">
        <v>0</v>
      </c>
      <c r="AA18" s="646"/>
      <c r="AB18" s="646"/>
      <c r="AC18" s="646"/>
      <c r="AD18" s="647">
        <v>5445</v>
      </c>
      <c r="AE18" s="647"/>
      <c r="AF18" s="647"/>
      <c r="AG18" s="647"/>
      <c r="AH18" s="647"/>
      <c r="AI18" s="647"/>
      <c r="AJ18" s="647"/>
      <c r="AK18" s="647"/>
      <c r="AL18" s="611">
        <v>0.1</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242</v>
      </c>
      <c r="BH18" s="609"/>
      <c r="BI18" s="609"/>
      <c r="BJ18" s="609"/>
      <c r="BK18" s="609"/>
      <c r="BL18" s="609"/>
      <c r="BM18" s="609"/>
      <c r="BN18" s="610"/>
      <c r="BO18" s="646" t="s">
        <v>183</v>
      </c>
      <c r="BP18" s="646"/>
      <c r="BQ18" s="646"/>
      <c r="BR18" s="646"/>
      <c r="BS18" s="647" t="s">
        <v>242</v>
      </c>
      <c r="BT18" s="647"/>
      <c r="BU18" s="647"/>
      <c r="BV18" s="647"/>
      <c r="BW18" s="647"/>
      <c r="BX18" s="647"/>
      <c r="BY18" s="647"/>
      <c r="BZ18" s="647"/>
      <c r="CA18" s="647"/>
      <c r="CB18" s="687"/>
      <c r="CD18" s="605" t="s">
        <v>276</v>
      </c>
      <c r="CE18" s="606"/>
      <c r="CF18" s="606"/>
      <c r="CG18" s="606"/>
      <c r="CH18" s="606"/>
      <c r="CI18" s="606"/>
      <c r="CJ18" s="606"/>
      <c r="CK18" s="606"/>
      <c r="CL18" s="606"/>
      <c r="CM18" s="606"/>
      <c r="CN18" s="606"/>
      <c r="CO18" s="606"/>
      <c r="CP18" s="606"/>
      <c r="CQ18" s="607"/>
      <c r="CR18" s="608" t="s">
        <v>140</v>
      </c>
      <c r="CS18" s="609"/>
      <c r="CT18" s="609"/>
      <c r="CU18" s="609"/>
      <c r="CV18" s="609"/>
      <c r="CW18" s="609"/>
      <c r="CX18" s="609"/>
      <c r="CY18" s="610"/>
      <c r="CZ18" s="646" t="s">
        <v>140</v>
      </c>
      <c r="DA18" s="646"/>
      <c r="DB18" s="646"/>
      <c r="DC18" s="646"/>
      <c r="DD18" s="614" t="s">
        <v>140</v>
      </c>
      <c r="DE18" s="609"/>
      <c r="DF18" s="609"/>
      <c r="DG18" s="609"/>
      <c r="DH18" s="609"/>
      <c r="DI18" s="609"/>
      <c r="DJ18" s="609"/>
      <c r="DK18" s="609"/>
      <c r="DL18" s="609"/>
      <c r="DM18" s="609"/>
      <c r="DN18" s="609"/>
      <c r="DO18" s="609"/>
      <c r="DP18" s="610"/>
      <c r="DQ18" s="614" t="s">
        <v>140</v>
      </c>
      <c r="DR18" s="609"/>
      <c r="DS18" s="609"/>
      <c r="DT18" s="609"/>
      <c r="DU18" s="609"/>
      <c r="DV18" s="609"/>
      <c r="DW18" s="609"/>
      <c r="DX18" s="609"/>
      <c r="DY18" s="609"/>
      <c r="DZ18" s="609"/>
      <c r="EA18" s="609"/>
      <c r="EB18" s="609"/>
      <c r="EC18" s="645"/>
    </row>
    <row r="19" spans="2:133" ht="11.25" customHeight="1" x14ac:dyDescent="0.15">
      <c r="B19" s="605" t="s">
        <v>277</v>
      </c>
      <c r="C19" s="606"/>
      <c r="D19" s="606"/>
      <c r="E19" s="606"/>
      <c r="F19" s="606"/>
      <c r="G19" s="606"/>
      <c r="H19" s="606"/>
      <c r="I19" s="606"/>
      <c r="J19" s="606"/>
      <c r="K19" s="606"/>
      <c r="L19" s="606"/>
      <c r="M19" s="606"/>
      <c r="N19" s="606"/>
      <c r="O19" s="606"/>
      <c r="P19" s="606"/>
      <c r="Q19" s="607"/>
      <c r="R19" s="608">
        <v>1606</v>
      </c>
      <c r="S19" s="609"/>
      <c r="T19" s="609"/>
      <c r="U19" s="609"/>
      <c r="V19" s="609"/>
      <c r="W19" s="609"/>
      <c r="X19" s="609"/>
      <c r="Y19" s="610"/>
      <c r="Z19" s="646">
        <v>0</v>
      </c>
      <c r="AA19" s="646"/>
      <c r="AB19" s="646"/>
      <c r="AC19" s="646"/>
      <c r="AD19" s="647">
        <v>1606</v>
      </c>
      <c r="AE19" s="647"/>
      <c r="AF19" s="647"/>
      <c r="AG19" s="647"/>
      <c r="AH19" s="647"/>
      <c r="AI19" s="647"/>
      <c r="AJ19" s="647"/>
      <c r="AK19" s="647"/>
      <c r="AL19" s="611">
        <v>0</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949</v>
      </c>
      <c r="BH19" s="609"/>
      <c r="BI19" s="609"/>
      <c r="BJ19" s="609"/>
      <c r="BK19" s="609"/>
      <c r="BL19" s="609"/>
      <c r="BM19" s="609"/>
      <c r="BN19" s="610"/>
      <c r="BO19" s="646">
        <v>0.1</v>
      </c>
      <c r="BP19" s="646"/>
      <c r="BQ19" s="646"/>
      <c r="BR19" s="646"/>
      <c r="BS19" s="647" t="s">
        <v>140</v>
      </c>
      <c r="BT19" s="647"/>
      <c r="BU19" s="647"/>
      <c r="BV19" s="647"/>
      <c r="BW19" s="647"/>
      <c r="BX19" s="647"/>
      <c r="BY19" s="647"/>
      <c r="BZ19" s="647"/>
      <c r="CA19" s="647"/>
      <c r="CB19" s="687"/>
      <c r="CD19" s="605" t="s">
        <v>279</v>
      </c>
      <c r="CE19" s="606"/>
      <c r="CF19" s="606"/>
      <c r="CG19" s="606"/>
      <c r="CH19" s="606"/>
      <c r="CI19" s="606"/>
      <c r="CJ19" s="606"/>
      <c r="CK19" s="606"/>
      <c r="CL19" s="606"/>
      <c r="CM19" s="606"/>
      <c r="CN19" s="606"/>
      <c r="CO19" s="606"/>
      <c r="CP19" s="606"/>
      <c r="CQ19" s="607"/>
      <c r="CR19" s="608" t="s">
        <v>140</v>
      </c>
      <c r="CS19" s="609"/>
      <c r="CT19" s="609"/>
      <c r="CU19" s="609"/>
      <c r="CV19" s="609"/>
      <c r="CW19" s="609"/>
      <c r="CX19" s="609"/>
      <c r="CY19" s="610"/>
      <c r="CZ19" s="646" t="s">
        <v>183</v>
      </c>
      <c r="DA19" s="646"/>
      <c r="DB19" s="646"/>
      <c r="DC19" s="646"/>
      <c r="DD19" s="614" t="s">
        <v>242</v>
      </c>
      <c r="DE19" s="609"/>
      <c r="DF19" s="609"/>
      <c r="DG19" s="609"/>
      <c r="DH19" s="609"/>
      <c r="DI19" s="609"/>
      <c r="DJ19" s="609"/>
      <c r="DK19" s="609"/>
      <c r="DL19" s="609"/>
      <c r="DM19" s="609"/>
      <c r="DN19" s="609"/>
      <c r="DO19" s="609"/>
      <c r="DP19" s="610"/>
      <c r="DQ19" s="614" t="s">
        <v>140</v>
      </c>
      <c r="DR19" s="609"/>
      <c r="DS19" s="609"/>
      <c r="DT19" s="609"/>
      <c r="DU19" s="609"/>
      <c r="DV19" s="609"/>
      <c r="DW19" s="609"/>
      <c r="DX19" s="609"/>
      <c r="DY19" s="609"/>
      <c r="DZ19" s="609"/>
      <c r="EA19" s="609"/>
      <c r="EB19" s="609"/>
      <c r="EC19" s="645"/>
    </row>
    <row r="20" spans="2:133" ht="11.25" customHeight="1" x14ac:dyDescent="0.15">
      <c r="B20" s="675" t="s">
        <v>280</v>
      </c>
      <c r="C20" s="676"/>
      <c r="D20" s="676"/>
      <c r="E20" s="676"/>
      <c r="F20" s="676"/>
      <c r="G20" s="676"/>
      <c r="H20" s="676"/>
      <c r="I20" s="676"/>
      <c r="J20" s="676"/>
      <c r="K20" s="676"/>
      <c r="L20" s="676"/>
      <c r="M20" s="676"/>
      <c r="N20" s="676"/>
      <c r="O20" s="676"/>
      <c r="P20" s="676"/>
      <c r="Q20" s="677"/>
      <c r="R20" s="608">
        <v>3839</v>
      </c>
      <c r="S20" s="609"/>
      <c r="T20" s="609"/>
      <c r="U20" s="609"/>
      <c r="V20" s="609"/>
      <c r="W20" s="609"/>
      <c r="X20" s="609"/>
      <c r="Y20" s="610"/>
      <c r="Z20" s="646">
        <v>0</v>
      </c>
      <c r="AA20" s="646"/>
      <c r="AB20" s="646"/>
      <c r="AC20" s="646"/>
      <c r="AD20" s="647">
        <v>3839</v>
      </c>
      <c r="AE20" s="647"/>
      <c r="AF20" s="647"/>
      <c r="AG20" s="647"/>
      <c r="AH20" s="647"/>
      <c r="AI20" s="647"/>
      <c r="AJ20" s="647"/>
      <c r="AK20" s="647"/>
      <c r="AL20" s="611">
        <v>0.1</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949</v>
      </c>
      <c r="BH20" s="609"/>
      <c r="BI20" s="609"/>
      <c r="BJ20" s="609"/>
      <c r="BK20" s="609"/>
      <c r="BL20" s="609"/>
      <c r="BM20" s="609"/>
      <c r="BN20" s="610"/>
      <c r="BO20" s="646">
        <v>0.1</v>
      </c>
      <c r="BP20" s="646"/>
      <c r="BQ20" s="646"/>
      <c r="BR20" s="646"/>
      <c r="BS20" s="647" t="s">
        <v>140</v>
      </c>
      <c r="BT20" s="647"/>
      <c r="BU20" s="647"/>
      <c r="BV20" s="647"/>
      <c r="BW20" s="647"/>
      <c r="BX20" s="647"/>
      <c r="BY20" s="647"/>
      <c r="BZ20" s="647"/>
      <c r="CA20" s="647"/>
      <c r="CB20" s="687"/>
      <c r="CD20" s="605" t="s">
        <v>282</v>
      </c>
      <c r="CE20" s="606"/>
      <c r="CF20" s="606"/>
      <c r="CG20" s="606"/>
      <c r="CH20" s="606"/>
      <c r="CI20" s="606"/>
      <c r="CJ20" s="606"/>
      <c r="CK20" s="606"/>
      <c r="CL20" s="606"/>
      <c r="CM20" s="606"/>
      <c r="CN20" s="606"/>
      <c r="CO20" s="606"/>
      <c r="CP20" s="606"/>
      <c r="CQ20" s="607"/>
      <c r="CR20" s="608">
        <v>11998797</v>
      </c>
      <c r="CS20" s="609"/>
      <c r="CT20" s="609"/>
      <c r="CU20" s="609"/>
      <c r="CV20" s="609"/>
      <c r="CW20" s="609"/>
      <c r="CX20" s="609"/>
      <c r="CY20" s="610"/>
      <c r="CZ20" s="646">
        <v>100</v>
      </c>
      <c r="DA20" s="646"/>
      <c r="DB20" s="646"/>
      <c r="DC20" s="646"/>
      <c r="DD20" s="614">
        <v>3322800</v>
      </c>
      <c r="DE20" s="609"/>
      <c r="DF20" s="609"/>
      <c r="DG20" s="609"/>
      <c r="DH20" s="609"/>
      <c r="DI20" s="609"/>
      <c r="DJ20" s="609"/>
      <c r="DK20" s="609"/>
      <c r="DL20" s="609"/>
      <c r="DM20" s="609"/>
      <c r="DN20" s="609"/>
      <c r="DO20" s="609"/>
      <c r="DP20" s="610"/>
      <c r="DQ20" s="614">
        <v>7631429</v>
      </c>
      <c r="DR20" s="609"/>
      <c r="DS20" s="609"/>
      <c r="DT20" s="609"/>
      <c r="DU20" s="609"/>
      <c r="DV20" s="609"/>
      <c r="DW20" s="609"/>
      <c r="DX20" s="609"/>
      <c r="DY20" s="609"/>
      <c r="DZ20" s="609"/>
      <c r="EA20" s="609"/>
      <c r="EB20" s="609"/>
      <c r="EC20" s="645"/>
    </row>
    <row r="21" spans="2:133" ht="11.25" customHeight="1" x14ac:dyDescent="0.15">
      <c r="B21" s="605" t="s">
        <v>283</v>
      </c>
      <c r="C21" s="606"/>
      <c r="D21" s="606"/>
      <c r="E21" s="606"/>
      <c r="F21" s="606"/>
      <c r="G21" s="606"/>
      <c r="H21" s="606"/>
      <c r="I21" s="606"/>
      <c r="J21" s="606"/>
      <c r="K21" s="606"/>
      <c r="L21" s="606"/>
      <c r="M21" s="606"/>
      <c r="N21" s="606"/>
      <c r="O21" s="606"/>
      <c r="P21" s="606"/>
      <c r="Q21" s="607"/>
      <c r="R21" s="608">
        <v>5439673</v>
      </c>
      <c r="S21" s="609"/>
      <c r="T21" s="609"/>
      <c r="U21" s="609"/>
      <c r="V21" s="609"/>
      <c r="W21" s="609"/>
      <c r="X21" s="609"/>
      <c r="Y21" s="610"/>
      <c r="Z21" s="646">
        <v>42.8</v>
      </c>
      <c r="AA21" s="646"/>
      <c r="AB21" s="646"/>
      <c r="AC21" s="646"/>
      <c r="AD21" s="647">
        <v>4794915</v>
      </c>
      <c r="AE21" s="647"/>
      <c r="AF21" s="647"/>
      <c r="AG21" s="647"/>
      <c r="AH21" s="647"/>
      <c r="AI21" s="647"/>
      <c r="AJ21" s="647"/>
      <c r="AK21" s="647"/>
      <c r="AL21" s="611">
        <v>76.2</v>
      </c>
      <c r="AM21" s="612"/>
      <c r="AN21" s="612"/>
      <c r="AO21" s="648"/>
      <c r="AP21" s="605" t="s">
        <v>284</v>
      </c>
      <c r="AQ21" s="685"/>
      <c r="AR21" s="685"/>
      <c r="AS21" s="685"/>
      <c r="AT21" s="685"/>
      <c r="AU21" s="685"/>
      <c r="AV21" s="685"/>
      <c r="AW21" s="685"/>
      <c r="AX21" s="685"/>
      <c r="AY21" s="685"/>
      <c r="AZ21" s="685"/>
      <c r="BA21" s="685"/>
      <c r="BB21" s="685"/>
      <c r="BC21" s="685"/>
      <c r="BD21" s="685"/>
      <c r="BE21" s="685"/>
      <c r="BF21" s="686"/>
      <c r="BG21" s="608">
        <v>949</v>
      </c>
      <c r="BH21" s="609"/>
      <c r="BI21" s="609"/>
      <c r="BJ21" s="609"/>
      <c r="BK21" s="609"/>
      <c r="BL21" s="609"/>
      <c r="BM21" s="609"/>
      <c r="BN21" s="610"/>
      <c r="BO21" s="646">
        <v>0.1</v>
      </c>
      <c r="BP21" s="646"/>
      <c r="BQ21" s="646"/>
      <c r="BR21" s="646"/>
      <c r="BS21" s="647" t="s">
        <v>140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285</v>
      </c>
      <c r="C22" s="606"/>
      <c r="D22" s="606"/>
      <c r="E22" s="606"/>
      <c r="F22" s="606"/>
      <c r="G22" s="606"/>
      <c r="H22" s="606"/>
      <c r="I22" s="606"/>
      <c r="J22" s="606"/>
      <c r="K22" s="606"/>
      <c r="L22" s="606"/>
      <c r="M22" s="606"/>
      <c r="N22" s="606"/>
      <c r="O22" s="606"/>
      <c r="P22" s="606"/>
      <c r="Q22" s="607"/>
      <c r="R22" s="608">
        <v>4794915</v>
      </c>
      <c r="S22" s="609"/>
      <c r="T22" s="609"/>
      <c r="U22" s="609"/>
      <c r="V22" s="609"/>
      <c r="W22" s="609"/>
      <c r="X22" s="609"/>
      <c r="Y22" s="610"/>
      <c r="Z22" s="646">
        <v>37.700000000000003</v>
      </c>
      <c r="AA22" s="646"/>
      <c r="AB22" s="646"/>
      <c r="AC22" s="646"/>
      <c r="AD22" s="647">
        <v>4794915</v>
      </c>
      <c r="AE22" s="647"/>
      <c r="AF22" s="647"/>
      <c r="AG22" s="647"/>
      <c r="AH22" s="647"/>
      <c r="AI22" s="647"/>
      <c r="AJ22" s="647"/>
      <c r="AK22" s="647"/>
      <c r="AL22" s="611">
        <v>76.2</v>
      </c>
      <c r="AM22" s="612"/>
      <c r="AN22" s="612"/>
      <c r="AO22" s="648"/>
      <c r="AP22" s="605" t="s">
        <v>286</v>
      </c>
      <c r="AQ22" s="685"/>
      <c r="AR22" s="685"/>
      <c r="AS22" s="685"/>
      <c r="AT22" s="685"/>
      <c r="AU22" s="685"/>
      <c r="AV22" s="685"/>
      <c r="AW22" s="685"/>
      <c r="AX22" s="685"/>
      <c r="AY22" s="685"/>
      <c r="AZ22" s="685"/>
      <c r="BA22" s="685"/>
      <c r="BB22" s="685"/>
      <c r="BC22" s="685"/>
      <c r="BD22" s="685"/>
      <c r="BE22" s="685"/>
      <c r="BF22" s="686"/>
      <c r="BG22" s="608" t="s">
        <v>140</v>
      </c>
      <c r="BH22" s="609"/>
      <c r="BI22" s="609"/>
      <c r="BJ22" s="609"/>
      <c r="BK22" s="609"/>
      <c r="BL22" s="609"/>
      <c r="BM22" s="609"/>
      <c r="BN22" s="610"/>
      <c r="BO22" s="646" t="s">
        <v>140</v>
      </c>
      <c r="BP22" s="646"/>
      <c r="BQ22" s="646"/>
      <c r="BR22" s="646"/>
      <c r="BS22" s="647" t="s">
        <v>140</v>
      </c>
      <c r="BT22" s="647"/>
      <c r="BU22" s="647"/>
      <c r="BV22" s="647"/>
      <c r="BW22" s="647"/>
      <c r="BX22" s="647"/>
      <c r="BY22" s="647"/>
      <c r="BZ22" s="647"/>
      <c r="CA22" s="647"/>
      <c r="CB22" s="687"/>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288</v>
      </c>
      <c r="C23" s="606"/>
      <c r="D23" s="606"/>
      <c r="E23" s="606"/>
      <c r="F23" s="606"/>
      <c r="G23" s="606"/>
      <c r="H23" s="606"/>
      <c r="I23" s="606"/>
      <c r="J23" s="606"/>
      <c r="K23" s="606"/>
      <c r="L23" s="606"/>
      <c r="M23" s="606"/>
      <c r="N23" s="606"/>
      <c r="O23" s="606"/>
      <c r="P23" s="606"/>
      <c r="Q23" s="607"/>
      <c r="R23" s="608">
        <v>644758</v>
      </c>
      <c r="S23" s="609"/>
      <c r="T23" s="609"/>
      <c r="U23" s="609"/>
      <c r="V23" s="609"/>
      <c r="W23" s="609"/>
      <c r="X23" s="609"/>
      <c r="Y23" s="610"/>
      <c r="Z23" s="646">
        <v>5.0999999999999996</v>
      </c>
      <c r="AA23" s="646"/>
      <c r="AB23" s="646"/>
      <c r="AC23" s="646"/>
      <c r="AD23" s="647" t="s">
        <v>140</v>
      </c>
      <c r="AE23" s="647"/>
      <c r="AF23" s="647"/>
      <c r="AG23" s="647"/>
      <c r="AH23" s="647"/>
      <c r="AI23" s="647"/>
      <c r="AJ23" s="647"/>
      <c r="AK23" s="647"/>
      <c r="AL23" s="611" t="s">
        <v>140</v>
      </c>
      <c r="AM23" s="612"/>
      <c r="AN23" s="612"/>
      <c r="AO23" s="648"/>
      <c r="AP23" s="605" t="s">
        <v>289</v>
      </c>
      <c r="AQ23" s="685"/>
      <c r="AR23" s="685"/>
      <c r="AS23" s="685"/>
      <c r="AT23" s="685"/>
      <c r="AU23" s="685"/>
      <c r="AV23" s="685"/>
      <c r="AW23" s="685"/>
      <c r="AX23" s="685"/>
      <c r="AY23" s="685"/>
      <c r="AZ23" s="685"/>
      <c r="BA23" s="685"/>
      <c r="BB23" s="685"/>
      <c r="BC23" s="685"/>
      <c r="BD23" s="685"/>
      <c r="BE23" s="685"/>
      <c r="BF23" s="686"/>
      <c r="BG23" s="608" t="s">
        <v>140</v>
      </c>
      <c r="BH23" s="609"/>
      <c r="BI23" s="609"/>
      <c r="BJ23" s="609"/>
      <c r="BK23" s="609"/>
      <c r="BL23" s="609"/>
      <c r="BM23" s="609"/>
      <c r="BN23" s="610"/>
      <c r="BO23" s="646" t="s">
        <v>140</v>
      </c>
      <c r="BP23" s="646"/>
      <c r="BQ23" s="646"/>
      <c r="BR23" s="646"/>
      <c r="BS23" s="647" t="s">
        <v>242</v>
      </c>
      <c r="BT23" s="647"/>
      <c r="BU23" s="647"/>
      <c r="BV23" s="647"/>
      <c r="BW23" s="647"/>
      <c r="BX23" s="647"/>
      <c r="BY23" s="647"/>
      <c r="BZ23" s="647"/>
      <c r="CA23" s="647"/>
      <c r="CB23" s="687"/>
      <c r="CD23" s="660" t="s">
        <v>228</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15">
      <c r="B24" s="605" t="s">
        <v>295</v>
      </c>
      <c r="C24" s="606"/>
      <c r="D24" s="606"/>
      <c r="E24" s="606"/>
      <c r="F24" s="606"/>
      <c r="G24" s="606"/>
      <c r="H24" s="606"/>
      <c r="I24" s="606"/>
      <c r="J24" s="606"/>
      <c r="K24" s="606"/>
      <c r="L24" s="606"/>
      <c r="M24" s="606"/>
      <c r="N24" s="606"/>
      <c r="O24" s="606"/>
      <c r="P24" s="606"/>
      <c r="Q24" s="607"/>
      <c r="R24" s="608" t="s">
        <v>140</v>
      </c>
      <c r="S24" s="609"/>
      <c r="T24" s="609"/>
      <c r="U24" s="609"/>
      <c r="V24" s="609"/>
      <c r="W24" s="609"/>
      <c r="X24" s="609"/>
      <c r="Y24" s="610"/>
      <c r="Z24" s="646" t="s">
        <v>140</v>
      </c>
      <c r="AA24" s="646"/>
      <c r="AB24" s="646"/>
      <c r="AC24" s="646"/>
      <c r="AD24" s="647" t="s">
        <v>242</v>
      </c>
      <c r="AE24" s="647"/>
      <c r="AF24" s="647"/>
      <c r="AG24" s="647"/>
      <c r="AH24" s="647"/>
      <c r="AI24" s="647"/>
      <c r="AJ24" s="647"/>
      <c r="AK24" s="647"/>
      <c r="AL24" s="611" t="s">
        <v>140</v>
      </c>
      <c r="AM24" s="612"/>
      <c r="AN24" s="612"/>
      <c r="AO24" s="648"/>
      <c r="AP24" s="605" t="s">
        <v>296</v>
      </c>
      <c r="AQ24" s="685"/>
      <c r="AR24" s="685"/>
      <c r="AS24" s="685"/>
      <c r="AT24" s="685"/>
      <c r="AU24" s="685"/>
      <c r="AV24" s="685"/>
      <c r="AW24" s="685"/>
      <c r="AX24" s="685"/>
      <c r="AY24" s="685"/>
      <c r="AZ24" s="685"/>
      <c r="BA24" s="685"/>
      <c r="BB24" s="685"/>
      <c r="BC24" s="685"/>
      <c r="BD24" s="685"/>
      <c r="BE24" s="685"/>
      <c r="BF24" s="686"/>
      <c r="BG24" s="608" t="s">
        <v>242</v>
      </c>
      <c r="BH24" s="609"/>
      <c r="BI24" s="609"/>
      <c r="BJ24" s="609"/>
      <c r="BK24" s="609"/>
      <c r="BL24" s="609"/>
      <c r="BM24" s="609"/>
      <c r="BN24" s="610"/>
      <c r="BO24" s="646" t="s">
        <v>242</v>
      </c>
      <c r="BP24" s="646"/>
      <c r="BQ24" s="646"/>
      <c r="BR24" s="646"/>
      <c r="BS24" s="647" t="s">
        <v>242</v>
      </c>
      <c r="BT24" s="647"/>
      <c r="BU24" s="647"/>
      <c r="BV24" s="647"/>
      <c r="BW24" s="647"/>
      <c r="BX24" s="647"/>
      <c r="BY24" s="647"/>
      <c r="BZ24" s="647"/>
      <c r="CA24" s="647"/>
      <c r="CB24" s="687"/>
      <c r="CD24" s="666" t="s">
        <v>297</v>
      </c>
      <c r="CE24" s="667"/>
      <c r="CF24" s="667"/>
      <c r="CG24" s="667"/>
      <c r="CH24" s="667"/>
      <c r="CI24" s="667"/>
      <c r="CJ24" s="667"/>
      <c r="CK24" s="667"/>
      <c r="CL24" s="667"/>
      <c r="CM24" s="667"/>
      <c r="CN24" s="667"/>
      <c r="CO24" s="667"/>
      <c r="CP24" s="667"/>
      <c r="CQ24" s="668"/>
      <c r="CR24" s="663">
        <v>4021701</v>
      </c>
      <c r="CS24" s="664"/>
      <c r="CT24" s="664"/>
      <c r="CU24" s="664"/>
      <c r="CV24" s="664"/>
      <c r="CW24" s="664"/>
      <c r="CX24" s="664"/>
      <c r="CY24" s="689"/>
      <c r="CZ24" s="690">
        <v>33.5</v>
      </c>
      <c r="DA24" s="672"/>
      <c r="DB24" s="672"/>
      <c r="DC24" s="692"/>
      <c r="DD24" s="688">
        <v>3637267</v>
      </c>
      <c r="DE24" s="664"/>
      <c r="DF24" s="664"/>
      <c r="DG24" s="664"/>
      <c r="DH24" s="664"/>
      <c r="DI24" s="664"/>
      <c r="DJ24" s="664"/>
      <c r="DK24" s="689"/>
      <c r="DL24" s="688">
        <v>3635612</v>
      </c>
      <c r="DM24" s="664"/>
      <c r="DN24" s="664"/>
      <c r="DO24" s="664"/>
      <c r="DP24" s="664"/>
      <c r="DQ24" s="664"/>
      <c r="DR24" s="664"/>
      <c r="DS24" s="664"/>
      <c r="DT24" s="664"/>
      <c r="DU24" s="664"/>
      <c r="DV24" s="689"/>
      <c r="DW24" s="690">
        <v>57.3</v>
      </c>
      <c r="DX24" s="672"/>
      <c r="DY24" s="672"/>
      <c r="DZ24" s="672"/>
      <c r="EA24" s="672"/>
      <c r="EB24" s="672"/>
      <c r="EC24" s="691"/>
    </row>
    <row r="25" spans="2:133" ht="11.25" customHeight="1" x14ac:dyDescent="0.15">
      <c r="B25" s="605" t="s">
        <v>298</v>
      </c>
      <c r="C25" s="606"/>
      <c r="D25" s="606"/>
      <c r="E25" s="606"/>
      <c r="F25" s="606"/>
      <c r="G25" s="606"/>
      <c r="H25" s="606"/>
      <c r="I25" s="606"/>
      <c r="J25" s="606"/>
      <c r="K25" s="606"/>
      <c r="L25" s="606"/>
      <c r="M25" s="606"/>
      <c r="N25" s="606"/>
      <c r="O25" s="606"/>
      <c r="P25" s="606"/>
      <c r="Q25" s="607"/>
      <c r="R25" s="608">
        <v>6935729</v>
      </c>
      <c r="S25" s="609"/>
      <c r="T25" s="609"/>
      <c r="U25" s="609"/>
      <c r="V25" s="609"/>
      <c r="W25" s="609"/>
      <c r="X25" s="609"/>
      <c r="Y25" s="610"/>
      <c r="Z25" s="646">
        <v>54.5</v>
      </c>
      <c r="AA25" s="646"/>
      <c r="AB25" s="646"/>
      <c r="AC25" s="646"/>
      <c r="AD25" s="647">
        <v>6290971</v>
      </c>
      <c r="AE25" s="647"/>
      <c r="AF25" s="647"/>
      <c r="AG25" s="647"/>
      <c r="AH25" s="647"/>
      <c r="AI25" s="647"/>
      <c r="AJ25" s="647"/>
      <c r="AK25" s="647"/>
      <c r="AL25" s="611">
        <v>100</v>
      </c>
      <c r="AM25" s="612"/>
      <c r="AN25" s="612"/>
      <c r="AO25" s="648"/>
      <c r="AP25" s="605" t="s">
        <v>299</v>
      </c>
      <c r="AQ25" s="685"/>
      <c r="AR25" s="685"/>
      <c r="AS25" s="685"/>
      <c r="AT25" s="685"/>
      <c r="AU25" s="685"/>
      <c r="AV25" s="685"/>
      <c r="AW25" s="685"/>
      <c r="AX25" s="685"/>
      <c r="AY25" s="685"/>
      <c r="AZ25" s="685"/>
      <c r="BA25" s="685"/>
      <c r="BB25" s="685"/>
      <c r="BC25" s="685"/>
      <c r="BD25" s="685"/>
      <c r="BE25" s="685"/>
      <c r="BF25" s="686"/>
      <c r="BG25" s="608" t="s">
        <v>140</v>
      </c>
      <c r="BH25" s="609"/>
      <c r="BI25" s="609"/>
      <c r="BJ25" s="609"/>
      <c r="BK25" s="609"/>
      <c r="BL25" s="609"/>
      <c r="BM25" s="609"/>
      <c r="BN25" s="610"/>
      <c r="BO25" s="646" t="s">
        <v>140</v>
      </c>
      <c r="BP25" s="646"/>
      <c r="BQ25" s="646"/>
      <c r="BR25" s="646"/>
      <c r="BS25" s="647" t="s">
        <v>242</v>
      </c>
      <c r="BT25" s="647"/>
      <c r="BU25" s="647"/>
      <c r="BV25" s="647"/>
      <c r="BW25" s="647"/>
      <c r="BX25" s="647"/>
      <c r="BY25" s="647"/>
      <c r="BZ25" s="647"/>
      <c r="CA25" s="647"/>
      <c r="CB25" s="687"/>
      <c r="CD25" s="605" t="s">
        <v>300</v>
      </c>
      <c r="CE25" s="606"/>
      <c r="CF25" s="606"/>
      <c r="CG25" s="606"/>
      <c r="CH25" s="606"/>
      <c r="CI25" s="606"/>
      <c r="CJ25" s="606"/>
      <c r="CK25" s="606"/>
      <c r="CL25" s="606"/>
      <c r="CM25" s="606"/>
      <c r="CN25" s="606"/>
      <c r="CO25" s="606"/>
      <c r="CP25" s="606"/>
      <c r="CQ25" s="607"/>
      <c r="CR25" s="608">
        <v>2079400</v>
      </c>
      <c r="CS25" s="621"/>
      <c r="CT25" s="621"/>
      <c r="CU25" s="621"/>
      <c r="CV25" s="621"/>
      <c r="CW25" s="621"/>
      <c r="CX25" s="621"/>
      <c r="CY25" s="622"/>
      <c r="CZ25" s="611">
        <v>17.3</v>
      </c>
      <c r="DA25" s="623"/>
      <c r="DB25" s="623"/>
      <c r="DC25" s="624"/>
      <c r="DD25" s="614">
        <v>2006177</v>
      </c>
      <c r="DE25" s="621"/>
      <c r="DF25" s="621"/>
      <c r="DG25" s="621"/>
      <c r="DH25" s="621"/>
      <c r="DI25" s="621"/>
      <c r="DJ25" s="621"/>
      <c r="DK25" s="622"/>
      <c r="DL25" s="614">
        <v>2004620</v>
      </c>
      <c r="DM25" s="621"/>
      <c r="DN25" s="621"/>
      <c r="DO25" s="621"/>
      <c r="DP25" s="621"/>
      <c r="DQ25" s="621"/>
      <c r="DR25" s="621"/>
      <c r="DS25" s="621"/>
      <c r="DT25" s="621"/>
      <c r="DU25" s="621"/>
      <c r="DV25" s="622"/>
      <c r="DW25" s="611">
        <v>31.6</v>
      </c>
      <c r="DX25" s="623"/>
      <c r="DY25" s="623"/>
      <c r="DZ25" s="623"/>
      <c r="EA25" s="623"/>
      <c r="EB25" s="623"/>
      <c r="EC25" s="635"/>
    </row>
    <row r="26" spans="2:133" ht="11.25" customHeight="1" x14ac:dyDescent="0.15">
      <c r="B26" s="605" t="s">
        <v>301</v>
      </c>
      <c r="C26" s="606"/>
      <c r="D26" s="606"/>
      <c r="E26" s="606"/>
      <c r="F26" s="606"/>
      <c r="G26" s="606"/>
      <c r="H26" s="606"/>
      <c r="I26" s="606"/>
      <c r="J26" s="606"/>
      <c r="K26" s="606"/>
      <c r="L26" s="606"/>
      <c r="M26" s="606"/>
      <c r="N26" s="606"/>
      <c r="O26" s="606"/>
      <c r="P26" s="606"/>
      <c r="Q26" s="607"/>
      <c r="R26" s="608">
        <v>1068</v>
      </c>
      <c r="S26" s="609"/>
      <c r="T26" s="609"/>
      <c r="U26" s="609"/>
      <c r="V26" s="609"/>
      <c r="W26" s="609"/>
      <c r="X26" s="609"/>
      <c r="Y26" s="610"/>
      <c r="Z26" s="646">
        <v>0</v>
      </c>
      <c r="AA26" s="646"/>
      <c r="AB26" s="646"/>
      <c r="AC26" s="646"/>
      <c r="AD26" s="647">
        <v>1068</v>
      </c>
      <c r="AE26" s="647"/>
      <c r="AF26" s="647"/>
      <c r="AG26" s="647"/>
      <c r="AH26" s="647"/>
      <c r="AI26" s="647"/>
      <c r="AJ26" s="647"/>
      <c r="AK26" s="647"/>
      <c r="AL26" s="611">
        <v>0</v>
      </c>
      <c r="AM26" s="612"/>
      <c r="AN26" s="612"/>
      <c r="AO26" s="648"/>
      <c r="AP26" s="605" t="s">
        <v>302</v>
      </c>
      <c r="AQ26" s="685"/>
      <c r="AR26" s="685"/>
      <c r="AS26" s="685"/>
      <c r="AT26" s="685"/>
      <c r="AU26" s="685"/>
      <c r="AV26" s="685"/>
      <c r="AW26" s="685"/>
      <c r="AX26" s="685"/>
      <c r="AY26" s="685"/>
      <c r="AZ26" s="685"/>
      <c r="BA26" s="685"/>
      <c r="BB26" s="685"/>
      <c r="BC26" s="685"/>
      <c r="BD26" s="685"/>
      <c r="BE26" s="685"/>
      <c r="BF26" s="686"/>
      <c r="BG26" s="608" t="s">
        <v>140</v>
      </c>
      <c r="BH26" s="609"/>
      <c r="BI26" s="609"/>
      <c r="BJ26" s="609"/>
      <c r="BK26" s="609"/>
      <c r="BL26" s="609"/>
      <c r="BM26" s="609"/>
      <c r="BN26" s="610"/>
      <c r="BO26" s="646" t="s">
        <v>183</v>
      </c>
      <c r="BP26" s="646"/>
      <c r="BQ26" s="646"/>
      <c r="BR26" s="646"/>
      <c r="BS26" s="647" t="s">
        <v>140</v>
      </c>
      <c r="BT26" s="647"/>
      <c r="BU26" s="647"/>
      <c r="BV26" s="647"/>
      <c r="BW26" s="647"/>
      <c r="BX26" s="647"/>
      <c r="BY26" s="647"/>
      <c r="BZ26" s="647"/>
      <c r="CA26" s="647"/>
      <c r="CB26" s="687"/>
      <c r="CD26" s="605" t="s">
        <v>303</v>
      </c>
      <c r="CE26" s="606"/>
      <c r="CF26" s="606"/>
      <c r="CG26" s="606"/>
      <c r="CH26" s="606"/>
      <c r="CI26" s="606"/>
      <c r="CJ26" s="606"/>
      <c r="CK26" s="606"/>
      <c r="CL26" s="606"/>
      <c r="CM26" s="606"/>
      <c r="CN26" s="606"/>
      <c r="CO26" s="606"/>
      <c r="CP26" s="606"/>
      <c r="CQ26" s="607"/>
      <c r="CR26" s="608">
        <v>1373301</v>
      </c>
      <c r="CS26" s="609"/>
      <c r="CT26" s="609"/>
      <c r="CU26" s="609"/>
      <c r="CV26" s="609"/>
      <c r="CW26" s="609"/>
      <c r="CX26" s="609"/>
      <c r="CY26" s="610"/>
      <c r="CZ26" s="611">
        <v>11.4</v>
      </c>
      <c r="DA26" s="623"/>
      <c r="DB26" s="623"/>
      <c r="DC26" s="624"/>
      <c r="DD26" s="614">
        <v>1319032</v>
      </c>
      <c r="DE26" s="609"/>
      <c r="DF26" s="609"/>
      <c r="DG26" s="609"/>
      <c r="DH26" s="609"/>
      <c r="DI26" s="609"/>
      <c r="DJ26" s="609"/>
      <c r="DK26" s="610"/>
      <c r="DL26" s="614" t="s">
        <v>140</v>
      </c>
      <c r="DM26" s="609"/>
      <c r="DN26" s="609"/>
      <c r="DO26" s="609"/>
      <c r="DP26" s="609"/>
      <c r="DQ26" s="609"/>
      <c r="DR26" s="609"/>
      <c r="DS26" s="609"/>
      <c r="DT26" s="609"/>
      <c r="DU26" s="609"/>
      <c r="DV26" s="610"/>
      <c r="DW26" s="611" t="s">
        <v>242</v>
      </c>
      <c r="DX26" s="623"/>
      <c r="DY26" s="623"/>
      <c r="DZ26" s="623"/>
      <c r="EA26" s="623"/>
      <c r="EB26" s="623"/>
      <c r="EC26" s="635"/>
    </row>
    <row r="27" spans="2:133" ht="11.25" customHeight="1" x14ac:dyDescent="0.15">
      <c r="B27" s="605" t="s">
        <v>304</v>
      </c>
      <c r="C27" s="606"/>
      <c r="D27" s="606"/>
      <c r="E27" s="606"/>
      <c r="F27" s="606"/>
      <c r="G27" s="606"/>
      <c r="H27" s="606"/>
      <c r="I27" s="606"/>
      <c r="J27" s="606"/>
      <c r="K27" s="606"/>
      <c r="L27" s="606"/>
      <c r="M27" s="606"/>
      <c r="N27" s="606"/>
      <c r="O27" s="606"/>
      <c r="P27" s="606"/>
      <c r="Q27" s="607"/>
      <c r="R27" s="608">
        <v>17701</v>
      </c>
      <c r="S27" s="609"/>
      <c r="T27" s="609"/>
      <c r="U27" s="609"/>
      <c r="V27" s="609"/>
      <c r="W27" s="609"/>
      <c r="X27" s="609"/>
      <c r="Y27" s="610"/>
      <c r="Z27" s="646">
        <v>0.1</v>
      </c>
      <c r="AA27" s="646"/>
      <c r="AB27" s="646"/>
      <c r="AC27" s="646"/>
      <c r="AD27" s="647" t="s">
        <v>140</v>
      </c>
      <c r="AE27" s="647"/>
      <c r="AF27" s="647"/>
      <c r="AG27" s="647"/>
      <c r="AH27" s="647"/>
      <c r="AI27" s="647"/>
      <c r="AJ27" s="647"/>
      <c r="AK27" s="647"/>
      <c r="AL27" s="611" t="s">
        <v>140</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980502</v>
      </c>
      <c r="BH27" s="609"/>
      <c r="BI27" s="609"/>
      <c r="BJ27" s="609"/>
      <c r="BK27" s="609"/>
      <c r="BL27" s="609"/>
      <c r="BM27" s="609"/>
      <c r="BN27" s="610"/>
      <c r="BO27" s="646">
        <v>100</v>
      </c>
      <c r="BP27" s="646"/>
      <c r="BQ27" s="646"/>
      <c r="BR27" s="646"/>
      <c r="BS27" s="647" t="s">
        <v>140</v>
      </c>
      <c r="BT27" s="647"/>
      <c r="BU27" s="647"/>
      <c r="BV27" s="647"/>
      <c r="BW27" s="647"/>
      <c r="BX27" s="647"/>
      <c r="BY27" s="647"/>
      <c r="BZ27" s="647"/>
      <c r="CA27" s="647"/>
      <c r="CB27" s="687"/>
      <c r="CD27" s="605" t="s">
        <v>306</v>
      </c>
      <c r="CE27" s="606"/>
      <c r="CF27" s="606"/>
      <c r="CG27" s="606"/>
      <c r="CH27" s="606"/>
      <c r="CI27" s="606"/>
      <c r="CJ27" s="606"/>
      <c r="CK27" s="606"/>
      <c r="CL27" s="606"/>
      <c r="CM27" s="606"/>
      <c r="CN27" s="606"/>
      <c r="CO27" s="606"/>
      <c r="CP27" s="606"/>
      <c r="CQ27" s="607"/>
      <c r="CR27" s="608">
        <v>424236</v>
      </c>
      <c r="CS27" s="621"/>
      <c r="CT27" s="621"/>
      <c r="CU27" s="621"/>
      <c r="CV27" s="621"/>
      <c r="CW27" s="621"/>
      <c r="CX27" s="621"/>
      <c r="CY27" s="622"/>
      <c r="CZ27" s="611">
        <v>3.5</v>
      </c>
      <c r="DA27" s="623"/>
      <c r="DB27" s="623"/>
      <c r="DC27" s="624"/>
      <c r="DD27" s="614">
        <v>114258</v>
      </c>
      <c r="DE27" s="621"/>
      <c r="DF27" s="621"/>
      <c r="DG27" s="621"/>
      <c r="DH27" s="621"/>
      <c r="DI27" s="621"/>
      <c r="DJ27" s="621"/>
      <c r="DK27" s="622"/>
      <c r="DL27" s="614">
        <v>114160</v>
      </c>
      <c r="DM27" s="621"/>
      <c r="DN27" s="621"/>
      <c r="DO27" s="621"/>
      <c r="DP27" s="621"/>
      <c r="DQ27" s="621"/>
      <c r="DR27" s="621"/>
      <c r="DS27" s="621"/>
      <c r="DT27" s="621"/>
      <c r="DU27" s="621"/>
      <c r="DV27" s="622"/>
      <c r="DW27" s="611">
        <v>1.8</v>
      </c>
      <c r="DX27" s="623"/>
      <c r="DY27" s="623"/>
      <c r="DZ27" s="623"/>
      <c r="EA27" s="623"/>
      <c r="EB27" s="623"/>
      <c r="EC27" s="635"/>
    </row>
    <row r="28" spans="2:133" ht="11.25" customHeight="1" x14ac:dyDescent="0.15">
      <c r="B28" s="605" t="s">
        <v>307</v>
      </c>
      <c r="C28" s="606"/>
      <c r="D28" s="606"/>
      <c r="E28" s="606"/>
      <c r="F28" s="606"/>
      <c r="G28" s="606"/>
      <c r="H28" s="606"/>
      <c r="I28" s="606"/>
      <c r="J28" s="606"/>
      <c r="K28" s="606"/>
      <c r="L28" s="606"/>
      <c r="M28" s="606"/>
      <c r="N28" s="606"/>
      <c r="O28" s="606"/>
      <c r="P28" s="606"/>
      <c r="Q28" s="607"/>
      <c r="R28" s="608">
        <v>298934</v>
      </c>
      <c r="S28" s="609"/>
      <c r="T28" s="609"/>
      <c r="U28" s="609"/>
      <c r="V28" s="609"/>
      <c r="W28" s="609"/>
      <c r="X28" s="609"/>
      <c r="Y28" s="610"/>
      <c r="Z28" s="646">
        <v>2.2999999999999998</v>
      </c>
      <c r="AA28" s="646"/>
      <c r="AB28" s="646"/>
      <c r="AC28" s="646"/>
      <c r="AD28" s="647">
        <v>54</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1518065</v>
      </c>
      <c r="CS28" s="609"/>
      <c r="CT28" s="609"/>
      <c r="CU28" s="609"/>
      <c r="CV28" s="609"/>
      <c r="CW28" s="609"/>
      <c r="CX28" s="609"/>
      <c r="CY28" s="610"/>
      <c r="CZ28" s="611">
        <v>12.7</v>
      </c>
      <c r="DA28" s="623"/>
      <c r="DB28" s="623"/>
      <c r="DC28" s="624"/>
      <c r="DD28" s="614">
        <v>1516832</v>
      </c>
      <c r="DE28" s="609"/>
      <c r="DF28" s="609"/>
      <c r="DG28" s="609"/>
      <c r="DH28" s="609"/>
      <c r="DI28" s="609"/>
      <c r="DJ28" s="609"/>
      <c r="DK28" s="610"/>
      <c r="DL28" s="614">
        <v>1516832</v>
      </c>
      <c r="DM28" s="609"/>
      <c r="DN28" s="609"/>
      <c r="DO28" s="609"/>
      <c r="DP28" s="609"/>
      <c r="DQ28" s="609"/>
      <c r="DR28" s="609"/>
      <c r="DS28" s="609"/>
      <c r="DT28" s="609"/>
      <c r="DU28" s="609"/>
      <c r="DV28" s="610"/>
      <c r="DW28" s="611">
        <v>23.9</v>
      </c>
      <c r="DX28" s="623"/>
      <c r="DY28" s="623"/>
      <c r="DZ28" s="623"/>
      <c r="EA28" s="623"/>
      <c r="EB28" s="623"/>
      <c r="EC28" s="635"/>
    </row>
    <row r="29" spans="2:133" ht="11.25" customHeight="1" x14ac:dyDescent="0.15">
      <c r="B29" s="605" t="s">
        <v>309</v>
      </c>
      <c r="C29" s="606"/>
      <c r="D29" s="606"/>
      <c r="E29" s="606"/>
      <c r="F29" s="606"/>
      <c r="G29" s="606"/>
      <c r="H29" s="606"/>
      <c r="I29" s="606"/>
      <c r="J29" s="606"/>
      <c r="K29" s="606"/>
      <c r="L29" s="606"/>
      <c r="M29" s="606"/>
      <c r="N29" s="606"/>
      <c r="O29" s="606"/>
      <c r="P29" s="606"/>
      <c r="Q29" s="607"/>
      <c r="R29" s="608">
        <v>17606</v>
      </c>
      <c r="S29" s="609"/>
      <c r="T29" s="609"/>
      <c r="U29" s="609"/>
      <c r="V29" s="609"/>
      <c r="W29" s="609"/>
      <c r="X29" s="609"/>
      <c r="Y29" s="610"/>
      <c r="Z29" s="646">
        <v>0.1</v>
      </c>
      <c r="AA29" s="646"/>
      <c r="AB29" s="646"/>
      <c r="AC29" s="646"/>
      <c r="AD29" s="647" t="s">
        <v>242</v>
      </c>
      <c r="AE29" s="647"/>
      <c r="AF29" s="647"/>
      <c r="AG29" s="647"/>
      <c r="AH29" s="647"/>
      <c r="AI29" s="647"/>
      <c r="AJ29" s="647"/>
      <c r="AK29" s="647"/>
      <c r="AL29" s="611" t="s">
        <v>242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310</v>
      </c>
      <c r="CE29" s="628"/>
      <c r="CF29" s="605" t="s">
        <v>72</v>
      </c>
      <c r="CG29" s="606"/>
      <c r="CH29" s="606"/>
      <c r="CI29" s="606"/>
      <c r="CJ29" s="606"/>
      <c r="CK29" s="606"/>
      <c r="CL29" s="606"/>
      <c r="CM29" s="606"/>
      <c r="CN29" s="606"/>
      <c r="CO29" s="606"/>
      <c r="CP29" s="606"/>
      <c r="CQ29" s="607"/>
      <c r="CR29" s="608">
        <v>1518065</v>
      </c>
      <c r="CS29" s="621"/>
      <c r="CT29" s="621"/>
      <c r="CU29" s="621"/>
      <c r="CV29" s="621"/>
      <c r="CW29" s="621"/>
      <c r="CX29" s="621"/>
      <c r="CY29" s="622"/>
      <c r="CZ29" s="611">
        <v>12.7</v>
      </c>
      <c r="DA29" s="623"/>
      <c r="DB29" s="623"/>
      <c r="DC29" s="624"/>
      <c r="DD29" s="614">
        <v>1516832</v>
      </c>
      <c r="DE29" s="621"/>
      <c r="DF29" s="621"/>
      <c r="DG29" s="621"/>
      <c r="DH29" s="621"/>
      <c r="DI29" s="621"/>
      <c r="DJ29" s="621"/>
      <c r="DK29" s="622"/>
      <c r="DL29" s="614">
        <v>1516832</v>
      </c>
      <c r="DM29" s="621"/>
      <c r="DN29" s="621"/>
      <c r="DO29" s="621"/>
      <c r="DP29" s="621"/>
      <c r="DQ29" s="621"/>
      <c r="DR29" s="621"/>
      <c r="DS29" s="621"/>
      <c r="DT29" s="621"/>
      <c r="DU29" s="621"/>
      <c r="DV29" s="622"/>
      <c r="DW29" s="611">
        <v>23.9</v>
      </c>
      <c r="DX29" s="623"/>
      <c r="DY29" s="623"/>
      <c r="DZ29" s="623"/>
      <c r="EA29" s="623"/>
      <c r="EB29" s="623"/>
      <c r="EC29" s="635"/>
    </row>
    <row r="30" spans="2:133" ht="11.25" customHeight="1" x14ac:dyDescent="0.15">
      <c r="B30" s="605" t="s">
        <v>311</v>
      </c>
      <c r="C30" s="606"/>
      <c r="D30" s="606"/>
      <c r="E30" s="606"/>
      <c r="F30" s="606"/>
      <c r="G30" s="606"/>
      <c r="H30" s="606"/>
      <c r="I30" s="606"/>
      <c r="J30" s="606"/>
      <c r="K30" s="606"/>
      <c r="L30" s="606"/>
      <c r="M30" s="606"/>
      <c r="N30" s="606"/>
      <c r="O30" s="606"/>
      <c r="P30" s="606"/>
      <c r="Q30" s="607"/>
      <c r="R30" s="608">
        <v>1063126</v>
      </c>
      <c r="S30" s="609"/>
      <c r="T30" s="609"/>
      <c r="U30" s="609"/>
      <c r="V30" s="609"/>
      <c r="W30" s="609"/>
      <c r="X30" s="609"/>
      <c r="Y30" s="610"/>
      <c r="Z30" s="646">
        <v>8.4</v>
      </c>
      <c r="AA30" s="646"/>
      <c r="AB30" s="646"/>
      <c r="AC30" s="646"/>
      <c r="AD30" s="647" t="s">
        <v>140</v>
      </c>
      <c r="AE30" s="647"/>
      <c r="AF30" s="647"/>
      <c r="AG30" s="647"/>
      <c r="AH30" s="647"/>
      <c r="AI30" s="647"/>
      <c r="AJ30" s="647"/>
      <c r="AK30" s="647"/>
      <c r="AL30" s="611" t="s">
        <v>242</v>
      </c>
      <c r="AM30" s="612"/>
      <c r="AN30" s="612"/>
      <c r="AO30" s="648"/>
      <c r="AP30" s="660" t="s">
        <v>228</v>
      </c>
      <c r="AQ30" s="661"/>
      <c r="AR30" s="661"/>
      <c r="AS30" s="661"/>
      <c r="AT30" s="661"/>
      <c r="AU30" s="661"/>
      <c r="AV30" s="661"/>
      <c r="AW30" s="661"/>
      <c r="AX30" s="661"/>
      <c r="AY30" s="661"/>
      <c r="AZ30" s="661"/>
      <c r="BA30" s="661"/>
      <c r="BB30" s="661"/>
      <c r="BC30" s="661"/>
      <c r="BD30" s="661"/>
      <c r="BE30" s="661"/>
      <c r="BF30" s="662"/>
      <c r="BG30" s="660" t="s">
        <v>312</v>
      </c>
      <c r="BH30" s="678"/>
      <c r="BI30" s="678"/>
      <c r="BJ30" s="678"/>
      <c r="BK30" s="678"/>
      <c r="BL30" s="678"/>
      <c r="BM30" s="678"/>
      <c r="BN30" s="678"/>
      <c r="BO30" s="678"/>
      <c r="BP30" s="678"/>
      <c r="BQ30" s="679"/>
      <c r="BR30" s="660" t="s">
        <v>313</v>
      </c>
      <c r="BS30" s="678"/>
      <c r="BT30" s="678"/>
      <c r="BU30" s="678"/>
      <c r="BV30" s="678"/>
      <c r="BW30" s="678"/>
      <c r="BX30" s="678"/>
      <c r="BY30" s="678"/>
      <c r="BZ30" s="678"/>
      <c r="CA30" s="678"/>
      <c r="CB30" s="679"/>
      <c r="CD30" s="629"/>
      <c r="CE30" s="630"/>
      <c r="CF30" s="605" t="s">
        <v>314</v>
      </c>
      <c r="CG30" s="606"/>
      <c r="CH30" s="606"/>
      <c r="CI30" s="606"/>
      <c r="CJ30" s="606"/>
      <c r="CK30" s="606"/>
      <c r="CL30" s="606"/>
      <c r="CM30" s="606"/>
      <c r="CN30" s="606"/>
      <c r="CO30" s="606"/>
      <c r="CP30" s="606"/>
      <c r="CQ30" s="607"/>
      <c r="CR30" s="608">
        <v>1483417</v>
      </c>
      <c r="CS30" s="609"/>
      <c r="CT30" s="609"/>
      <c r="CU30" s="609"/>
      <c r="CV30" s="609"/>
      <c r="CW30" s="609"/>
      <c r="CX30" s="609"/>
      <c r="CY30" s="610"/>
      <c r="CZ30" s="611">
        <v>12.4</v>
      </c>
      <c r="DA30" s="623"/>
      <c r="DB30" s="623"/>
      <c r="DC30" s="624"/>
      <c r="DD30" s="614">
        <v>1482188</v>
      </c>
      <c r="DE30" s="609"/>
      <c r="DF30" s="609"/>
      <c r="DG30" s="609"/>
      <c r="DH30" s="609"/>
      <c r="DI30" s="609"/>
      <c r="DJ30" s="609"/>
      <c r="DK30" s="610"/>
      <c r="DL30" s="614">
        <v>1482188</v>
      </c>
      <c r="DM30" s="609"/>
      <c r="DN30" s="609"/>
      <c r="DO30" s="609"/>
      <c r="DP30" s="609"/>
      <c r="DQ30" s="609"/>
      <c r="DR30" s="609"/>
      <c r="DS30" s="609"/>
      <c r="DT30" s="609"/>
      <c r="DU30" s="609"/>
      <c r="DV30" s="610"/>
      <c r="DW30" s="611">
        <v>23.4</v>
      </c>
      <c r="DX30" s="623"/>
      <c r="DY30" s="623"/>
      <c r="DZ30" s="623"/>
      <c r="EA30" s="623"/>
      <c r="EB30" s="623"/>
      <c r="EC30" s="635"/>
    </row>
    <row r="31" spans="2:133" ht="11.25" customHeight="1" x14ac:dyDescent="0.15">
      <c r="B31" s="675" t="s">
        <v>315</v>
      </c>
      <c r="C31" s="676"/>
      <c r="D31" s="676"/>
      <c r="E31" s="676"/>
      <c r="F31" s="676"/>
      <c r="G31" s="676"/>
      <c r="H31" s="676"/>
      <c r="I31" s="676"/>
      <c r="J31" s="676"/>
      <c r="K31" s="676"/>
      <c r="L31" s="676"/>
      <c r="M31" s="676"/>
      <c r="N31" s="676"/>
      <c r="O31" s="676"/>
      <c r="P31" s="676"/>
      <c r="Q31" s="677"/>
      <c r="R31" s="608" t="s">
        <v>140</v>
      </c>
      <c r="S31" s="609"/>
      <c r="T31" s="609"/>
      <c r="U31" s="609"/>
      <c r="V31" s="609"/>
      <c r="W31" s="609"/>
      <c r="X31" s="609"/>
      <c r="Y31" s="610"/>
      <c r="Z31" s="646" t="s">
        <v>140</v>
      </c>
      <c r="AA31" s="646"/>
      <c r="AB31" s="646"/>
      <c r="AC31" s="646"/>
      <c r="AD31" s="647" t="s">
        <v>242</v>
      </c>
      <c r="AE31" s="647"/>
      <c r="AF31" s="647"/>
      <c r="AG31" s="647"/>
      <c r="AH31" s="647"/>
      <c r="AI31" s="647"/>
      <c r="AJ31" s="647"/>
      <c r="AK31" s="647"/>
      <c r="AL31" s="611" t="s">
        <v>183</v>
      </c>
      <c r="AM31" s="612"/>
      <c r="AN31" s="612"/>
      <c r="AO31" s="648"/>
      <c r="AP31" s="680" t="s">
        <v>316</v>
      </c>
      <c r="AQ31" s="681"/>
      <c r="AR31" s="681"/>
      <c r="AS31" s="681"/>
      <c r="AT31" s="682" t="s">
        <v>317</v>
      </c>
      <c r="AU31" s="212"/>
      <c r="AV31" s="212"/>
      <c r="AW31" s="212"/>
      <c r="AX31" s="666" t="s">
        <v>191</v>
      </c>
      <c r="AY31" s="667"/>
      <c r="AZ31" s="667"/>
      <c r="BA31" s="667"/>
      <c r="BB31" s="667"/>
      <c r="BC31" s="667"/>
      <c r="BD31" s="667"/>
      <c r="BE31" s="667"/>
      <c r="BF31" s="668"/>
      <c r="BG31" s="670">
        <v>99.3</v>
      </c>
      <c r="BH31" s="671"/>
      <c r="BI31" s="671"/>
      <c r="BJ31" s="671"/>
      <c r="BK31" s="671"/>
      <c r="BL31" s="671"/>
      <c r="BM31" s="672">
        <v>97.4</v>
      </c>
      <c r="BN31" s="671"/>
      <c r="BO31" s="671"/>
      <c r="BP31" s="671"/>
      <c r="BQ31" s="673"/>
      <c r="BR31" s="670">
        <v>99.5</v>
      </c>
      <c r="BS31" s="671"/>
      <c r="BT31" s="671"/>
      <c r="BU31" s="671"/>
      <c r="BV31" s="671"/>
      <c r="BW31" s="671"/>
      <c r="BX31" s="672">
        <v>97.4</v>
      </c>
      <c r="BY31" s="671"/>
      <c r="BZ31" s="671"/>
      <c r="CA31" s="671"/>
      <c r="CB31" s="673"/>
      <c r="CD31" s="629"/>
      <c r="CE31" s="630"/>
      <c r="CF31" s="605" t="s">
        <v>318</v>
      </c>
      <c r="CG31" s="606"/>
      <c r="CH31" s="606"/>
      <c r="CI31" s="606"/>
      <c r="CJ31" s="606"/>
      <c r="CK31" s="606"/>
      <c r="CL31" s="606"/>
      <c r="CM31" s="606"/>
      <c r="CN31" s="606"/>
      <c r="CO31" s="606"/>
      <c r="CP31" s="606"/>
      <c r="CQ31" s="607"/>
      <c r="CR31" s="608">
        <v>34648</v>
      </c>
      <c r="CS31" s="621"/>
      <c r="CT31" s="621"/>
      <c r="CU31" s="621"/>
      <c r="CV31" s="621"/>
      <c r="CW31" s="621"/>
      <c r="CX31" s="621"/>
      <c r="CY31" s="622"/>
      <c r="CZ31" s="611">
        <v>0.3</v>
      </c>
      <c r="DA31" s="623"/>
      <c r="DB31" s="623"/>
      <c r="DC31" s="624"/>
      <c r="DD31" s="614">
        <v>34644</v>
      </c>
      <c r="DE31" s="621"/>
      <c r="DF31" s="621"/>
      <c r="DG31" s="621"/>
      <c r="DH31" s="621"/>
      <c r="DI31" s="621"/>
      <c r="DJ31" s="621"/>
      <c r="DK31" s="622"/>
      <c r="DL31" s="614">
        <v>34644</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319</v>
      </c>
      <c r="C32" s="606"/>
      <c r="D32" s="606"/>
      <c r="E32" s="606"/>
      <c r="F32" s="606"/>
      <c r="G32" s="606"/>
      <c r="H32" s="606"/>
      <c r="I32" s="606"/>
      <c r="J32" s="606"/>
      <c r="K32" s="606"/>
      <c r="L32" s="606"/>
      <c r="M32" s="606"/>
      <c r="N32" s="606"/>
      <c r="O32" s="606"/>
      <c r="P32" s="606"/>
      <c r="Q32" s="607"/>
      <c r="R32" s="608">
        <v>1013866</v>
      </c>
      <c r="S32" s="609"/>
      <c r="T32" s="609"/>
      <c r="U32" s="609"/>
      <c r="V32" s="609"/>
      <c r="W32" s="609"/>
      <c r="X32" s="609"/>
      <c r="Y32" s="610"/>
      <c r="Z32" s="646">
        <v>8</v>
      </c>
      <c r="AA32" s="646"/>
      <c r="AB32" s="646"/>
      <c r="AC32" s="646"/>
      <c r="AD32" s="647" t="s">
        <v>140</v>
      </c>
      <c r="AE32" s="647"/>
      <c r="AF32" s="647"/>
      <c r="AG32" s="647"/>
      <c r="AH32" s="647"/>
      <c r="AI32" s="647"/>
      <c r="AJ32" s="647"/>
      <c r="AK32" s="647"/>
      <c r="AL32" s="611" t="s">
        <v>140</v>
      </c>
      <c r="AM32" s="612"/>
      <c r="AN32" s="612"/>
      <c r="AO32" s="648"/>
      <c r="AP32" s="649"/>
      <c r="AQ32" s="650"/>
      <c r="AR32" s="650"/>
      <c r="AS32" s="650"/>
      <c r="AT32" s="683"/>
      <c r="AU32" s="208" t="s">
        <v>320</v>
      </c>
      <c r="AX32" s="605" t="s">
        <v>321</v>
      </c>
      <c r="AY32" s="606"/>
      <c r="AZ32" s="606"/>
      <c r="BA32" s="606"/>
      <c r="BB32" s="606"/>
      <c r="BC32" s="606"/>
      <c r="BD32" s="606"/>
      <c r="BE32" s="606"/>
      <c r="BF32" s="607"/>
      <c r="BG32" s="674">
        <v>99.4</v>
      </c>
      <c r="BH32" s="621"/>
      <c r="BI32" s="621"/>
      <c r="BJ32" s="621"/>
      <c r="BK32" s="621"/>
      <c r="BL32" s="621"/>
      <c r="BM32" s="612">
        <v>98.2</v>
      </c>
      <c r="BN32" s="621"/>
      <c r="BO32" s="621"/>
      <c r="BP32" s="621"/>
      <c r="BQ32" s="644"/>
      <c r="BR32" s="674">
        <v>99.6</v>
      </c>
      <c r="BS32" s="621"/>
      <c r="BT32" s="621"/>
      <c r="BU32" s="621"/>
      <c r="BV32" s="621"/>
      <c r="BW32" s="621"/>
      <c r="BX32" s="612">
        <v>98.7</v>
      </c>
      <c r="BY32" s="621"/>
      <c r="BZ32" s="621"/>
      <c r="CA32" s="621"/>
      <c r="CB32" s="644"/>
      <c r="CD32" s="631"/>
      <c r="CE32" s="632"/>
      <c r="CF32" s="605" t="s">
        <v>322</v>
      </c>
      <c r="CG32" s="606"/>
      <c r="CH32" s="606"/>
      <c r="CI32" s="606"/>
      <c r="CJ32" s="606"/>
      <c r="CK32" s="606"/>
      <c r="CL32" s="606"/>
      <c r="CM32" s="606"/>
      <c r="CN32" s="606"/>
      <c r="CO32" s="606"/>
      <c r="CP32" s="606"/>
      <c r="CQ32" s="607"/>
      <c r="CR32" s="608" t="s">
        <v>242</v>
      </c>
      <c r="CS32" s="609"/>
      <c r="CT32" s="609"/>
      <c r="CU32" s="609"/>
      <c r="CV32" s="609"/>
      <c r="CW32" s="609"/>
      <c r="CX32" s="609"/>
      <c r="CY32" s="610"/>
      <c r="CZ32" s="611" t="s">
        <v>242</v>
      </c>
      <c r="DA32" s="623"/>
      <c r="DB32" s="623"/>
      <c r="DC32" s="624"/>
      <c r="DD32" s="614" t="s">
        <v>140</v>
      </c>
      <c r="DE32" s="609"/>
      <c r="DF32" s="609"/>
      <c r="DG32" s="609"/>
      <c r="DH32" s="609"/>
      <c r="DI32" s="609"/>
      <c r="DJ32" s="609"/>
      <c r="DK32" s="610"/>
      <c r="DL32" s="614" t="s">
        <v>140</v>
      </c>
      <c r="DM32" s="609"/>
      <c r="DN32" s="609"/>
      <c r="DO32" s="609"/>
      <c r="DP32" s="609"/>
      <c r="DQ32" s="609"/>
      <c r="DR32" s="609"/>
      <c r="DS32" s="609"/>
      <c r="DT32" s="609"/>
      <c r="DU32" s="609"/>
      <c r="DV32" s="610"/>
      <c r="DW32" s="611" t="s">
        <v>242</v>
      </c>
      <c r="DX32" s="623"/>
      <c r="DY32" s="623"/>
      <c r="DZ32" s="623"/>
      <c r="EA32" s="623"/>
      <c r="EB32" s="623"/>
      <c r="EC32" s="635"/>
    </row>
    <row r="33" spans="2:133" ht="11.25" customHeight="1" x14ac:dyDescent="0.15">
      <c r="B33" s="605" t="s">
        <v>323</v>
      </c>
      <c r="C33" s="606"/>
      <c r="D33" s="606"/>
      <c r="E33" s="606"/>
      <c r="F33" s="606"/>
      <c r="G33" s="606"/>
      <c r="H33" s="606"/>
      <c r="I33" s="606"/>
      <c r="J33" s="606"/>
      <c r="K33" s="606"/>
      <c r="L33" s="606"/>
      <c r="M33" s="606"/>
      <c r="N33" s="606"/>
      <c r="O33" s="606"/>
      <c r="P33" s="606"/>
      <c r="Q33" s="607"/>
      <c r="R33" s="608">
        <v>56454</v>
      </c>
      <c r="S33" s="609"/>
      <c r="T33" s="609"/>
      <c r="U33" s="609"/>
      <c r="V33" s="609"/>
      <c r="W33" s="609"/>
      <c r="X33" s="609"/>
      <c r="Y33" s="610"/>
      <c r="Z33" s="646">
        <v>0.4</v>
      </c>
      <c r="AA33" s="646"/>
      <c r="AB33" s="646"/>
      <c r="AC33" s="646"/>
      <c r="AD33" s="647">
        <v>1</v>
      </c>
      <c r="AE33" s="647"/>
      <c r="AF33" s="647"/>
      <c r="AG33" s="647"/>
      <c r="AH33" s="647"/>
      <c r="AI33" s="647"/>
      <c r="AJ33" s="647"/>
      <c r="AK33" s="647"/>
      <c r="AL33" s="611">
        <v>0</v>
      </c>
      <c r="AM33" s="612"/>
      <c r="AN33" s="612"/>
      <c r="AO33" s="648"/>
      <c r="AP33" s="651"/>
      <c r="AQ33" s="652"/>
      <c r="AR33" s="652"/>
      <c r="AS33" s="652"/>
      <c r="AT33" s="684"/>
      <c r="AU33" s="213"/>
      <c r="AV33" s="213"/>
      <c r="AW33" s="213"/>
      <c r="AX33" s="589" t="s">
        <v>324</v>
      </c>
      <c r="AY33" s="590"/>
      <c r="AZ33" s="590"/>
      <c r="BA33" s="590"/>
      <c r="BB33" s="590"/>
      <c r="BC33" s="590"/>
      <c r="BD33" s="590"/>
      <c r="BE33" s="590"/>
      <c r="BF33" s="591"/>
      <c r="BG33" s="669">
        <v>99.1</v>
      </c>
      <c r="BH33" s="593"/>
      <c r="BI33" s="593"/>
      <c r="BJ33" s="593"/>
      <c r="BK33" s="593"/>
      <c r="BL33" s="593"/>
      <c r="BM33" s="639">
        <v>95.9</v>
      </c>
      <c r="BN33" s="593"/>
      <c r="BO33" s="593"/>
      <c r="BP33" s="593"/>
      <c r="BQ33" s="656"/>
      <c r="BR33" s="669">
        <v>99.3</v>
      </c>
      <c r="BS33" s="593"/>
      <c r="BT33" s="593"/>
      <c r="BU33" s="593"/>
      <c r="BV33" s="593"/>
      <c r="BW33" s="593"/>
      <c r="BX33" s="639">
        <v>95.7</v>
      </c>
      <c r="BY33" s="593"/>
      <c r="BZ33" s="593"/>
      <c r="CA33" s="593"/>
      <c r="CB33" s="656"/>
      <c r="CD33" s="605" t="s">
        <v>325</v>
      </c>
      <c r="CE33" s="606"/>
      <c r="CF33" s="606"/>
      <c r="CG33" s="606"/>
      <c r="CH33" s="606"/>
      <c r="CI33" s="606"/>
      <c r="CJ33" s="606"/>
      <c r="CK33" s="606"/>
      <c r="CL33" s="606"/>
      <c r="CM33" s="606"/>
      <c r="CN33" s="606"/>
      <c r="CO33" s="606"/>
      <c r="CP33" s="606"/>
      <c r="CQ33" s="607"/>
      <c r="CR33" s="608">
        <v>4571402</v>
      </c>
      <c r="CS33" s="621"/>
      <c r="CT33" s="621"/>
      <c r="CU33" s="621"/>
      <c r="CV33" s="621"/>
      <c r="CW33" s="621"/>
      <c r="CX33" s="621"/>
      <c r="CY33" s="622"/>
      <c r="CZ33" s="611">
        <v>38.1</v>
      </c>
      <c r="DA33" s="623"/>
      <c r="DB33" s="623"/>
      <c r="DC33" s="624"/>
      <c r="DD33" s="614">
        <v>3229568</v>
      </c>
      <c r="DE33" s="621"/>
      <c r="DF33" s="621"/>
      <c r="DG33" s="621"/>
      <c r="DH33" s="621"/>
      <c r="DI33" s="621"/>
      <c r="DJ33" s="621"/>
      <c r="DK33" s="622"/>
      <c r="DL33" s="614">
        <v>1988104</v>
      </c>
      <c r="DM33" s="621"/>
      <c r="DN33" s="621"/>
      <c r="DO33" s="621"/>
      <c r="DP33" s="621"/>
      <c r="DQ33" s="621"/>
      <c r="DR33" s="621"/>
      <c r="DS33" s="621"/>
      <c r="DT33" s="621"/>
      <c r="DU33" s="621"/>
      <c r="DV33" s="622"/>
      <c r="DW33" s="611">
        <v>31.3</v>
      </c>
      <c r="DX33" s="623"/>
      <c r="DY33" s="623"/>
      <c r="DZ33" s="623"/>
      <c r="EA33" s="623"/>
      <c r="EB33" s="623"/>
      <c r="EC33" s="635"/>
    </row>
    <row r="34" spans="2:133" ht="11.25" customHeight="1" x14ac:dyDescent="0.15">
      <c r="B34" s="605" t="s">
        <v>326</v>
      </c>
      <c r="C34" s="606"/>
      <c r="D34" s="606"/>
      <c r="E34" s="606"/>
      <c r="F34" s="606"/>
      <c r="G34" s="606"/>
      <c r="H34" s="606"/>
      <c r="I34" s="606"/>
      <c r="J34" s="606"/>
      <c r="K34" s="606"/>
      <c r="L34" s="606"/>
      <c r="M34" s="606"/>
      <c r="N34" s="606"/>
      <c r="O34" s="606"/>
      <c r="P34" s="606"/>
      <c r="Q34" s="607"/>
      <c r="R34" s="608">
        <v>109138</v>
      </c>
      <c r="S34" s="609"/>
      <c r="T34" s="609"/>
      <c r="U34" s="609"/>
      <c r="V34" s="609"/>
      <c r="W34" s="609"/>
      <c r="X34" s="609"/>
      <c r="Y34" s="610"/>
      <c r="Z34" s="646">
        <v>0.9</v>
      </c>
      <c r="AA34" s="646"/>
      <c r="AB34" s="646"/>
      <c r="AC34" s="646"/>
      <c r="AD34" s="647" t="s">
        <v>140</v>
      </c>
      <c r="AE34" s="647"/>
      <c r="AF34" s="647"/>
      <c r="AG34" s="647"/>
      <c r="AH34" s="647"/>
      <c r="AI34" s="647"/>
      <c r="AJ34" s="647"/>
      <c r="AK34" s="647"/>
      <c r="AL34" s="611" t="s">
        <v>183</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1683241</v>
      </c>
      <c r="CS34" s="609"/>
      <c r="CT34" s="609"/>
      <c r="CU34" s="609"/>
      <c r="CV34" s="609"/>
      <c r="CW34" s="609"/>
      <c r="CX34" s="609"/>
      <c r="CY34" s="610"/>
      <c r="CZ34" s="611">
        <v>14</v>
      </c>
      <c r="DA34" s="623"/>
      <c r="DB34" s="623"/>
      <c r="DC34" s="624"/>
      <c r="DD34" s="614">
        <v>1146841</v>
      </c>
      <c r="DE34" s="609"/>
      <c r="DF34" s="609"/>
      <c r="DG34" s="609"/>
      <c r="DH34" s="609"/>
      <c r="DI34" s="609"/>
      <c r="DJ34" s="609"/>
      <c r="DK34" s="610"/>
      <c r="DL34" s="614">
        <v>817763</v>
      </c>
      <c r="DM34" s="609"/>
      <c r="DN34" s="609"/>
      <c r="DO34" s="609"/>
      <c r="DP34" s="609"/>
      <c r="DQ34" s="609"/>
      <c r="DR34" s="609"/>
      <c r="DS34" s="609"/>
      <c r="DT34" s="609"/>
      <c r="DU34" s="609"/>
      <c r="DV34" s="610"/>
      <c r="DW34" s="611">
        <v>12.9</v>
      </c>
      <c r="DX34" s="623"/>
      <c r="DY34" s="623"/>
      <c r="DZ34" s="623"/>
      <c r="EA34" s="623"/>
      <c r="EB34" s="623"/>
      <c r="EC34" s="635"/>
    </row>
    <row r="35" spans="2:133" ht="11.25" customHeight="1" x14ac:dyDescent="0.15">
      <c r="B35" s="605" t="s">
        <v>328</v>
      </c>
      <c r="C35" s="606"/>
      <c r="D35" s="606"/>
      <c r="E35" s="606"/>
      <c r="F35" s="606"/>
      <c r="G35" s="606"/>
      <c r="H35" s="606"/>
      <c r="I35" s="606"/>
      <c r="J35" s="606"/>
      <c r="K35" s="606"/>
      <c r="L35" s="606"/>
      <c r="M35" s="606"/>
      <c r="N35" s="606"/>
      <c r="O35" s="606"/>
      <c r="P35" s="606"/>
      <c r="Q35" s="607"/>
      <c r="R35" s="608">
        <v>403217</v>
      </c>
      <c r="S35" s="609"/>
      <c r="T35" s="609"/>
      <c r="U35" s="609"/>
      <c r="V35" s="609"/>
      <c r="W35" s="609"/>
      <c r="X35" s="609"/>
      <c r="Y35" s="610"/>
      <c r="Z35" s="646">
        <v>3.2</v>
      </c>
      <c r="AA35" s="646"/>
      <c r="AB35" s="646"/>
      <c r="AC35" s="646"/>
      <c r="AD35" s="647" t="s">
        <v>140</v>
      </c>
      <c r="AE35" s="647"/>
      <c r="AF35" s="647"/>
      <c r="AG35" s="647"/>
      <c r="AH35" s="647"/>
      <c r="AI35" s="647"/>
      <c r="AJ35" s="647"/>
      <c r="AK35" s="647"/>
      <c r="AL35" s="611" t="s">
        <v>140</v>
      </c>
      <c r="AM35" s="612"/>
      <c r="AN35" s="612"/>
      <c r="AO35" s="648"/>
      <c r="AP35" s="218"/>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124634</v>
      </c>
      <c r="CS35" s="621"/>
      <c r="CT35" s="621"/>
      <c r="CU35" s="621"/>
      <c r="CV35" s="621"/>
      <c r="CW35" s="621"/>
      <c r="CX35" s="621"/>
      <c r="CY35" s="622"/>
      <c r="CZ35" s="611">
        <v>1</v>
      </c>
      <c r="DA35" s="623"/>
      <c r="DB35" s="623"/>
      <c r="DC35" s="624"/>
      <c r="DD35" s="614">
        <v>98950</v>
      </c>
      <c r="DE35" s="621"/>
      <c r="DF35" s="621"/>
      <c r="DG35" s="621"/>
      <c r="DH35" s="621"/>
      <c r="DI35" s="621"/>
      <c r="DJ35" s="621"/>
      <c r="DK35" s="622"/>
      <c r="DL35" s="614">
        <v>98950</v>
      </c>
      <c r="DM35" s="621"/>
      <c r="DN35" s="621"/>
      <c r="DO35" s="621"/>
      <c r="DP35" s="621"/>
      <c r="DQ35" s="621"/>
      <c r="DR35" s="621"/>
      <c r="DS35" s="621"/>
      <c r="DT35" s="621"/>
      <c r="DU35" s="621"/>
      <c r="DV35" s="622"/>
      <c r="DW35" s="611">
        <v>1.6</v>
      </c>
      <c r="DX35" s="623"/>
      <c r="DY35" s="623"/>
      <c r="DZ35" s="623"/>
      <c r="EA35" s="623"/>
      <c r="EB35" s="623"/>
      <c r="EC35" s="635"/>
    </row>
    <row r="36" spans="2:133" ht="11.25" customHeight="1" x14ac:dyDescent="0.15">
      <c r="B36" s="605" t="s">
        <v>332</v>
      </c>
      <c r="C36" s="606"/>
      <c r="D36" s="606"/>
      <c r="E36" s="606"/>
      <c r="F36" s="606"/>
      <c r="G36" s="606"/>
      <c r="H36" s="606"/>
      <c r="I36" s="606"/>
      <c r="J36" s="606"/>
      <c r="K36" s="606"/>
      <c r="L36" s="606"/>
      <c r="M36" s="606"/>
      <c r="N36" s="606"/>
      <c r="O36" s="606"/>
      <c r="P36" s="606"/>
      <c r="Q36" s="607"/>
      <c r="R36" s="608">
        <v>1366851</v>
      </c>
      <c r="S36" s="609"/>
      <c r="T36" s="609"/>
      <c r="U36" s="609"/>
      <c r="V36" s="609"/>
      <c r="W36" s="609"/>
      <c r="X36" s="609"/>
      <c r="Y36" s="610"/>
      <c r="Z36" s="646">
        <v>10.7</v>
      </c>
      <c r="AA36" s="646"/>
      <c r="AB36" s="646"/>
      <c r="AC36" s="646"/>
      <c r="AD36" s="647" t="s">
        <v>242</v>
      </c>
      <c r="AE36" s="647"/>
      <c r="AF36" s="647"/>
      <c r="AG36" s="647"/>
      <c r="AH36" s="647"/>
      <c r="AI36" s="647"/>
      <c r="AJ36" s="647"/>
      <c r="AK36" s="647"/>
      <c r="AL36" s="611" t="s">
        <v>140</v>
      </c>
      <c r="AM36" s="612"/>
      <c r="AN36" s="612"/>
      <c r="AO36" s="648"/>
      <c r="AP36" s="218"/>
      <c r="AQ36" s="657" t="s">
        <v>333</v>
      </c>
      <c r="AR36" s="658"/>
      <c r="AS36" s="658"/>
      <c r="AT36" s="658"/>
      <c r="AU36" s="658"/>
      <c r="AV36" s="658"/>
      <c r="AW36" s="658"/>
      <c r="AX36" s="658"/>
      <c r="AY36" s="659"/>
      <c r="AZ36" s="663">
        <v>1133626</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5795</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1092270</v>
      </c>
      <c r="CS36" s="609"/>
      <c r="CT36" s="609"/>
      <c r="CU36" s="609"/>
      <c r="CV36" s="609"/>
      <c r="CW36" s="609"/>
      <c r="CX36" s="609"/>
      <c r="CY36" s="610"/>
      <c r="CZ36" s="611">
        <v>9.1</v>
      </c>
      <c r="DA36" s="623"/>
      <c r="DB36" s="623"/>
      <c r="DC36" s="624"/>
      <c r="DD36" s="614">
        <v>866487</v>
      </c>
      <c r="DE36" s="609"/>
      <c r="DF36" s="609"/>
      <c r="DG36" s="609"/>
      <c r="DH36" s="609"/>
      <c r="DI36" s="609"/>
      <c r="DJ36" s="609"/>
      <c r="DK36" s="610"/>
      <c r="DL36" s="614">
        <v>452335</v>
      </c>
      <c r="DM36" s="609"/>
      <c r="DN36" s="609"/>
      <c r="DO36" s="609"/>
      <c r="DP36" s="609"/>
      <c r="DQ36" s="609"/>
      <c r="DR36" s="609"/>
      <c r="DS36" s="609"/>
      <c r="DT36" s="609"/>
      <c r="DU36" s="609"/>
      <c r="DV36" s="610"/>
      <c r="DW36" s="611">
        <v>7.1</v>
      </c>
      <c r="DX36" s="623"/>
      <c r="DY36" s="623"/>
      <c r="DZ36" s="623"/>
      <c r="EA36" s="623"/>
      <c r="EB36" s="623"/>
      <c r="EC36" s="635"/>
    </row>
    <row r="37" spans="2:133" ht="11.25" customHeight="1" x14ac:dyDescent="0.15">
      <c r="B37" s="605" t="s">
        <v>336</v>
      </c>
      <c r="C37" s="606"/>
      <c r="D37" s="606"/>
      <c r="E37" s="606"/>
      <c r="F37" s="606"/>
      <c r="G37" s="606"/>
      <c r="H37" s="606"/>
      <c r="I37" s="606"/>
      <c r="J37" s="606"/>
      <c r="K37" s="606"/>
      <c r="L37" s="606"/>
      <c r="M37" s="606"/>
      <c r="N37" s="606"/>
      <c r="O37" s="606"/>
      <c r="P37" s="606"/>
      <c r="Q37" s="607"/>
      <c r="R37" s="608">
        <v>102686</v>
      </c>
      <c r="S37" s="609"/>
      <c r="T37" s="609"/>
      <c r="U37" s="609"/>
      <c r="V37" s="609"/>
      <c r="W37" s="609"/>
      <c r="X37" s="609"/>
      <c r="Y37" s="610"/>
      <c r="Z37" s="646">
        <v>0.8</v>
      </c>
      <c r="AA37" s="646"/>
      <c r="AB37" s="646"/>
      <c r="AC37" s="646"/>
      <c r="AD37" s="647" t="s">
        <v>140</v>
      </c>
      <c r="AE37" s="647"/>
      <c r="AF37" s="647"/>
      <c r="AG37" s="647"/>
      <c r="AH37" s="647"/>
      <c r="AI37" s="647"/>
      <c r="AJ37" s="647"/>
      <c r="AK37" s="647"/>
      <c r="AL37" s="611" t="s">
        <v>140</v>
      </c>
      <c r="AM37" s="612"/>
      <c r="AN37" s="612"/>
      <c r="AO37" s="648"/>
      <c r="AQ37" s="641" t="s">
        <v>337</v>
      </c>
      <c r="AR37" s="642"/>
      <c r="AS37" s="642"/>
      <c r="AT37" s="642"/>
      <c r="AU37" s="642"/>
      <c r="AV37" s="642"/>
      <c r="AW37" s="642"/>
      <c r="AX37" s="642"/>
      <c r="AY37" s="643"/>
      <c r="AZ37" s="608">
        <v>324656</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-6204</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13637</v>
      </c>
      <c r="CS37" s="621"/>
      <c r="CT37" s="621"/>
      <c r="CU37" s="621"/>
      <c r="CV37" s="621"/>
      <c r="CW37" s="621"/>
      <c r="CX37" s="621"/>
      <c r="CY37" s="622"/>
      <c r="CZ37" s="611">
        <v>0.1</v>
      </c>
      <c r="DA37" s="623"/>
      <c r="DB37" s="623"/>
      <c r="DC37" s="624"/>
      <c r="DD37" s="614">
        <v>13637</v>
      </c>
      <c r="DE37" s="621"/>
      <c r="DF37" s="621"/>
      <c r="DG37" s="621"/>
      <c r="DH37" s="621"/>
      <c r="DI37" s="621"/>
      <c r="DJ37" s="621"/>
      <c r="DK37" s="622"/>
      <c r="DL37" s="614">
        <v>13637</v>
      </c>
      <c r="DM37" s="621"/>
      <c r="DN37" s="621"/>
      <c r="DO37" s="621"/>
      <c r="DP37" s="621"/>
      <c r="DQ37" s="621"/>
      <c r="DR37" s="621"/>
      <c r="DS37" s="621"/>
      <c r="DT37" s="621"/>
      <c r="DU37" s="621"/>
      <c r="DV37" s="622"/>
      <c r="DW37" s="611">
        <v>0.2</v>
      </c>
      <c r="DX37" s="623"/>
      <c r="DY37" s="623"/>
      <c r="DZ37" s="623"/>
      <c r="EA37" s="623"/>
      <c r="EB37" s="623"/>
      <c r="EC37" s="635"/>
    </row>
    <row r="38" spans="2:133" ht="11.25" customHeight="1" x14ac:dyDescent="0.15">
      <c r="B38" s="605" t="s">
        <v>340</v>
      </c>
      <c r="C38" s="606"/>
      <c r="D38" s="606"/>
      <c r="E38" s="606"/>
      <c r="F38" s="606"/>
      <c r="G38" s="606"/>
      <c r="H38" s="606"/>
      <c r="I38" s="606"/>
      <c r="J38" s="606"/>
      <c r="K38" s="606"/>
      <c r="L38" s="606"/>
      <c r="M38" s="606"/>
      <c r="N38" s="606"/>
      <c r="O38" s="606"/>
      <c r="P38" s="606"/>
      <c r="Q38" s="607"/>
      <c r="R38" s="608">
        <v>1337846</v>
      </c>
      <c r="S38" s="609"/>
      <c r="T38" s="609"/>
      <c r="U38" s="609"/>
      <c r="V38" s="609"/>
      <c r="W38" s="609"/>
      <c r="X38" s="609"/>
      <c r="Y38" s="610"/>
      <c r="Z38" s="646">
        <v>10.5</v>
      </c>
      <c r="AA38" s="646"/>
      <c r="AB38" s="646"/>
      <c r="AC38" s="646"/>
      <c r="AD38" s="647" t="s">
        <v>242</v>
      </c>
      <c r="AE38" s="647"/>
      <c r="AF38" s="647"/>
      <c r="AG38" s="647"/>
      <c r="AH38" s="647"/>
      <c r="AI38" s="647"/>
      <c r="AJ38" s="647"/>
      <c r="AK38" s="647"/>
      <c r="AL38" s="611" t="s">
        <v>140</v>
      </c>
      <c r="AM38" s="612"/>
      <c r="AN38" s="612"/>
      <c r="AO38" s="648"/>
      <c r="AQ38" s="641" t="s">
        <v>341</v>
      </c>
      <c r="AR38" s="642"/>
      <c r="AS38" s="642"/>
      <c r="AT38" s="642"/>
      <c r="AU38" s="642"/>
      <c r="AV38" s="642"/>
      <c r="AW38" s="642"/>
      <c r="AX38" s="642"/>
      <c r="AY38" s="643"/>
      <c r="AZ38" s="608">
        <v>75372</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1078</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808970</v>
      </c>
      <c r="CS38" s="609"/>
      <c r="CT38" s="609"/>
      <c r="CU38" s="609"/>
      <c r="CV38" s="609"/>
      <c r="CW38" s="609"/>
      <c r="CX38" s="609"/>
      <c r="CY38" s="610"/>
      <c r="CZ38" s="611">
        <v>6.7</v>
      </c>
      <c r="DA38" s="623"/>
      <c r="DB38" s="623"/>
      <c r="DC38" s="624"/>
      <c r="DD38" s="614">
        <v>696865</v>
      </c>
      <c r="DE38" s="609"/>
      <c r="DF38" s="609"/>
      <c r="DG38" s="609"/>
      <c r="DH38" s="609"/>
      <c r="DI38" s="609"/>
      <c r="DJ38" s="609"/>
      <c r="DK38" s="610"/>
      <c r="DL38" s="614">
        <v>619056</v>
      </c>
      <c r="DM38" s="609"/>
      <c r="DN38" s="609"/>
      <c r="DO38" s="609"/>
      <c r="DP38" s="609"/>
      <c r="DQ38" s="609"/>
      <c r="DR38" s="609"/>
      <c r="DS38" s="609"/>
      <c r="DT38" s="609"/>
      <c r="DU38" s="609"/>
      <c r="DV38" s="610"/>
      <c r="DW38" s="611">
        <v>9.8000000000000007</v>
      </c>
      <c r="DX38" s="623"/>
      <c r="DY38" s="623"/>
      <c r="DZ38" s="623"/>
      <c r="EA38" s="623"/>
      <c r="EB38" s="623"/>
      <c r="EC38" s="635"/>
    </row>
    <row r="39" spans="2:133" ht="11.25" customHeight="1" x14ac:dyDescent="0.15">
      <c r="B39" s="605" t="s">
        <v>344</v>
      </c>
      <c r="C39" s="606"/>
      <c r="D39" s="606"/>
      <c r="E39" s="606"/>
      <c r="F39" s="606"/>
      <c r="G39" s="606"/>
      <c r="H39" s="606"/>
      <c r="I39" s="606"/>
      <c r="J39" s="606"/>
      <c r="K39" s="606"/>
      <c r="L39" s="606"/>
      <c r="M39" s="606"/>
      <c r="N39" s="606"/>
      <c r="O39" s="606"/>
      <c r="P39" s="606"/>
      <c r="Q39" s="607"/>
      <c r="R39" s="608" t="s">
        <v>140</v>
      </c>
      <c r="S39" s="609"/>
      <c r="T39" s="609"/>
      <c r="U39" s="609"/>
      <c r="V39" s="609"/>
      <c r="W39" s="609"/>
      <c r="X39" s="609"/>
      <c r="Y39" s="610"/>
      <c r="Z39" s="646" t="s">
        <v>242</v>
      </c>
      <c r="AA39" s="646"/>
      <c r="AB39" s="646"/>
      <c r="AC39" s="646"/>
      <c r="AD39" s="647" t="s">
        <v>242</v>
      </c>
      <c r="AE39" s="647"/>
      <c r="AF39" s="647"/>
      <c r="AG39" s="647"/>
      <c r="AH39" s="647"/>
      <c r="AI39" s="647"/>
      <c r="AJ39" s="647"/>
      <c r="AK39" s="647"/>
      <c r="AL39" s="611" t="s">
        <v>242</v>
      </c>
      <c r="AM39" s="612"/>
      <c r="AN39" s="612"/>
      <c r="AO39" s="648"/>
      <c r="AQ39" s="641" t="s">
        <v>345</v>
      </c>
      <c r="AR39" s="642"/>
      <c r="AS39" s="642"/>
      <c r="AT39" s="642"/>
      <c r="AU39" s="642"/>
      <c r="AV39" s="642"/>
      <c r="AW39" s="642"/>
      <c r="AX39" s="642"/>
      <c r="AY39" s="643"/>
      <c r="AZ39" s="608">
        <v>63745</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1537</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845091</v>
      </c>
      <c r="CS39" s="621"/>
      <c r="CT39" s="621"/>
      <c r="CU39" s="621"/>
      <c r="CV39" s="621"/>
      <c r="CW39" s="621"/>
      <c r="CX39" s="621"/>
      <c r="CY39" s="622"/>
      <c r="CZ39" s="611">
        <v>7</v>
      </c>
      <c r="DA39" s="623"/>
      <c r="DB39" s="623"/>
      <c r="DC39" s="624"/>
      <c r="DD39" s="614">
        <v>420425</v>
      </c>
      <c r="DE39" s="621"/>
      <c r="DF39" s="621"/>
      <c r="DG39" s="621"/>
      <c r="DH39" s="621"/>
      <c r="DI39" s="621"/>
      <c r="DJ39" s="621"/>
      <c r="DK39" s="622"/>
      <c r="DL39" s="614" t="s">
        <v>140</v>
      </c>
      <c r="DM39" s="621"/>
      <c r="DN39" s="621"/>
      <c r="DO39" s="621"/>
      <c r="DP39" s="621"/>
      <c r="DQ39" s="621"/>
      <c r="DR39" s="621"/>
      <c r="DS39" s="621"/>
      <c r="DT39" s="621"/>
      <c r="DU39" s="621"/>
      <c r="DV39" s="622"/>
      <c r="DW39" s="611" t="s">
        <v>242</v>
      </c>
      <c r="DX39" s="623"/>
      <c r="DY39" s="623"/>
      <c r="DZ39" s="623"/>
      <c r="EA39" s="623"/>
      <c r="EB39" s="623"/>
      <c r="EC39" s="635"/>
    </row>
    <row r="40" spans="2:133" ht="11.25" customHeight="1" x14ac:dyDescent="0.15">
      <c r="B40" s="605" t="s">
        <v>348</v>
      </c>
      <c r="C40" s="606"/>
      <c r="D40" s="606"/>
      <c r="E40" s="606"/>
      <c r="F40" s="606"/>
      <c r="G40" s="606"/>
      <c r="H40" s="606"/>
      <c r="I40" s="606"/>
      <c r="J40" s="606"/>
      <c r="K40" s="606"/>
      <c r="L40" s="606"/>
      <c r="M40" s="606"/>
      <c r="N40" s="606"/>
      <c r="O40" s="606"/>
      <c r="P40" s="606"/>
      <c r="Q40" s="607"/>
      <c r="R40" s="608">
        <v>52546</v>
      </c>
      <c r="S40" s="609"/>
      <c r="T40" s="609"/>
      <c r="U40" s="609"/>
      <c r="V40" s="609"/>
      <c r="W40" s="609"/>
      <c r="X40" s="609"/>
      <c r="Y40" s="610"/>
      <c r="Z40" s="646">
        <v>0.4</v>
      </c>
      <c r="AA40" s="646"/>
      <c r="AB40" s="646"/>
      <c r="AC40" s="646"/>
      <c r="AD40" s="647" t="s">
        <v>140</v>
      </c>
      <c r="AE40" s="647"/>
      <c r="AF40" s="647"/>
      <c r="AG40" s="647"/>
      <c r="AH40" s="647"/>
      <c r="AI40" s="647"/>
      <c r="AJ40" s="647"/>
      <c r="AK40" s="647"/>
      <c r="AL40" s="611" t="s">
        <v>140</v>
      </c>
      <c r="AM40" s="612"/>
      <c r="AN40" s="612"/>
      <c r="AO40" s="648"/>
      <c r="AQ40" s="641" t="s">
        <v>349</v>
      </c>
      <c r="AR40" s="642"/>
      <c r="AS40" s="642"/>
      <c r="AT40" s="642"/>
      <c r="AU40" s="642"/>
      <c r="AV40" s="642"/>
      <c r="AW40" s="642"/>
      <c r="AX40" s="642"/>
      <c r="AY40" s="643"/>
      <c r="AZ40" s="608">
        <v>18186</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75</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17196</v>
      </c>
      <c r="CS40" s="609"/>
      <c r="CT40" s="609"/>
      <c r="CU40" s="609"/>
      <c r="CV40" s="609"/>
      <c r="CW40" s="609"/>
      <c r="CX40" s="609"/>
      <c r="CY40" s="610"/>
      <c r="CZ40" s="611">
        <v>0.1</v>
      </c>
      <c r="DA40" s="623"/>
      <c r="DB40" s="623"/>
      <c r="DC40" s="624"/>
      <c r="DD40" s="614" t="s">
        <v>140</v>
      </c>
      <c r="DE40" s="609"/>
      <c r="DF40" s="609"/>
      <c r="DG40" s="609"/>
      <c r="DH40" s="609"/>
      <c r="DI40" s="609"/>
      <c r="DJ40" s="609"/>
      <c r="DK40" s="610"/>
      <c r="DL40" s="614" t="s">
        <v>140</v>
      </c>
      <c r="DM40" s="609"/>
      <c r="DN40" s="609"/>
      <c r="DO40" s="609"/>
      <c r="DP40" s="609"/>
      <c r="DQ40" s="609"/>
      <c r="DR40" s="609"/>
      <c r="DS40" s="609"/>
      <c r="DT40" s="609"/>
      <c r="DU40" s="609"/>
      <c r="DV40" s="610"/>
      <c r="DW40" s="611" t="s">
        <v>140</v>
      </c>
      <c r="DX40" s="623"/>
      <c r="DY40" s="623"/>
      <c r="DZ40" s="623"/>
      <c r="EA40" s="623"/>
      <c r="EB40" s="623"/>
      <c r="EC40" s="635"/>
    </row>
    <row r="41" spans="2:133" ht="11.25" customHeight="1" x14ac:dyDescent="0.15">
      <c r="B41" s="589" t="s">
        <v>353</v>
      </c>
      <c r="C41" s="590"/>
      <c r="D41" s="590"/>
      <c r="E41" s="590"/>
      <c r="F41" s="590"/>
      <c r="G41" s="590"/>
      <c r="H41" s="590"/>
      <c r="I41" s="590"/>
      <c r="J41" s="590"/>
      <c r="K41" s="590"/>
      <c r="L41" s="590"/>
      <c r="M41" s="590"/>
      <c r="N41" s="590"/>
      <c r="O41" s="590"/>
      <c r="P41" s="590"/>
      <c r="Q41" s="591"/>
      <c r="R41" s="592">
        <v>12724222</v>
      </c>
      <c r="S41" s="633"/>
      <c r="T41" s="633"/>
      <c r="U41" s="633"/>
      <c r="V41" s="633"/>
      <c r="W41" s="633"/>
      <c r="X41" s="633"/>
      <c r="Y41" s="636"/>
      <c r="Z41" s="637">
        <v>100</v>
      </c>
      <c r="AA41" s="637"/>
      <c r="AB41" s="637"/>
      <c r="AC41" s="637"/>
      <c r="AD41" s="638">
        <v>6292094</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135990</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t="s">
        <v>140</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140</v>
      </c>
      <c r="CS41" s="621"/>
      <c r="CT41" s="621"/>
      <c r="CU41" s="621"/>
      <c r="CV41" s="621"/>
      <c r="CW41" s="621"/>
      <c r="CX41" s="621"/>
      <c r="CY41" s="622"/>
      <c r="CZ41" s="611" t="s">
        <v>140</v>
      </c>
      <c r="DA41" s="623"/>
      <c r="DB41" s="623"/>
      <c r="DC41" s="624"/>
      <c r="DD41" s="614" t="s">
        <v>140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357</v>
      </c>
      <c r="AR42" s="654"/>
      <c r="AS42" s="654"/>
      <c r="AT42" s="654"/>
      <c r="AU42" s="654"/>
      <c r="AV42" s="654"/>
      <c r="AW42" s="654"/>
      <c r="AX42" s="654"/>
      <c r="AY42" s="655"/>
      <c r="AZ42" s="592">
        <v>515677</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470</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3405694</v>
      </c>
      <c r="CS42" s="621"/>
      <c r="CT42" s="621"/>
      <c r="CU42" s="621"/>
      <c r="CV42" s="621"/>
      <c r="CW42" s="621"/>
      <c r="CX42" s="621"/>
      <c r="CY42" s="622"/>
      <c r="CZ42" s="611">
        <v>28.4</v>
      </c>
      <c r="DA42" s="623"/>
      <c r="DB42" s="623"/>
      <c r="DC42" s="624"/>
      <c r="DD42" s="614">
        <v>764594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360</v>
      </c>
      <c r="CD43" s="605" t="s">
        <v>361</v>
      </c>
      <c r="CE43" s="606"/>
      <c r="CF43" s="606"/>
      <c r="CG43" s="606"/>
      <c r="CH43" s="606"/>
      <c r="CI43" s="606"/>
      <c r="CJ43" s="606"/>
      <c r="CK43" s="606"/>
      <c r="CL43" s="606"/>
      <c r="CM43" s="606"/>
      <c r="CN43" s="606"/>
      <c r="CO43" s="606"/>
      <c r="CP43" s="606"/>
      <c r="CQ43" s="607"/>
      <c r="CR43" s="608">
        <v>66569</v>
      </c>
      <c r="CS43" s="621"/>
      <c r="CT43" s="621"/>
      <c r="CU43" s="621"/>
      <c r="CV43" s="621"/>
      <c r="CW43" s="621"/>
      <c r="CX43" s="621"/>
      <c r="CY43" s="622"/>
      <c r="CZ43" s="611">
        <v>0.6</v>
      </c>
      <c r="DA43" s="623"/>
      <c r="DB43" s="623"/>
      <c r="DC43" s="624"/>
      <c r="DD43" s="614">
        <v>66569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363</v>
      </c>
      <c r="CG44" s="606"/>
      <c r="CH44" s="606"/>
      <c r="CI44" s="606"/>
      <c r="CJ44" s="606"/>
      <c r="CK44" s="606"/>
      <c r="CL44" s="606"/>
      <c r="CM44" s="606"/>
      <c r="CN44" s="606"/>
      <c r="CO44" s="606"/>
      <c r="CP44" s="606"/>
      <c r="CQ44" s="607"/>
      <c r="CR44" s="608">
        <v>3322800</v>
      </c>
      <c r="CS44" s="609"/>
      <c r="CT44" s="609"/>
      <c r="CU44" s="609"/>
      <c r="CV44" s="609"/>
      <c r="CW44" s="609"/>
      <c r="CX44" s="609"/>
      <c r="CY44" s="610"/>
      <c r="CZ44" s="611">
        <v>27.7</v>
      </c>
      <c r="DA44" s="612"/>
      <c r="DB44" s="612"/>
      <c r="DC44" s="613"/>
      <c r="DD44" s="614">
        <v>739083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1839940</v>
      </c>
      <c r="CS45" s="621"/>
      <c r="CT45" s="621"/>
      <c r="CU45" s="621"/>
      <c r="CV45" s="621"/>
      <c r="CW45" s="621"/>
      <c r="CX45" s="621"/>
      <c r="CY45" s="622"/>
      <c r="CZ45" s="611">
        <v>15.3</v>
      </c>
      <c r="DA45" s="623"/>
      <c r="DB45" s="623"/>
      <c r="DC45" s="624"/>
      <c r="DD45" s="614">
        <v>149240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366</v>
      </c>
      <c r="CG46" s="606"/>
      <c r="CH46" s="606"/>
      <c r="CI46" s="606"/>
      <c r="CJ46" s="606"/>
      <c r="CK46" s="606"/>
      <c r="CL46" s="606"/>
      <c r="CM46" s="606"/>
      <c r="CN46" s="606"/>
      <c r="CO46" s="606"/>
      <c r="CP46" s="606"/>
      <c r="CQ46" s="607"/>
      <c r="CR46" s="608">
        <v>1419368</v>
      </c>
      <c r="CS46" s="609"/>
      <c r="CT46" s="609"/>
      <c r="CU46" s="609"/>
      <c r="CV46" s="609"/>
      <c r="CW46" s="609"/>
      <c r="CX46" s="609"/>
      <c r="CY46" s="610"/>
      <c r="CZ46" s="611">
        <v>11.8</v>
      </c>
      <c r="DA46" s="612"/>
      <c r="DB46" s="612"/>
      <c r="DC46" s="613"/>
      <c r="DD46" s="614">
        <v>574921</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367</v>
      </c>
      <c r="CG47" s="606"/>
      <c r="CH47" s="606"/>
      <c r="CI47" s="606"/>
      <c r="CJ47" s="606"/>
      <c r="CK47" s="606"/>
      <c r="CL47" s="606"/>
      <c r="CM47" s="606"/>
      <c r="CN47" s="606"/>
      <c r="CO47" s="606"/>
      <c r="CP47" s="606"/>
      <c r="CQ47" s="607"/>
      <c r="CR47" s="608">
        <v>82894</v>
      </c>
      <c r="CS47" s="621"/>
      <c r="CT47" s="621"/>
      <c r="CU47" s="621"/>
      <c r="CV47" s="621"/>
      <c r="CW47" s="621"/>
      <c r="CX47" s="621"/>
      <c r="CY47" s="622"/>
      <c r="CZ47" s="611">
        <v>0.7</v>
      </c>
      <c r="DA47" s="623"/>
      <c r="DB47" s="623"/>
      <c r="DC47" s="624"/>
      <c r="DD47" s="614">
        <v>25511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368</v>
      </c>
      <c r="CG48" s="606"/>
      <c r="CH48" s="606"/>
      <c r="CI48" s="606"/>
      <c r="CJ48" s="606"/>
      <c r="CK48" s="606"/>
      <c r="CL48" s="606"/>
      <c r="CM48" s="606"/>
      <c r="CN48" s="606"/>
      <c r="CO48" s="606"/>
      <c r="CP48" s="606"/>
      <c r="CQ48" s="607"/>
      <c r="CR48" s="608" t="s">
        <v>183</v>
      </c>
      <c r="CS48" s="609"/>
      <c r="CT48" s="609"/>
      <c r="CU48" s="609"/>
      <c r="CV48" s="609"/>
      <c r="CW48" s="609"/>
      <c r="CX48" s="609"/>
      <c r="CY48" s="610"/>
      <c r="CZ48" s="611" t="s">
        <v>140</v>
      </c>
      <c r="DA48" s="612"/>
      <c r="DB48" s="612"/>
      <c r="DC48" s="613"/>
      <c r="DD48" s="614" t="s">
        <v>242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369</v>
      </c>
      <c r="CE49" s="590"/>
      <c r="CF49" s="590"/>
      <c r="CG49" s="590"/>
      <c r="CH49" s="590"/>
      <c r="CI49" s="590"/>
      <c r="CJ49" s="590"/>
      <c r="CK49" s="590"/>
      <c r="CL49" s="590"/>
      <c r="CM49" s="590"/>
      <c r="CN49" s="590"/>
      <c r="CO49" s="590"/>
      <c r="CP49" s="590"/>
      <c r="CQ49" s="591"/>
      <c r="CR49" s="592">
        <v>11998797</v>
      </c>
      <c r="CS49" s="593"/>
      <c r="CT49" s="593"/>
      <c r="CU49" s="593"/>
      <c r="CV49" s="593"/>
      <c r="CW49" s="593"/>
      <c r="CX49" s="593"/>
      <c r="CY49" s="594"/>
      <c r="CZ49" s="595">
        <v>100</v>
      </c>
      <c r="DA49" s="596"/>
      <c r="DB49" s="596"/>
      <c r="DC49" s="597"/>
      <c r="DD49" s="598">
        <v>7631429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C05wIZlaJ481eq1xD7Eo4W0EIixh1x+kwP3EdbutyeZ7n9sSedVV7WBk69CyxcShN2gT7OrRQhf80n51Sl3YuQ==" saltValue="HfytQCQKnCSVKxsZ193Cv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392</v>
      </c>
      <c r="C7" s="1035"/>
      <c r="D7" s="1035"/>
      <c r="E7" s="1035"/>
      <c r="F7" s="1035"/>
      <c r="G7" s="1035"/>
      <c r="H7" s="1035"/>
      <c r="I7" s="1035"/>
      <c r="J7" s="1035"/>
      <c r="K7" s="1035"/>
      <c r="L7" s="1035"/>
      <c r="M7" s="1035"/>
      <c r="N7" s="1035"/>
      <c r="O7" s="1035"/>
      <c r="P7" s="1036"/>
      <c r="Q7" s="1089">
        <v>12410</v>
      </c>
      <c r="R7" s="1090"/>
      <c r="S7" s="1090"/>
      <c r="T7" s="1090"/>
      <c r="U7" s="1090"/>
      <c r="V7" s="1090">
        <v>11693</v>
      </c>
      <c r="W7" s="1090"/>
      <c r="X7" s="1090"/>
      <c r="Y7" s="1090"/>
      <c r="Z7" s="1090"/>
      <c r="AA7" s="1090">
        <v>717</v>
      </c>
      <c r="AB7" s="1090"/>
      <c r="AC7" s="1090"/>
      <c r="AD7" s="1090"/>
      <c r="AE7" s="1091"/>
      <c r="AF7" s="1092">
        <v>576</v>
      </c>
      <c r="AG7" s="1093"/>
      <c r="AH7" s="1093"/>
      <c r="AI7" s="1093"/>
      <c r="AJ7" s="1094"/>
      <c r="AK7" s="1095" t="s">
        <v>527</v>
      </c>
      <c r="AL7" s="1096"/>
      <c r="AM7" s="1096"/>
      <c r="AN7" s="1096"/>
      <c r="AO7" s="1096"/>
      <c r="AP7" s="1096">
        <v>13508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600</v>
      </c>
      <c r="BT7" s="1087"/>
      <c r="BU7" s="1087"/>
      <c r="BV7" s="1087"/>
      <c r="BW7" s="1087"/>
      <c r="BX7" s="1087"/>
      <c r="BY7" s="1087"/>
      <c r="BZ7" s="1087"/>
      <c r="CA7" s="1087"/>
      <c r="CB7" s="1087"/>
      <c r="CC7" s="1087"/>
      <c r="CD7" s="1087"/>
      <c r="CE7" s="1087"/>
      <c r="CF7" s="1087"/>
      <c r="CG7" s="1099"/>
      <c r="CH7" s="1083">
        <v>10</v>
      </c>
      <c r="CI7" s="1084"/>
      <c r="CJ7" s="1084"/>
      <c r="CK7" s="1084"/>
      <c r="CL7" s="1085"/>
      <c r="CM7" s="1083">
        <v>-42</v>
      </c>
      <c r="CN7" s="1084"/>
      <c r="CO7" s="1084"/>
      <c r="CP7" s="1084"/>
      <c r="CQ7" s="1085"/>
      <c r="CR7" s="1083">
        <v>4</v>
      </c>
      <c r="CS7" s="1084"/>
      <c r="CT7" s="1084"/>
      <c r="CU7" s="1084"/>
      <c r="CV7" s="1085"/>
      <c r="CW7" s="1083" t="s">
        <v>527</v>
      </c>
      <c r="CX7" s="1084"/>
      <c r="CY7" s="1084"/>
      <c r="CZ7" s="1084"/>
      <c r="DA7" s="1085"/>
      <c r="DB7" s="1083">
        <v>272</v>
      </c>
      <c r="DC7" s="1084"/>
      <c r="DD7" s="1084"/>
      <c r="DE7" s="1084"/>
      <c r="DF7" s="1085"/>
      <c r="DG7" s="1083" t="s">
        <v>527</v>
      </c>
      <c r="DH7" s="1084"/>
      <c r="DI7" s="1084"/>
      <c r="DJ7" s="1084"/>
      <c r="DK7" s="1085"/>
      <c r="DL7" s="1083" t="s">
        <v>527</v>
      </c>
      <c r="DM7" s="1084"/>
      <c r="DN7" s="1084"/>
      <c r="DO7" s="1084"/>
      <c r="DP7" s="1085"/>
      <c r="DQ7" s="1083" t="s">
        <v>527</v>
      </c>
      <c r="DR7" s="1084"/>
      <c r="DS7" s="1084"/>
      <c r="DT7" s="1084"/>
      <c r="DU7" s="1085"/>
      <c r="DV7" s="1086"/>
      <c r="DW7" s="1087"/>
      <c r="DX7" s="1087"/>
      <c r="DY7" s="1087"/>
      <c r="DZ7" s="1088"/>
      <c r="EA7" s="229"/>
    </row>
    <row r="8" spans="1:131" s="230" customFormat="1" ht="26.25" customHeight="1" x14ac:dyDescent="0.15">
      <c r="A8" s="233">
        <v>2</v>
      </c>
      <c r="B8" s="1017" t="s">
        <v>393</v>
      </c>
      <c r="C8" s="1018"/>
      <c r="D8" s="1018"/>
      <c r="E8" s="1018"/>
      <c r="F8" s="1018"/>
      <c r="G8" s="1018"/>
      <c r="H8" s="1018"/>
      <c r="I8" s="1018"/>
      <c r="J8" s="1018"/>
      <c r="K8" s="1018"/>
      <c r="L8" s="1018"/>
      <c r="M8" s="1018"/>
      <c r="N8" s="1018"/>
      <c r="O8" s="1018"/>
      <c r="P8" s="1019"/>
      <c r="Q8" s="1025">
        <v>392</v>
      </c>
      <c r="R8" s="1026"/>
      <c r="S8" s="1026"/>
      <c r="T8" s="1026"/>
      <c r="U8" s="1026"/>
      <c r="V8" s="1026">
        <v>384</v>
      </c>
      <c r="W8" s="1026"/>
      <c r="X8" s="1026"/>
      <c r="Y8" s="1026"/>
      <c r="Z8" s="1026"/>
      <c r="AA8" s="1026">
        <v>8</v>
      </c>
      <c r="AB8" s="1026"/>
      <c r="AC8" s="1026"/>
      <c r="AD8" s="1026"/>
      <c r="AE8" s="1027"/>
      <c r="AF8" s="1022">
        <v>8</v>
      </c>
      <c r="AG8" s="1023"/>
      <c r="AH8" s="1023"/>
      <c r="AI8" s="1023"/>
      <c r="AJ8" s="1024"/>
      <c r="AK8" s="1067">
        <v>61</v>
      </c>
      <c r="AL8" s="1068"/>
      <c r="AM8" s="1068"/>
      <c r="AN8" s="1068"/>
      <c r="AO8" s="1068"/>
      <c r="AP8" s="1068" t="s">
        <v>527</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601</v>
      </c>
      <c r="BT8" s="980"/>
      <c r="BU8" s="980"/>
      <c r="BV8" s="980"/>
      <c r="BW8" s="980"/>
      <c r="BX8" s="980"/>
      <c r="BY8" s="980"/>
      <c r="BZ8" s="980"/>
      <c r="CA8" s="980"/>
      <c r="CB8" s="980"/>
      <c r="CC8" s="980"/>
      <c r="CD8" s="980"/>
      <c r="CE8" s="980"/>
      <c r="CF8" s="980"/>
      <c r="CG8" s="1001"/>
      <c r="CH8" s="976">
        <v>7</v>
      </c>
      <c r="CI8" s="977"/>
      <c r="CJ8" s="977"/>
      <c r="CK8" s="977"/>
      <c r="CL8" s="978"/>
      <c r="CM8" s="976">
        <v>-25</v>
      </c>
      <c r="CN8" s="977"/>
      <c r="CO8" s="977"/>
      <c r="CP8" s="977"/>
      <c r="CQ8" s="978"/>
      <c r="CR8" s="976">
        <v>2</v>
      </c>
      <c r="CS8" s="977"/>
      <c r="CT8" s="977"/>
      <c r="CU8" s="977"/>
      <c r="CV8" s="978"/>
      <c r="CW8" s="976" t="s">
        <v>527</v>
      </c>
      <c r="CX8" s="977"/>
      <c r="CY8" s="977"/>
      <c r="CZ8" s="977"/>
      <c r="DA8" s="978"/>
      <c r="DB8" s="976" t="s">
        <v>527</v>
      </c>
      <c r="DC8" s="977"/>
      <c r="DD8" s="977"/>
      <c r="DE8" s="977"/>
      <c r="DF8" s="978"/>
      <c r="DG8" s="976" t="s">
        <v>527</v>
      </c>
      <c r="DH8" s="977"/>
      <c r="DI8" s="977"/>
      <c r="DJ8" s="977"/>
      <c r="DK8" s="978"/>
      <c r="DL8" s="976" t="s">
        <v>527</v>
      </c>
      <c r="DM8" s="977"/>
      <c r="DN8" s="977"/>
      <c r="DO8" s="977"/>
      <c r="DP8" s="978"/>
      <c r="DQ8" s="976" t="s">
        <v>527</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395</v>
      </c>
      <c r="B23" s="924" t="s">
        <v>396</v>
      </c>
      <c r="C23" s="925"/>
      <c r="D23" s="925"/>
      <c r="E23" s="925"/>
      <c r="F23" s="925"/>
      <c r="G23" s="925"/>
      <c r="H23" s="925"/>
      <c r="I23" s="925"/>
      <c r="J23" s="925"/>
      <c r="K23" s="925"/>
      <c r="L23" s="925"/>
      <c r="M23" s="925"/>
      <c r="N23" s="925"/>
      <c r="O23" s="925"/>
      <c r="P23" s="935"/>
      <c r="Q23" s="1054">
        <v>12802</v>
      </c>
      <c r="R23" s="1048"/>
      <c r="S23" s="1048"/>
      <c r="T23" s="1048"/>
      <c r="U23" s="1048"/>
      <c r="V23" s="1048">
        <v>12077</v>
      </c>
      <c r="W23" s="1048"/>
      <c r="X23" s="1048"/>
      <c r="Y23" s="1048"/>
      <c r="Z23" s="1048"/>
      <c r="AA23" s="1048">
        <v>725</v>
      </c>
      <c r="AB23" s="1048"/>
      <c r="AC23" s="1048"/>
      <c r="AD23" s="1048"/>
      <c r="AE23" s="1055"/>
      <c r="AF23" s="1056">
        <v>584</v>
      </c>
      <c r="AG23" s="1048"/>
      <c r="AH23" s="1048"/>
      <c r="AI23" s="1048"/>
      <c r="AJ23" s="1057"/>
      <c r="AK23" s="1058"/>
      <c r="AL23" s="1059"/>
      <c r="AM23" s="1059"/>
      <c r="AN23" s="1059"/>
      <c r="AO23" s="1059"/>
      <c r="AP23" s="1048">
        <v>13508</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408</v>
      </c>
      <c r="C28" s="1035"/>
      <c r="D28" s="1035"/>
      <c r="E28" s="1035"/>
      <c r="F28" s="1035"/>
      <c r="G28" s="1035"/>
      <c r="H28" s="1035"/>
      <c r="I28" s="1035"/>
      <c r="J28" s="1035"/>
      <c r="K28" s="1035"/>
      <c r="L28" s="1035"/>
      <c r="M28" s="1035"/>
      <c r="N28" s="1035"/>
      <c r="O28" s="1035"/>
      <c r="P28" s="1036"/>
      <c r="Q28" s="1037">
        <v>941</v>
      </c>
      <c r="R28" s="1038"/>
      <c r="S28" s="1038"/>
      <c r="T28" s="1038"/>
      <c r="U28" s="1038"/>
      <c r="V28" s="1038">
        <v>935</v>
      </c>
      <c r="W28" s="1038"/>
      <c r="X28" s="1038"/>
      <c r="Y28" s="1038"/>
      <c r="Z28" s="1038"/>
      <c r="AA28" s="1038">
        <v>6</v>
      </c>
      <c r="AB28" s="1038"/>
      <c r="AC28" s="1038"/>
      <c r="AD28" s="1038"/>
      <c r="AE28" s="1039"/>
      <c r="AF28" s="1040">
        <v>6</v>
      </c>
      <c r="AG28" s="1038"/>
      <c r="AH28" s="1038"/>
      <c r="AI28" s="1038"/>
      <c r="AJ28" s="1041"/>
      <c r="AK28" s="1029">
        <v>72</v>
      </c>
      <c r="AL28" s="1030"/>
      <c r="AM28" s="1030"/>
      <c r="AN28" s="1030"/>
      <c r="AO28" s="1030"/>
      <c r="AP28" s="1030" t="s">
        <v>527</v>
      </c>
      <c r="AQ28" s="1030"/>
      <c r="AR28" s="1030"/>
      <c r="AS28" s="1030"/>
      <c r="AT28" s="1030"/>
      <c r="AU28" s="1030" t="s">
        <v>527</v>
      </c>
      <c r="AV28" s="1030"/>
      <c r="AW28" s="1030"/>
      <c r="AX28" s="1030"/>
      <c r="AY28" s="1030"/>
      <c r="AZ28" s="1031" t="s">
        <v>527</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800</v>
      </c>
      <c r="R29" s="1026"/>
      <c r="S29" s="1026"/>
      <c r="T29" s="1026"/>
      <c r="U29" s="1026"/>
      <c r="V29" s="1026">
        <v>406</v>
      </c>
      <c r="W29" s="1026"/>
      <c r="X29" s="1026"/>
      <c r="Y29" s="1026"/>
      <c r="Z29" s="1026"/>
      <c r="AA29" s="1026">
        <v>394</v>
      </c>
      <c r="AB29" s="1026"/>
      <c r="AC29" s="1026"/>
      <c r="AD29" s="1026"/>
      <c r="AE29" s="1027"/>
      <c r="AF29" s="1022">
        <v>394</v>
      </c>
      <c r="AG29" s="1023"/>
      <c r="AH29" s="1023"/>
      <c r="AI29" s="1023"/>
      <c r="AJ29" s="1024"/>
      <c r="AK29" s="967">
        <v>64</v>
      </c>
      <c r="AL29" s="958"/>
      <c r="AM29" s="958"/>
      <c r="AN29" s="958"/>
      <c r="AO29" s="958"/>
      <c r="AP29" s="958">
        <v>178</v>
      </c>
      <c r="AQ29" s="958"/>
      <c r="AR29" s="958"/>
      <c r="AS29" s="958"/>
      <c r="AT29" s="958"/>
      <c r="AU29" s="958">
        <v>32</v>
      </c>
      <c r="AV29" s="958"/>
      <c r="AW29" s="958"/>
      <c r="AX29" s="958"/>
      <c r="AY29" s="958"/>
      <c r="AZ29" s="1028" t="s">
        <v>527</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1986</v>
      </c>
      <c r="R30" s="1026"/>
      <c r="S30" s="1026"/>
      <c r="T30" s="1026"/>
      <c r="U30" s="1026"/>
      <c r="V30" s="1026">
        <v>1895</v>
      </c>
      <c r="W30" s="1026"/>
      <c r="X30" s="1026"/>
      <c r="Y30" s="1026"/>
      <c r="Z30" s="1026"/>
      <c r="AA30" s="1026">
        <v>91</v>
      </c>
      <c r="AB30" s="1026"/>
      <c r="AC30" s="1026"/>
      <c r="AD30" s="1026"/>
      <c r="AE30" s="1027"/>
      <c r="AF30" s="1022">
        <v>91</v>
      </c>
      <c r="AG30" s="1023"/>
      <c r="AH30" s="1023"/>
      <c r="AI30" s="1023"/>
      <c r="AJ30" s="1024"/>
      <c r="AK30" s="967">
        <v>263</v>
      </c>
      <c r="AL30" s="958"/>
      <c r="AM30" s="958"/>
      <c r="AN30" s="958"/>
      <c r="AO30" s="958"/>
      <c r="AP30" s="958" t="s">
        <v>527</v>
      </c>
      <c r="AQ30" s="958"/>
      <c r="AR30" s="958"/>
      <c r="AS30" s="958"/>
      <c r="AT30" s="958"/>
      <c r="AU30" s="958" t="s">
        <v>527</v>
      </c>
      <c r="AV30" s="958"/>
      <c r="AW30" s="958"/>
      <c r="AX30" s="958"/>
      <c r="AY30" s="958"/>
      <c r="AZ30" s="1028" t="s">
        <v>527</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411</v>
      </c>
      <c r="C31" s="1018"/>
      <c r="D31" s="1018"/>
      <c r="E31" s="1018"/>
      <c r="F31" s="1018"/>
      <c r="G31" s="1018"/>
      <c r="H31" s="1018"/>
      <c r="I31" s="1018"/>
      <c r="J31" s="1018"/>
      <c r="K31" s="1018"/>
      <c r="L31" s="1018"/>
      <c r="M31" s="1018"/>
      <c r="N31" s="1018"/>
      <c r="O31" s="1018"/>
      <c r="P31" s="1019"/>
      <c r="Q31" s="1025">
        <v>192</v>
      </c>
      <c r="R31" s="1026"/>
      <c r="S31" s="1026"/>
      <c r="T31" s="1026"/>
      <c r="U31" s="1026"/>
      <c r="V31" s="1026">
        <v>188</v>
      </c>
      <c r="W31" s="1026"/>
      <c r="X31" s="1026"/>
      <c r="Y31" s="1026"/>
      <c r="Z31" s="1026"/>
      <c r="AA31" s="1026">
        <v>4</v>
      </c>
      <c r="AB31" s="1026"/>
      <c r="AC31" s="1026"/>
      <c r="AD31" s="1026"/>
      <c r="AE31" s="1027"/>
      <c r="AF31" s="1022">
        <v>4</v>
      </c>
      <c r="AG31" s="1023"/>
      <c r="AH31" s="1023"/>
      <c r="AI31" s="1023"/>
      <c r="AJ31" s="1024"/>
      <c r="AK31" s="967">
        <v>74</v>
      </c>
      <c r="AL31" s="958"/>
      <c r="AM31" s="958"/>
      <c r="AN31" s="958"/>
      <c r="AO31" s="958"/>
      <c r="AP31" s="958" t="s">
        <v>527</v>
      </c>
      <c r="AQ31" s="958"/>
      <c r="AR31" s="958"/>
      <c r="AS31" s="958"/>
      <c r="AT31" s="958"/>
      <c r="AU31" s="958" t="s">
        <v>527</v>
      </c>
      <c r="AV31" s="958"/>
      <c r="AW31" s="958"/>
      <c r="AX31" s="958"/>
      <c r="AY31" s="958"/>
      <c r="AZ31" s="1028" t="s">
        <v>527</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412</v>
      </c>
      <c r="C32" s="1018"/>
      <c r="D32" s="1018"/>
      <c r="E32" s="1018"/>
      <c r="F32" s="1018"/>
      <c r="G32" s="1018"/>
      <c r="H32" s="1018"/>
      <c r="I32" s="1018"/>
      <c r="J32" s="1018"/>
      <c r="K32" s="1018"/>
      <c r="L32" s="1018"/>
      <c r="M32" s="1018"/>
      <c r="N32" s="1018"/>
      <c r="O32" s="1018"/>
      <c r="P32" s="1019"/>
      <c r="Q32" s="1025">
        <v>607</v>
      </c>
      <c r="R32" s="1026"/>
      <c r="S32" s="1026"/>
      <c r="T32" s="1026"/>
      <c r="U32" s="1026"/>
      <c r="V32" s="1026">
        <v>578</v>
      </c>
      <c r="W32" s="1026"/>
      <c r="X32" s="1026"/>
      <c r="Y32" s="1026"/>
      <c r="Z32" s="1026"/>
      <c r="AA32" s="1026">
        <v>29</v>
      </c>
      <c r="AB32" s="1026"/>
      <c r="AC32" s="1026"/>
      <c r="AD32" s="1026"/>
      <c r="AE32" s="1027"/>
      <c r="AF32" s="1022">
        <v>349</v>
      </c>
      <c r="AG32" s="1023"/>
      <c r="AH32" s="1023"/>
      <c r="AI32" s="1023"/>
      <c r="AJ32" s="1024"/>
      <c r="AK32" s="967">
        <v>60</v>
      </c>
      <c r="AL32" s="958"/>
      <c r="AM32" s="958"/>
      <c r="AN32" s="958"/>
      <c r="AO32" s="958"/>
      <c r="AP32" s="958">
        <v>155</v>
      </c>
      <c r="AQ32" s="958"/>
      <c r="AR32" s="958"/>
      <c r="AS32" s="958"/>
      <c r="AT32" s="958"/>
      <c r="AU32" s="958">
        <v>147</v>
      </c>
      <c r="AV32" s="958"/>
      <c r="AW32" s="958"/>
      <c r="AX32" s="958"/>
      <c r="AY32" s="958"/>
      <c r="AZ32" s="1028" t="s">
        <v>527</v>
      </c>
      <c r="BA32" s="1028"/>
      <c r="BB32" s="1028"/>
      <c r="BC32" s="1028"/>
      <c r="BD32" s="1028"/>
      <c r="BE32" s="959" t="s">
        <v>413</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414</v>
      </c>
      <c r="C33" s="1018"/>
      <c r="D33" s="1018"/>
      <c r="E33" s="1018"/>
      <c r="F33" s="1018"/>
      <c r="G33" s="1018"/>
      <c r="H33" s="1018"/>
      <c r="I33" s="1018"/>
      <c r="J33" s="1018"/>
      <c r="K33" s="1018"/>
      <c r="L33" s="1018"/>
      <c r="M33" s="1018"/>
      <c r="N33" s="1018"/>
      <c r="O33" s="1018"/>
      <c r="P33" s="1019"/>
      <c r="Q33" s="1025">
        <v>30</v>
      </c>
      <c r="R33" s="1026"/>
      <c r="S33" s="1026"/>
      <c r="T33" s="1026"/>
      <c r="U33" s="1026"/>
      <c r="V33" s="1026">
        <v>21</v>
      </c>
      <c r="W33" s="1026"/>
      <c r="X33" s="1026"/>
      <c r="Y33" s="1026"/>
      <c r="Z33" s="1026"/>
      <c r="AA33" s="1026">
        <v>9</v>
      </c>
      <c r="AB33" s="1026"/>
      <c r="AC33" s="1026"/>
      <c r="AD33" s="1026"/>
      <c r="AE33" s="1027"/>
      <c r="AF33" s="1022">
        <v>47</v>
      </c>
      <c r="AG33" s="1023"/>
      <c r="AH33" s="1023"/>
      <c r="AI33" s="1023"/>
      <c r="AJ33" s="1024"/>
      <c r="AK33" s="967" t="s">
        <v>527</v>
      </c>
      <c r="AL33" s="958"/>
      <c r="AM33" s="958"/>
      <c r="AN33" s="958"/>
      <c r="AO33" s="958"/>
      <c r="AP33" s="958">
        <v>100</v>
      </c>
      <c r="AQ33" s="958"/>
      <c r="AR33" s="958"/>
      <c r="AS33" s="958"/>
      <c r="AT33" s="958"/>
      <c r="AU33" s="958" t="s">
        <v>527</v>
      </c>
      <c r="AV33" s="958"/>
      <c r="AW33" s="958"/>
      <c r="AX33" s="958"/>
      <c r="AY33" s="958"/>
      <c r="AZ33" s="1028" t="s">
        <v>527</v>
      </c>
      <c r="BA33" s="1028"/>
      <c r="BB33" s="1028"/>
      <c r="BC33" s="1028"/>
      <c r="BD33" s="1028"/>
      <c r="BE33" s="959" t="s">
        <v>415</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416</v>
      </c>
      <c r="C34" s="1018"/>
      <c r="D34" s="1018"/>
      <c r="E34" s="1018"/>
      <c r="F34" s="1018"/>
      <c r="G34" s="1018"/>
      <c r="H34" s="1018"/>
      <c r="I34" s="1018"/>
      <c r="J34" s="1018"/>
      <c r="K34" s="1018"/>
      <c r="L34" s="1018"/>
      <c r="M34" s="1018"/>
      <c r="N34" s="1018"/>
      <c r="O34" s="1018"/>
      <c r="P34" s="1019"/>
      <c r="Q34" s="1025">
        <v>346</v>
      </c>
      <c r="R34" s="1026"/>
      <c r="S34" s="1026"/>
      <c r="T34" s="1026"/>
      <c r="U34" s="1026"/>
      <c r="V34" s="1026">
        <v>231</v>
      </c>
      <c r="W34" s="1026"/>
      <c r="X34" s="1026"/>
      <c r="Y34" s="1026"/>
      <c r="Z34" s="1026"/>
      <c r="AA34" s="1026">
        <v>115</v>
      </c>
      <c r="AB34" s="1026"/>
      <c r="AC34" s="1026"/>
      <c r="AD34" s="1026"/>
      <c r="AE34" s="1027"/>
      <c r="AF34" s="1022">
        <v>115</v>
      </c>
      <c r="AG34" s="1023"/>
      <c r="AH34" s="1023"/>
      <c r="AI34" s="1023"/>
      <c r="AJ34" s="1024"/>
      <c r="AK34" s="967">
        <v>63</v>
      </c>
      <c r="AL34" s="958"/>
      <c r="AM34" s="958"/>
      <c r="AN34" s="958"/>
      <c r="AO34" s="958"/>
      <c r="AP34" s="958">
        <v>827</v>
      </c>
      <c r="AQ34" s="958"/>
      <c r="AR34" s="958"/>
      <c r="AS34" s="958"/>
      <c r="AT34" s="958"/>
      <c r="AU34" s="958">
        <v>538</v>
      </c>
      <c r="AV34" s="958"/>
      <c r="AW34" s="958"/>
      <c r="AX34" s="958"/>
      <c r="AY34" s="958"/>
      <c r="AZ34" s="1028" t="s">
        <v>527</v>
      </c>
      <c r="BA34" s="1028"/>
      <c r="BB34" s="1028"/>
      <c r="BC34" s="1028"/>
      <c r="BD34" s="1028"/>
      <c r="BE34" s="959" t="s">
        <v>417</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418</v>
      </c>
      <c r="C35" s="1018"/>
      <c r="D35" s="1018"/>
      <c r="E35" s="1018"/>
      <c r="F35" s="1018"/>
      <c r="G35" s="1018"/>
      <c r="H35" s="1018"/>
      <c r="I35" s="1018"/>
      <c r="J35" s="1018"/>
      <c r="K35" s="1018"/>
      <c r="L35" s="1018"/>
      <c r="M35" s="1018"/>
      <c r="N35" s="1018"/>
      <c r="O35" s="1018"/>
      <c r="P35" s="1019"/>
      <c r="Q35" s="1025">
        <v>208</v>
      </c>
      <c r="R35" s="1026"/>
      <c r="S35" s="1026"/>
      <c r="T35" s="1026"/>
      <c r="U35" s="1026"/>
      <c r="V35" s="1026">
        <v>173</v>
      </c>
      <c r="W35" s="1026"/>
      <c r="X35" s="1026"/>
      <c r="Y35" s="1026"/>
      <c r="Z35" s="1026"/>
      <c r="AA35" s="1026">
        <v>33</v>
      </c>
      <c r="AB35" s="1026"/>
      <c r="AC35" s="1026"/>
      <c r="AD35" s="1026"/>
      <c r="AE35" s="1027"/>
      <c r="AF35" s="1022">
        <v>33</v>
      </c>
      <c r="AG35" s="1023"/>
      <c r="AH35" s="1023"/>
      <c r="AI35" s="1023"/>
      <c r="AJ35" s="1024"/>
      <c r="AK35" s="967">
        <v>60</v>
      </c>
      <c r="AL35" s="958"/>
      <c r="AM35" s="958"/>
      <c r="AN35" s="958"/>
      <c r="AO35" s="958"/>
      <c r="AP35" s="958">
        <v>336</v>
      </c>
      <c r="AQ35" s="958"/>
      <c r="AR35" s="958"/>
      <c r="AS35" s="958"/>
      <c r="AT35" s="958"/>
      <c r="AU35" s="958">
        <v>334</v>
      </c>
      <c r="AV35" s="958"/>
      <c r="AW35" s="958"/>
      <c r="AX35" s="958"/>
      <c r="AY35" s="958"/>
      <c r="AZ35" s="1028" t="s">
        <v>527</v>
      </c>
      <c r="BA35" s="1028"/>
      <c r="BB35" s="1028"/>
      <c r="BC35" s="1028"/>
      <c r="BD35" s="1028"/>
      <c r="BE35" s="959" t="s">
        <v>419</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395</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1039</v>
      </c>
      <c r="AG63" s="946"/>
      <c r="AH63" s="946"/>
      <c r="AI63" s="946"/>
      <c r="AJ63" s="1009"/>
      <c r="AK63" s="1010"/>
      <c r="AL63" s="950"/>
      <c r="AM63" s="950"/>
      <c r="AN63" s="950"/>
      <c r="AO63" s="950"/>
      <c r="AP63" s="946">
        <v>1596</v>
      </c>
      <c r="AQ63" s="946"/>
      <c r="AR63" s="946"/>
      <c r="AS63" s="946"/>
      <c r="AT63" s="946"/>
      <c r="AU63" s="946">
        <v>1051</v>
      </c>
      <c r="AV63" s="946"/>
      <c r="AW63" s="946"/>
      <c r="AX63" s="946"/>
      <c r="AY63" s="946"/>
      <c r="AZ63" s="1004"/>
      <c r="BA63" s="1004"/>
      <c r="BB63" s="1004"/>
      <c r="BC63" s="1004"/>
      <c r="BD63" s="1004"/>
      <c r="BE63" s="947"/>
      <c r="BF63" s="947"/>
      <c r="BG63" s="947"/>
      <c r="BH63" s="947"/>
      <c r="BI63" s="948"/>
      <c r="BJ63" s="1005" t="s">
        <v>140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423</v>
      </c>
      <c r="B66" s="983"/>
      <c r="C66" s="983"/>
      <c r="D66" s="983"/>
      <c r="E66" s="983"/>
      <c r="F66" s="983"/>
      <c r="G66" s="983"/>
      <c r="H66" s="983"/>
      <c r="I66" s="983"/>
      <c r="J66" s="983"/>
      <c r="K66" s="983"/>
      <c r="L66" s="983"/>
      <c r="M66" s="983"/>
      <c r="N66" s="983"/>
      <c r="O66" s="983"/>
      <c r="P66" s="984"/>
      <c r="Q66" s="988" t="s">
        <v>424</v>
      </c>
      <c r="R66" s="989"/>
      <c r="S66" s="989"/>
      <c r="T66" s="989"/>
      <c r="U66" s="990"/>
      <c r="V66" s="988" t="s">
        <v>425</v>
      </c>
      <c r="W66" s="989"/>
      <c r="X66" s="989"/>
      <c r="Y66" s="989"/>
      <c r="Z66" s="990"/>
      <c r="AA66" s="988" t="s">
        <v>426</v>
      </c>
      <c r="AB66" s="989"/>
      <c r="AC66" s="989"/>
      <c r="AD66" s="989"/>
      <c r="AE66" s="990"/>
      <c r="AF66" s="994" t="s">
        <v>427</v>
      </c>
      <c r="AG66" s="995"/>
      <c r="AH66" s="995"/>
      <c r="AI66" s="995"/>
      <c r="AJ66" s="996"/>
      <c r="AK66" s="988" t="s">
        <v>428</v>
      </c>
      <c r="AL66" s="983"/>
      <c r="AM66" s="983"/>
      <c r="AN66" s="983"/>
      <c r="AO66" s="984"/>
      <c r="AP66" s="988" t="s">
        <v>429</v>
      </c>
      <c r="AQ66" s="989"/>
      <c r="AR66" s="989"/>
      <c r="AS66" s="989"/>
      <c r="AT66" s="990"/>
      <c r="AU66" s="988" t="s">
        <v>430</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594</v>
      </c>
      <c r="C68" s="973"/>
      <c r="D68" s="973"/>
      <c r="E68" s="973"/>
      <c r="F68" s="973"/>
      <c r="G68" s="973"/>
      <c r="H68" s="973"/>
      <c r="I68" s="973"/>
      <c r="J68" s="973"/>
      <c r="K68" s="973"/>
      <c r="L68" s="973"/>
      <c r="M68" s="973"/>
      <c r="N68" s="973"/>
      <c r="O68" s="973"/>
      <c r="P68" s="974"/>
      <c r="Q68" s="975">
        <v>187</v>
      </c>
      <c r="R68" s="969"/>
      <c r="S68" s="969"/>
      <c r="T68" s="969"/>
      <c r="U68" s="969"/>
      <c r="V68" s="969">
        <v>160</v>
      </c>
      <c r="W68" s="969"/>
      <c r="X68" s="969"/>
      <c r="Y68" s="969"/>
      <c r="Z68" s="969"/>
      <c r="AA68" s="969">
        <v>27</v>
      </c>
      <c r="AB68" s="969"/>
      <c r="AC68" s="969"/>
      <c r="AD68" s="969"/>
      <c r="AE68" s="969"/>
      <c r="AF68" s="969">
        <v>7</v>
      </c>
      <c r="AG68" s="969"/>
      <c r="AH68" s="969"/>
      <c r="AI68" s="969"/>
      <c r="AJ68" s="969"/>
      <c r="AK68" s="969">
        <v>31</v>
      </c>
      <c r="AL68" s="969"/>
      <c r="AM68" s="969"/>
      <c r="AN68" s="969"/>
      <c r="AO68" s="969"/>
      <c r="AP68" s="969" t="s">
        <v>527</v>
      </c>
      <c r="AQ68" s="969"/>
      <c r="AR68" s="969"/>
      <c r="AS68" s="969"/>
      <c r="AT68" s="969"/>
      <c r="AU68" s="969" t="s">
        <v>527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595</v>
      </c>
      <c r="C69" s="962"/>
      <c r="D69" s="962"/>
      <c r="E69" s="962"/>
      <c r="F69" s="962"/>
      <c r="G69" s="962"/>
      <c r="H69" s="962"/>
      <c r="I69" s="962"/>
      <c r="J69" s="962"/>
      <c r="K69" s="962"/>
      <c r="L69" s="962"/>
      <c r="M69" s="962"/>
      <c r="N69" s="962"/>
      <c r="O69" s="962"/>
      <c r="P69" s="963"/>
      <c r="Q69" s="964">
        <v>4698</v>
      </c>
      <c r="R69" s="958"/>
      <c r="S69" s="958"/>
      <c r="T69" s="958"/>
      <c r="U69" s="958"/>
      <c r="V69" s="958">
        <v>3780</v>
      </c>
      <c r="W69" s="958"/>
      <c r="X69" s="958"/>
      <c r="Y69" s="958"/>
      <c r="Z69" s="958"/>
      <c r="AA69" s="958">
        <v>918</v>
      </c>
      <c r="AB69" s="958"/>
      <c r="AC69" s="958"/>
      <c r="AD69" s="958"/>
      <c r="AE69" s="958"/>
      <c r="AF69" s="958">
        <v>918</v>
      </c>
      <c r="AG69" s="958"/>
      <c r="AH69" s="958"/>
      <c r="AI69" s="958"/>
      <c r="AJ69" s="958"/>
      <c r="AK69" s="958">
        <v>1</v>
      </c>
      <c r="AL69" s="958"/>
      <c r="AM69" s="958"/>
      <c r="AN69" s="958"/>
      <c r="AO69" s="958"/>
      <c r="AP69" s="958" t="s">
        <v>527</v>
      </c>
      <c r="AQ69" s="958"/>
      <c r="AR69" s="958"/>
      <c r="AS69" s="958"/>
      <c r="AT69" s="958"/>
      <c r="AU69" s="958" t="s">
        <v>527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596</v>
      </c>
      <c r="C70" s="962"/>
      <c r="D70" s="962"/>
      <c r="E70" s="962"/>
      <c r="F70" s="962"/>
      <c r="G70" s="962"/>
      <c r="H70" s="962"/>
      <c r="I70" s="962"/>
      <c r="J70" s="962"/>
      <c r="K70" s="962"/>
      <c r="L70" s="962"/>
      <c r="M70" s="962"/>
      <c r="N70" s="962"/>
      <c r="O70" s="962"/>
      <c r="P70" s="963"/>
      <c r="Q70" s="964">
        <v>112</v>
      </c>
      <c r="R70" s="958"/>
      <c r="S70" s="958"/>
      <c r="T70" s="958"/>
      <c r="U70" s="958"/>
      <c r="V70" s="958">
        <v>74</v>
      </c>
      <c r="W70" s="958"/>
      <c r="X70" s="958"/>
      <c r="Y70" s="958"/>
      <c r="Z70" s="958"/>
      <c r="AA70" s="958">
        <v>38</v>
      </c>
      <c r="AB70" s="958"/>
      <c r="AC70" s="958"/>
      <c r="AD70" s="958"/>
      <c r="AE70" s="958"/>
      <c r="AF70" s="958">
        <v>38</v>
      </c>
      <c r="AG70" s="958"/>
      <c r="AH70" s="958"/>
      <c r="AI70" s="958"/>
      <c r="AJ70" s="958"/>
      <c r="AK70" s="958" t="s">
        <v>527</v>
      </c>
      <c r="AL70" s="958"/>
      <c r="AM70" s="958"/>
      <c r="AN70" s="958"/>
      <c r="AO70" s="958"/>
      <c r="AP70" s="958" t="s">
        <v>527</v>
      </c>
      <c r="AQ70" s="958"/>
      <c r="AR70" s="958"/>
      <c r="AS70" s="958"/>
      <c r="AT70" s="958"/>
      <c r="AU70" s="958" t="s">
        <v>527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597</v>
      </c>
      <c r="C71" s="962"/>
      <c r="D71" s="962"/>
      <c r="E71" s="962"/>
      <c r="F71" s="962"/>
      <c r="G71" s="962"/>
      <c r="H71" s="962"/>
      <c r="I71" s="962"/>
      <c r="J71" s="962"/>
      <c r="K71" s="962"/>
      <c r="L71" s="962"/>
      <c r="M71" s="962"/>
      <c r="N71" s="962"/>
      <c r="O71" s="962"/>
      <c r="P71" s="963"/>
      <c r="Q71" s="964">
        <v>4</v>
      </c>
      <c r="R71" s="958"/>
      <c r="S71" s="958"/>
      <c r="T71" s="958"/>
      <c r="U71" s="958"/>
      <c r="V71" s="958">
        <v>3</v>
      </c>
      <c r="W71" s="958"/>
      <c r="X71" s="958"/>
      <c r="Y71" s="958"/>
      <c r="Z71" s="958"/>
      <c r="AA71" s="958">
        <v>1</v>
      </c>
      <c r="AB71" s="958"/>
      <c r="AC71" s="958"/>
      <c r="AD71" s="958"/>
      <c r="AE71" s="958"/>
      <c r="AF71" s="958">
        <v>1</v>
      </c>
      <c r="AG71" s="958"/>
      <c r="AH71" s="958"/>
      <c r="AI71" s="958"/>
      <c r="AJ71" s="958"/>
      <c r="AK71" s="958" t="s">
        <v>527</v>
      </c>
      <c r="AL71" s="958"/>
      <c r="AM71" s="958"/>
      <c r="AN71" s="958"/>
      <c r="AO71" s="958"/>
      <c r="AP71" s="958" t="s">
        <v>527</v>
      </c>
      <c r="AQ71" s="958"/>
      <c r="AR71" s="958"/>
      <c r="AS71" s="958"/>
      <c r="AT71" s="958"/>
      <c r="AU71" s="958" t="s">
        <v>527</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598</v>
      </c>
      <c r="C72" s="962"/>
      <c r="D72" s="962"/>
      <c r="E72" s="962"/>
      <c r="F72" s="962"/>
      <c r="G72" s="962"/>
      <c r="H72" s="962"/>
      <c r="I72" s="962"/>
      <c r="J72" s="962"/>
      <c r="K72" s="962"/>
      <c r="L72" s="962"/>
      <c r="M72" s="962"/>
      <c r="N72" s="962"/>
      <c r="O72" s="962"/>
      <c r="P72" s="963"/>
      <c r="Q72" s="964">
        <v>81</v>
      </c>
      <c r="R72" s="958"/>
      <c r="S72" s="958"/>
      <c r="T72" s="958"/>
      <c r="U72" s="958"/>
      <c r="V72" s="958">
        <v>73</v>
      </c>
      <c r="W72" s="958"/>
      <c r="X72" s="958"/>
      <c r="Y72" s="958"/>
      <c r="Z72" s="958"/>
      <c r="AA72" s="958">
        <v>8</v>
      </c>
      <c r="AB72" s="958"/>
      <c r="AC72" s="958"/>
      <c r="AD72" s="958"/>
      <c r="AE72" s="958"/>
      <c r="AF72" s="958">
        <v>8</v>
      </c>
      <c r="AG72" s="958"/>
      <c r="AH72" s="958"/>
      <c r="AI72" s="958"/>
      <c r="AJ72" s="958"/>
      <c r="AK72" s="958" t="s">
        <v>527</v>
      </c>
      <c r="AL72" s="958"/>
      <c r="AM72" s="958"/>
      <c r="AN72" s="958"/>
      <c r="AO72" s="958"/>
      <c r="AP72" s="958" t="s">
        <v>527</v>
      </c>
      <c r="AQ72" s="958"/>
      <c r="AR72" s="958"/>
      <c r="AS72" s="958"/>
      <c r="AT72" s="958"/>
      <c r="AU72" s="958" t="s">
        <v>527</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599</v>
      </c>
      <c r="C73" s="962"/>
      <c r="D73" s="962"/>
      <c r="E73" s="962"/>
      <c r="F73" s="962"/>
      <c r="G73" s="962"/>
      <c r="H73" s="962"/>
      <c r="I73" s="962"/>
      <c r="J73" s="962"/>
      <c r="K73" s="962"/>
      <c r="L73" s="962"/>
      <c r="M73" s="962"/>
      <c r="N73" s="962"/>
      <c r="O73" s="962"/>
      <c r="P73" s="963"/>
      <c r="Q73" s="964">
        <v>139615</v>
      </c>
      <c r="R73" s="958"/>
      <c r="S73" s="958"/>
      <c r="T73" s="958"/>
      <c r="U73" s="958"/>
      <c r="V73" s="958">
        <v>134963</v>
      </c>
      <c r="W73" s="958"/>
      <c r="X73" s="958"/>
      <c r="Y73" s="958"/>
      <c r="Z73" s="958"/>
      <c r="AA73" s="958">
        <v>4652</v>
      </c>
      <c r="AB73" s="958"/>
      <c r="AC73" s="958"/>
      <c r="AD73" s="958"/>
      <c r="AE73" s="958"/>
      <c r="AF73" s="958">
        <v>4652</v>
      </c>
      <c r="AG73" s="958"/>
      <c r="AH73" s="958"/>
      <c r="AI73" s="958"/>
      <c r="AJ73" s="958"/>
      <c r="AK73" s="958" t="s">
        <v>527</v>
      </c>
      <c r="AL73" s="958"/>
      <c r="AM73" s="958"/>
      <c r="AN73" s="958"/>
      <c r="AO73" s="958"/>
      <c r="AP73" s="958" t="s">
        <v>527</v>
      </c>
      <c r="AQ73" s="958"/>
      <c r="AR73" s="958"/>
      <c r="AS73" s="958"/>
      <c r="AT73" s="958"/>
      <c r="AU73" s="958" t="s">
        <v>527</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395</v>
      </c>
      <c r="B88" s="924" t="s">
        <v>431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5624</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432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6</v>
      </c>
      <c r="CS102" s="940"/>
      <c r="CT102" s="940"/>
      <c r="CU102" s="940"/>
      <c r="CV102" s="941"/>
      <c r="CW102" s="939"/>
      <c r="CX102" s="940"/>
      <c r="CY102" s="940"/>
      <c r="CZ102" s="940"/>
      <c r="DA102" s="941"/>
      <c r="DB102" s="939">
        <v>272</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440</v>
      </c>
      <c r="AB109" s="883"/>
      <c r="AC109" s="883"/>
      <c r="AD109" s="883"/>
      <c r="AE109" s="884"/>
      <c r="AF109" s="885" t="s">
        <v>441</v>
      </c>
      <c r="AG109" s="883"/>
      <c r="AH109" s="883"/>
      <c r="AI109" s="883"/>
      <c r="AJ109" s="884"/>
      <c r="AK109" s="885" t="s">
        <v>312</v>
      </c>
      <c r="AL109" s="883"/>
      <c r="AM109" s="883"/>
      <c r="AN109" s="883"/>
      <c r="AO109" s="884"/>
      <c r="AP109" s="885" t="s">
        <v>442</v>
      </c>
      <c r="AQ109" s="883"/>
      <c r="AR109" s="883"/>
      <c r="AS109" s="883"/>
      <c r="AT109" s="916"/>
      <c r="AU109" s="882" t="s">
        <v>439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440</v>
      </c>
      <c r="BR109" s="883"/>
      <c r="BS109" s="883"/>
      <c r="BT109" s="883"/>
      <c r="BU109" s="884"/>
      <c r="BV109" s="885" t="s">
        <v>441</v>
      </c>
      <c r="BW109" s="883"/>
      <c r="BX109" s="883"/>
      <c r="BY109" s="883"/>
      <c r="BZ109" s="884"/>
      <c r="CA109" s="885" t="s">
        <v>312</v>
      </c>
      <c r="CB109" s="883"/>
      <c r="CC109" s="883"/>
      <c r="CD109" s="883"/>
      <c r="CE109" s="884"/>
      <c r="CF109" s="923" t="s">
        <v>442</v>
      </c>
      <c r="CG109" s="923"/>
      <c r="CH109" s="923"/>
      <c r="CI109" s="923"/>
      <c r="CJ109" s="923"/>
      <c r="CK109" s="885" t="s">
        <v>443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440</v>
      </c>
      <c r="DH109" s="883"/>
      <c r="DI109" s="883"/>
      <c r="DJ109" s="883"/>
      <c r="DK109" s="884"/>
      <c r="DL109" s="885" t="s">
        <v>441</v>
      </c>
      <c r="DM109" s="883"/>
      <c r="DN109" s="883"/>
      <c r="DO109" s="883"/>
      <c r="DP109" s="884"/>
      <c r="DQ109" s="885" t="s">
        <v>312</v>
      </c>
      <c r="DR109" s="883"/>
      <c r="DS109" s="883"/>
      <c r="DT109" s="883"/>
      <c r="DU109" s="884"/>
      <c r="DV109" s="885" t="s">
        <v>442</v>
      </c>
      <c r="DW109" s="883"/>
      <c r="DX109" s="883"/>
      <c r="DY109" s="883"/>
      <c r="DZ109" s="916"/>
    </row>
    <row r="110" spans="1:131" s="224" customFormat="1" ht="26.25" customHeight="1" x14ac:dyDescent="0.15">
      <c r="A110" s="794" t="s">
        <v>444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1760250</v>
      </c>
      <c r="AB110" s="876"/>
      <c r="AC110" s="876"/>
      <c r="AD110" s="876"/>
      <c r="AE110" s="877"/>
      <c r="AF110" s="878">
        <v>1673893</v>
      </c>
      <c r="AG110" s="876"/>
      <c r="AH110" s="876"/>
      <c r="AI110" s="876"/>
      <c r="AJ110" s="877"/>
      <c r="AK110" s="878">
        <v>1518065</v>
      </c>
      <c r="AL110" s="876"/>
      <c r="AM110" s="876"/>
      <c r="AN110" s="876"/>
      <c r="AO110" s="877"/>
      <c r="AP110" s="879">
        <v>29.8</v>
      </c>
      <c r="AQ110" s="880"/>
      <c r="AR110" s="880"/>
      <c r="AS110" s="880"/>
      <c r="AT110" s="881"/>
      <c r="AU110" s="917" t="s">
        <v>75</v>
      </c>
      <c r="AV110" s="918"/>
      <c r="AW110" s="918"/>
      <c r="AX110" s="918"/>
      <c r="AY110" s="918"/>
      <c r="AZ110" s="847" t="s">
        <v>445</v>
      </c>
      <c r="BA110" s="795"/>
      <c r="BB110" s="795"/>
      <c r="BC110" s="795"/>
      <c r="BD110" s="795"/>
      <c r="BE110" s="795"/>
      <c r="BF110" s="795"/>
      <c r="BG110" s="795"/>
      <c r="BH110" s="795"/>
      <c r="BI110" s="795"/>
      <c r="BJ110" s="795"/>
      <c r="BK110" s="795"/>
      <c r="BL110" s="795"/>
      <c r="BM110" s="795"/>
      <c r="BN110" s="795"/>
      <c r="BO110" s="795"/>
      <c r="BP110" s="796"/>
      <c r="BQ110" s="848">
        <v>13858257</v>
      </c>
      <c r="BR110" s="829"/>
      <c r="BS110" s="829"/>
      <c r="BT110" s="829"/>
      <c r="BU110" s="829"/>
      <c r="BV110" s="829">
        <v>13653439</v>
      </c>
      <c r="BW110" s="829"/>
      <c r="BX110" s="829"/>
      <c r="BY110" s="829"/>
      <c r="BZ110" s="829"/>
      <c r="CA110" s="829">
        <v>13507868</v>
      </c>
      <c r="CB110" s="829"/>
      <c r="CC110" s="829"/>
      <c r="CD110" s="829"/>
      <c r="CE110" s="829"/>
      <c r="CF110" s="853">
        <v>265.2</v>
      </c>
      <c r="CG110" s="854"/>
      <c r="CH110" s="854"/>
      <c r="CI110" s="854"/>
      <c r="CJ110" s="854"/>
      <c r="CK110" s="913" t="s">
        <v>446</v>
      </c>
      <c r="CL110" s="806"/>
      <c r="CM110" s="847" t="s">
        <v>447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140</v>
      </c>
      <c r="DH110" s="829"/>
      <c r="DI110" s="829"/>
      <c r="DJ110" s="829"/>
      <c r="DK110" s="829"/>
      <c r="DL110" s="829" t="s">
        <v>448</v>
      </c>
      <c r="DM110" s="829"/>
      <c r="DN110" s="829"/>
      <c r="DO110" s="829"/>
      <c r="DP110" s="829"/>
      <c r="DQ110" s="829" t="s">
        <v>140</v>
      </c>
      <c r="DR110" s="829"/>
      <c r="DS110" s="829"/>
      <c r="DT110" s="829"/>
      <c r="DU110" s="829"/>
      <c r="DV110" s="830" t="s">
        <v>448</v>
      </c>
      <c r="DW110" s="830"/>
      <c r="DX110" s="830"/>
      <c r="DY110" s="830"/>
      <c r="DZ110" s="831"/>
    </row>
    <row r="111" spans="1:131" s="224" customFormat="1" ht="26.25" customHeight="1" x14ac:dyDescent="0.15">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140</v>
      </c>
      <c r="AB111" s="906"/>
      <c r="AC111" s="906"/>
      <c r="AD111" s="906"/>
      <c r="AE111" s="907"/>
      <c r="AF111" s="908" t="s">
        <v>140</v>
      </c>
      <c r="AG111" s="906"/>
      <c r="AH111" s="906"/>
      <c r="AI111" s="906"/>
      <c r="AJ111" s="907"/>
      <c r="AK111" s="908" t="s">
        <v>140</v>
      </c>
      <c r="AL111" s="906"/>
      <c r="AM111" s="906"/>
      <c r="AN111" s="906"/>
      <c r="AO111" s="907"/>
      <c r="AP111" s="909" t="s">
        <v>140</v>
      </c>
      <c r="AQ111" s="910"/>
      <c r="AR111" s="910"/>
      <c r="AS111" s="910"/>
      <c r="AT111" s="911"/>
      <c r="AU111" s="919"/>
      <c r="AV111" s="920"/>
      <c r="AW111" s="920"/>
      <c r="AX111" s="920"/>
      <c r="AY111" s="920"/>
      <c r="AZ111" s="802" t="s">
        <v>450</v>
      </c>
      <c r="BA111" s="739"/>
      <c r="BB111" s="739"/>
      <c r="BC111" s="739"/>
      <c r="BD111" s="739"/>
      <c r="BE111" s="739"/>
      <c r="BF111" s="739"/>
      <c r="BG111" s="739"/>
      <c r="BH111" s="739"/>
      <c r="BI111" s="739"/>
      <c r="BJ111" s="739"/>
      <c r="BK111" s="739"/>
      <c r="BL111" s="739"/>
      <c r="BM111" s="739"/>
      <c r="BN111" s="739"/>
      <c r="BO111" s="739"/>
      <c r="BP111" s="740"/>
      <c r="BQ111" s="803" t="s">
        <v>448</v>
      </c>
      <c r="BR111" s="804"/>
      <c r="BS111" s="804"/>
      <c r="BT111" s="804"/>
      <c r="BU111" s="804"/>
      <c r="BV111" s="804" t="s">
        <v>140</v>
      </c>
      <c r="BW111" s="804"/>
      <c r="BX111" s="804"/>
      <c r="BY111" s="804"/>
      <c r="BZ111" s="804"/>
      <c r="CA111" s="804" t="s">
        <v>451</v>
      </c>
      <c r="CB111" s="804"/>
      <c r="CC111" s="804"/>
      <c r="CD111" s="804"/>
      <c r="CE111" s="804"/>
      <c r="CF111" s="862" t="s">
        <v>448</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140</v>
      </c>
      <c r="DH111" s="804"/>
      <c r="DI111" s="804"/>
      <c r="DJ111" s="804"/>
      <c r="DK111" s="804"/>
      <c r="DL111" s="804" t="s">
        <v>448</v>
      </c>
      <c r="DM111" s="804"/>
      <c r="DN111" s="804"/>
      <c r="DO111" s="804"/>
      <c r="DP111" s="804"/>
      <c r="DQ111" s="804" t="s">
        <v>140</v>
      </c>
      <c r="DR111" s="804"/>
      <c r="DS111" s="804"/>
      <c r="DT111" s="804"/>
      <c r="DU111" s="804"/>
      <c r="DV111" s="781" t="s">
        <v>140</v>
      </c>
      <c r="DW111" s="781"/>
      <c r="DX111" s="781"/>
      <c r="DY111" s="781"/>
      <c r="DZ111" s="782"/>
    </row>
    <row r="112" spans="1:131" s="224" customFormat="1" ht="26.25" customHeight="1" x14ac:dyDescent="0.15">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140</v>
      </c>
      <c r="AB112" s="767"/>
      <c r="AC112" s="767"/>
      <c r="AD112" s="767"/>
      <c r="AE112" s="768"/>
      <c r="AF112" s="769" t="s">
        <v>140</v>
      </c>
      <c r="AG112" s="767"/>
      <c r="AH112" s="767"/>
      <c r="AI112" s="767"/>
      <c r="AJ112" s="768"/>
      <c r="AK112" s="769" t="s">
        <v>448</v>
      </c>
      <c r="AL112" s="767"/>
      <c r="AM112" s="767"/>
      <c r="AN112" s="767"/>
      <c r="AO112" s="768"/>
      <c r="AP112" s="811" t="s">
        <v>140</v>
      </c>
      <c r="AQ112" s="812"/>
      <c r="AR112" s="812"/>
      <c r="AS112" s="812"/>
      <c r="AT112" s="813"/>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1299267</v>
      </c>
      <c r="BR112" s="804"/>
      <c r="BS112" s="804"/>
      <c r="BT112" s="804"/>
      <c r="BU112" s="804"/>
      <c r="BV112" s="804">
        <v>1230488</v>
      </c>
      <c r="BW112" s="804"/>
      <c r="BX112" s="804"/>
      <c r="BY112" s="804"/>
      <c r="BZ112" s="804"/>
      <c r="CA112" s="804">
        <v>1051692</v>
      </c>
      <c r="CB112" s="804"/>
      <c r="CC112" s="804"/>
      <c r="CD112" s="804"/>
      <c r="CE112" s="804"/>
      <c r="CF112" s="862">
        <v>20.6</v>
      </c>
      <c r="CG112" s="863"/>
      <c r="CH112" s="863"/>
      <c r="CI112" s="863"/>
      <c r="CJ112" s="863"/>
      <c r="CK112" s="914"/>
      <c r="CL112" s="808"/>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448</v>
      </c>
      <c r="DH112" s="804"/>
      <c r="DI112" s="804"/>
      <c r="DJ112" s="804"/>
      <c r="DK112" s="804"/>
      <c r="DL112" s="804" t="s">
        <v>140</v>
      </c>
      <c r="DM112" s="804"/>
      <c r="DN112" s="804"/>
      <c r="DO112" s="804"/>
      <c r="DP112" s="804"/>
      <c r="DQ112" s="804" t="s">
        <v>451</v>
      </c>
      <c r="DR112" s="804"/>
      <c r="DS112" s="804"/>
      <c r="DT112" s="804"/>
      <c r="DU112" s="804"/>
      <c r="DV112" s="781" t="s">
        <v>140</v>
      </c>
      <c r="DW112" s="781"/>
      <c r="DX112" s="781"/>
      <c r="DY112" s="781"/>
      <c r="DZ112" s="782"/>
    </row>
    <row r="113" spans="1:130" s="224" customFormat="1" ht="26.25" customHeight="1" x14ac:dyDescent="0.15">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175137</v>
      </c>
      <c r="AB113" s="906"/>
      <c r="AC113" s="906"/>
      <c r="AD113" s="906"/>
      <c r="AE113" s="907"/>
      <c r="AF113" s="908">
        <v>171975</v>
      </c>
      <c r="AG113" s="906"/>
      <c r="AH113" s="906"/>
      <c r="AI113" s="906"/>
      <c r="AJ113" s="907"/>
      <c r="AK113" s="908">
        <v>164421</v>
      </c>
      <c r="AL113" s="906"/>
      <c r="AM113" s="906"/>
      <c r="AN113" s="906"/>
      <c r="AO113" s="907"/>
      <c r="AP113" s="909">
        <v>3.2</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t="s">
        <v>140</v>
      </c>
      <c r="BR113" s="804"/>
      <c r="BS113" s="804"/>
      <c r="BT113" s="804"/>
      <c r="BU113" s="804"/>
      <c r="BV113" s="804" t="s">
        <v>140</v>
      </c>
      <c r="BW113" s="804"/>
      <c r="BX113" s="804"/>
      <c r="BY113" s="804"/>
      <c r="BZ113" s="804"/>
      <c r="CA113" s="804" t="s">
        <v>448</v>
      </c>
      <c r="CB113" s="804"/>
      <c r="CC113" s="804"/>
      <c r="CD113" s="804"/>
      <c r="CE113" s="804"/>
      <c r="CF113" s="862" t="s">
        <v>140</v>
      </c>
      <c r="CG113" s="863"/>
      <c r="CH113" s="863"/>
      <c r="CI113" s="863"/>
      <c r="CJ113" s="863"/>
      <c r="CK113" s="914"/>
      <c r="CL113" s="808"/>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451</v>
      </c>
      <c r="DM113" s="767"/>
      <c r="DN113" s="767"/>
      <c r="DO113" s="767"/>
      <c r="DP113" s="768"/>
      <c r="DQ113" s="769" t="s">
        <v>140</v>
      </c>
      <c r="DR113" s="767"/>
      <c r="DS113" s="767"/>
      <c r="DT113" s="767"/>
      <c r="DU113" s="768"/>
      <c r="DV113" s="811" t="s">
        <v>140</v>
      </c>
      <c r="DW113" s="812"/>
      <c r="DX113" s="812"/>
      <c r="DY113" s="812"/>
      <c r="DZ113" s="813"/>
    </row>
    <row r="114" spans="1:130" s="224" customFormat="1" ht="26.25" customHeight="1" x14ac:dyDescent="0.15">
      <c r="A114" s="901"/>
      <c r="B114" s="902"/>
      <c r="C114" s="739" t="s">
        <v>460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448</v>
      </c>
      <c r="AB114" s="767"/>
      <c r="AC114" s="767"/>
      <c r="AD114" s="767"/>
      <c r="AE114" s="768"/>
      <c r="AF114" s="769" t="s">
        <v>140</v>
      </c>
      <c r="AG114" s="767"/>
      <c r="AH114" s="767"/>
      <c r="AI114" s="767"/>
      <c r="AJ114" s="768"/>
      <c r="AK114" s="769" t="s">
        <v>448</v>
      </c>
      <c r="AL114" s="767"/>
      <c r="AM114" s="767"/>
      <c r="AN114" s="767"/>
      <c r="AO114" s="768"/>
      <c r="AP114" s="811" t="s">
        <v>140</v>
      </c>
      <c r="AQ114" s="812"/>
      <c r="AR114" s="812"/>
      <c r="AS114" s="812"/>
      <c r="AT114" s="813"/>
      <c r="AU114" s="919"/>
      <c r="AV114" s="920"/>
      <c r="AW114" s="920"/>
      <c r="AX114" s="920"/>
      <c r="AY114" s="920"/>
      <c r="AZ114" s="802" t="s">
        <v>461</v>
      </c>
      <c r="BA114" s="739"/>
      <c r="BB114" s="739"/>
      <c r="BC114" s="739"/>
      <c r="BD114" s="739"/>
      <c r="BE114" s="739"/>
      <c r="BF114" s="739"/>
      <c r="BG114" s="739"/>
      <c r="BH114" s="739"/>
      <c r="BI114" s="739"/>
      <c r="BJ114" s="739"/>
      <c r="BK114" s="739"/>
      <c r="BL114" s="739"/>
      <c r="BM114" s="739"/>
      <c r="BN114" s="739"/>
      <c r="BO114" s="739"/>
      <c r="BP114" s="740"/>
      <c r="BQ114" s="803">
        <v>979189</v>
      </c>
      <c r="BR114" s="804"/>
      <c r="BS114" s="804"/>
      <c r="BT114" s="804"/>
      <c r="BU114" s="804"/>
      <c r="BV114" s="804">
        <v>852355</v>
      </c>
      <c r="BW114" s="804"/>
      <c r="BX114" s="804"/>
      <c r="BY114" s="804"/>
      <c r="BZ114" s="804"/>
      <c r="CA114" s="804">
        <v>877560</v>
      </c>
      <c r="CB114" s="804"/>
      <c r="CC114" s="804"/>
      <c r="CD114" s="804"/>
      <c r="CE114" s="804"/>
      <c r="CF114" s="862">
        <v>17.2</v>
      </c>
      <c r="CG114" s="863"/>
      <c r="CH114" s="863"/>
      <c r="CI114" s="863"/>
      <c r="CJ114" s="863"/>
      <c r="CK114" s="914"/>
      <c r="CL114" s="808"/>
      <c r="CM114" s="802" t="s">
        <v>462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448</v>
      </c>
      <c r="DH114" s="767"/>
      <c r="DI114" s="767"/>
      <c r="DJ114" s="767"/>
      <c r="DK114" s="768"/>
      <c r="DL114" s="769" t="s">
        <v>140</v>
      </c>
      <c r="DM114" s="767"/>
      <c r="DN114" s="767"/>
      <c r="DO114" s="767"/>
      <c r="DP114" s="768"/>
      <c r="DQ114" s="769" t="s">
        <v>140</v>
      </c>
      <c r="DR114" s="767"/>
      <c r="DS114" s="767"/>
      <c r="DT114" s="767"/>
      <c r="DU114" s="768"/>
      <c r="DV114" s="811" t="s">
        <v>140</v>
      </c>
      <c r="DW114" s="812"/>
      <c r="DX114" s="812"/>
      <c r="DY114" s="812"/>
      <c r="DZ114" s="813"/>
    </row>
    <row r="115" spans="1:130" s="224" customFormat="1" ht="26.25" customHeight="1" x14ac:dyDescent="0.15">
      <c r="A115" s="901"/>
      <c r="B115" s="902"/>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140</v>
      </c>
      <c r="AB115" s="906"/>
      <c r="AC115" s="906"/>
      <c r="AD115" s="906"/>
      <c r="AE115" s="907"/>
      <c r="AF115" s="908" t="s">
        <v>140</v>
      </c>
      <c r="AG115" s="906"/>
      <c r="AH115" s="906"/>
      <c r="AI115" s="906"/>
      <c r="AJ115" s="907"/>
      <c r="AK115" s="908" t="s">
        <v>448</v>
      </c>
      <c r="AL115" s="906"/>
      <c r="AM115" s="906"/>
      <c r="AN115" s="906"/>
      <c r="AO115" s="907"/>
      <c r="AP115" s="909" t="s">
        <v>140</v>
      </c>
      <c r="AQ115" s="910"/>
      <c r="AR115" s="910"/>
      <c r="AS115" s="910"/>
      <c r="AT115" s="911"/>
      <c r="AU115" s="919"/>
      <c r="AV115" s="920"/>
      <c r="AW115" s="920"/>
      <c r="AX115" s="920"/>
      <c r="AY115" s="920"/>
      <c r="AZ115" s="802" t="s">
        <v>464</v>
      </c>
      <c r="BA115" s="739"/>
      <c r="BB115" s="739"/>
      <c r="BC115" s="739"/>
      <c r="BD115" s="739"/>
      <c r="BE115" s="739"/>
      <c r="BF115" s="739"/>
      <c r="BG115" s="739"/>
      <c r="BH115" s="739"/>
      <c r="BI115" s="739"/>
      <c r="BJ115" s="739"/>
      <c r="BK115" s="739"/>
      <c r="BL115" s="739"/>
      <c r="BM115" s="739"/>
      <c r="BN115" s="739"/>
      <c r="BO115" s="739"/>
      <c r="BP115" s="740"/>
      <c r="BQ115" s="803" t="s">
        <v>140</v>
      </c>
      <c r="BR115" s="804"/>
      <c r="BS115" s="804"/>
      <c r="BT115" s="804"/>
      <c r="BU115" s="804"/>
      <c r="BV115" s="804" t="s">
        <v>140</v>
      </c>
      <c r="BW115" s="804"/>
      <c r="BX115" s="804"/>
      <c r="BY115" s="804"/>
      <c r="BZ115" s="804"/>
      <c r="CA115" s="804" t="s">
        <v>465</v>
      </c>
      <c r="CB115" s="804"/>
      <c r="CC115" s="804"/>
      <c r="CD115" s="804"/>
      <c r="CE115" s="804"/>
      <c r="CF115" s="862" t="s">
        <v>140</v>
      </c>
      <c r="CG115" s="863"/>
      <c r="CH115" s="863"/>
      <c r="CI115" s="863"/>
      <c r="CJ115" s="863"/>
      <c r="CK115" s="914"/>
      <c r="CL115" s="808"/>
      <c r="CM115" s="802" t="s">
        <v>466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448</v>
      </c>
      <c r="DH115" s="767"/>
      <c r="DI115" s="767"/>
      <c r="DJ115" s="767"/>
      <c r="DK115" s="768"/>
      <c r="DL115" s="769" t="s">
        <v>140</v>
      </c>
      <c r="DM115" s="767"/>
      <c r="DN115" s="767"/>
      <c r="DO115" s="767"/>
      <c r="DP115" s="768"/>
      <c r="DQ115" s="769" t="s">
        <v>465</v>
      </c>
      <c r="DR115" s="767"/>
      <c r="DS115" s="767"/>
      <c r="DT115" s="767"/>
      <c r="DU115" s="768"/>
      <c r="DV115" s="811" t="s">
        <v>140</v>
      </c>
      <c r="DW115" s="812"/>
      <c r="DX115" s="812"/>
      <c r="DY115" s="812"/>
      <c r="DZ115" s="813"/>
    </row>
    <row r="116" spans="1:130" s="224" customFormat="1" ht="26.25" customHeight="1" x14ac:dyDescent="0.15">
      <c r="A116" s="903"/>
      <c r="B116" s="904"/>
      <c r="C116" s="826" t="s">
        <v>467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448</v>
      </c>
      <c r="AB116" s="767"/>
      <c r="AC116" s="767"/>
      <c r="AD116" s="767"/>
      <c r="AE116" s="768"/>
      <c r="AF116" s="769" t="s">
        <v>448</v>
      </c>
      <c r="AG116" s="767"/>
      <c r="AH116" s="767"/>
      <c r="AI116" s="767"/>
      <c r="AJ116" s="768"/>
      <c r="AK116" s="769" t="s">
        <v>140</v>
      </c>
      <c r="AL116" s="767"/>
      <c r="AM116" s="767"/>
      <c r="AN116" s="767"/>
      <c r="AO116" s="768"/>
      <c r="AP116" s="811" t="s">
        <v>465</v>
      </c>
      <c r="AQ116" s="812"/>
      <c r="AR116" s="812"/>
      <c r="AS116" s="812"/>
      <c r="AT116" s="813"/>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803" t="s">
        <v>140</v>
      </c>
      <c r="BR116" s="804"/>
      <c r="BS116" s="804"/>
      <c r="BT116" s="804"/>
      <c r="BU116" s="804"/>
      <c r="BV116" s="804" t="s">
        <v>140</v>
      </c>
      <c r="BW116" s="804"/>
      <c r="BX116" s="804"/>
      <c r="BY116" s="804"/>
      <c r="BZ116" s="804"/>
      <c r="CA116" s="804" t="s">
        <v>448</v>
      </c>
      <c r="CB116" s="804"/>
      <c r="CC116" s="804"/>
      <c r="CD116" s="804"/>
      <c r="CE116" s="804"/>
      <c r="CF116" s="862" t="s">
        <v>140</v>
      </c>
      <c r="CG116" s="863"/>
      <c r="CH116" s="863"/>
      <c r="CI116" s="863"/>
      <c r="CJ116" s="863"/>
      <c r="CK116" s="914"/>
      <c r="CL116" s="808"/>
      <c r="CM116" s="802" t="s">
        <v>469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448</v>
      </c>
      <c r="DH116" s="767"/>
      <c r="DI116" s="767"/>
      <c r="DJ116" s="767"/>
      <c r="DK116" s="768"/>
      <c r="DL116" s="769" t="s">
        <v>465</v>
      </c>
      <c r="DM116" s="767"/>
      <c r="DN116" s="767"/>
      <c r="DO116" s="767"/>
      <c r="DP116" s="768"/>
      <c r="DQ116" s="769" t="s">
        <v>451</v>
      </c>
      <c r="DR116" s="767"/>
      <c r="DS116" s="767"/>
      <c r="DT116" s="767"/>
      <c r="DU116" s="768"/>
      <c r="DV116" s="811" t="s">
        <v>140</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470</v>
      </c>
      <c r="Z117" s="884"/>
      <c r="AA117" s="889">
        <v>1935387</v>
      </c>
      <c r="AB117" s="890"/>
      <c r="AC117" s="890"/>
      <c r="AD117" s="890"/>
      <c r="AE117" s="891"/>
      <c r="AF117" s="892">
        <v>1845868</v>
      </c>
      <c r="AG117" s="890"/>
      <c r="AH117" s="890"/>
      <c r="AI117" s="890"/>
      <c r="AJ117" s="891"/>
      <c r="AK117" s="892">
        <v>1682486</v>
      </c>
      <c r="AL117" s="890"/>
      <c r="AM117" s="890"/>
      <c r="AN117" s="890"/>
      <c r="AO117" s="891"/>
      <c r="AP117" s="893"/>
      <c r="AQ117" s="894"/>
      <c r="AR117" s="894"/>
      <c r="AS117" s="894"/>
      <c r="AT117" s="895"/>
      <c r="AU117" s="919"/>
      <c r="AV117" s="920"/>
      <c r="AW117" s="920"/>
      <c r="AX117" s="920"/>
      <c r="AY117" s="920"/>
      <c r="AZ117" s="850" t="s">
        <v>471</v>
      </c>
      <c r="BA117" s="851"/>
      <c r="BB117" s="851"/>
      <c r="BC117" s="851"/>
      <c r="BD117" s="851"/>
      <c r="BE117" s="851"/>
      <c r="BF117" s="851"/>
      <c r="BG117" s="851"/>
      <c r="BH117" s="851"/>
      <c r="BI117" s="851"/>
      <c r="BJ117" s="851"/>
      <c r="BK117" s="851"/>
      <c r="BL117" s="851"/>
      <c r="BM117" s="851"/>
      <c r="BN117" s="851"/>
      <c r="BO117" s="851"/>
      <c r="BP117" s="852"/>
      <c r="BQ117" s="803" t="s">
        <v>140</v>
      </c>
      <c r="BR117" s="804"/>
      <c r="BS117" s="804"/>
      <c r="BT117" s="804"/>
      <c r="BU117" s="804"/>
      <c r="BV117" s="804" t="s">
        <v>140</v>
      </c>
      <c r="BW117" s="804"/>
      <c r="BX117" s="804"/>
      <c r="BY117" s="804"/>
      <c r="BZ117" s="804"/>
      <c r="CA117" s="804" t="s">
        <v>140</v>
      </c>
      <c r="CB117" s="804"/>
      <c r="CC117" s="804"/>
      <c r="CD117" s="804"/>
      <c r="CE117" s="804"/>
      <c r="CF117" s="862" t="s">
        <v>448</v>
      </c>
      <c r="CG117" s="863"/>
      <c r="CH117" s="863"/>
      <c r="CI117" s="863"/>
      <c r="CJ117" s="863"/>
      <c r="CK117" s="914"/>
      <c r="CL117" s="808"/>
      <c r="CM117" s="802" t="s">
        <v>472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140</v>
      </c>
      <c r="DH117" s="767"/>
      <c r="DI117" s="767"/>
      <c r="DJ117" s="767"/>
      <c r="DK117" s="768"/>
      <c r="DL117" s="769" t="s">
        <v>140</v>
      </c>
      <c r="DM117" s="767"/>
      <c r="DN117" s="767"/>
      <c r="DO117" s="767"/>
      <c r="DP117" s="768"/>
      <c r="DQ117" s="769" t="s">
        <v>140</v>
      </c>
      <c r="DR117" s="767"/>
      <c r="DS117" s="767"/>
      <c r="DT117" s="767"/>
      <c r="DU117" s="768"/>
      <c r="DV117" s="811" t="s">
        <v>448</v>
      </c>
      <c r="DW117" s="812"/>
      <c r="DX117" s="812"/>
      <c r="DY117" s="812"/>
      <c r="DZ117" s="813"/>
    </row>
    <row r="118" spans="1:130" s="224" customFormat="1" ht="26.25" customHeight="1" x14ac:dyDescent="0.15">
      <c r="A118" s="882" t="s">
        <v>443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440</v>
      </c>
      <c r="AB118" s="883"/>
      <c r="AC118" s="883"/>
      <c r="AD118" s="883"/>
      <c r="AE118" s="884"/>
      <c r="AF118" s="885" t="s">
        <v>441</v>
      </c>
      <c r="AG118" s="883"/>
      <c r="AH118" s="883"/>
      <c r="AI118" s="883"/>
      <c r="AJ118" s="884"/>
      <c r="AK118" s="885" t="s">
        <v>312</v>
      </c>
      <c r="AL118" s="883"/>
      <c r="AM118" s="883"/>
      <c r="AN118" s="883"/>
      <c r="AO118" s="884"/>
      <c r="AP118" s="886" t="s">
        <v>442</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140</v>
      </c>
      <c r="BR118" s="832"/>
      <c r="BS118" s="832"/>
      <c r="BT118" s="832"/>
      <c r="BU118" s="832"/>
      <c r="BV118" s="832" t="s">
        <v>140</v>
      </c>
      <c r="BW118" s="832"/>
      <c r="BX118" s="832"/>
      <c r="BY118" s="832"/>
      <c r="BZ118" s="832"/>
      <c r="CA118" s="832" t="s">
        <v>140</v>
      </c>
      <c r="CB118" s="832"/>
      <c r="CC118" s="832"/>
      <c r="CD118" s="832"/>
      <c r="CE118" s="832"/>
      <c r="CF118" s="862" t="s">
        <v>140</v>
      </c>
      <c r="CG118" s="863"/>
      <c r="CH118" s="863"/>
      <c r="CI118" s="863"/>
      <c r="CJ118" s="863"/>
      <c r="CK118" s="914"/>
      <c r="CL118" s="808"/>
      <c r="CM118" s="802" t="s">
        <v>474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140</v>
      </c>
      <c r="DH118" s="767"/>
      <c r="DI118" s="767"/>
      <c r="DJ118" s="767"/>
      <c r="DK118" s="768"/>
      <c r="DL118" s="769" t="s">
        <v>140</v>
      </c>
      <c r="DM118" s="767"/>
      <c r="DN118" s="767"/>
      <c r="DO118" s="767"/>
      <c r="DP118" s="768"/>
      <c r="DQ118" s="769" t="s">
        <v>140</v>
      </c>
      <c r="DR118" s="767"/>
      <c r="DS118" s="767"/>
      <c r="DT118" s="767"/>
      <c r="DU118" s="768"/>
      <c r="DV118" s="811" t="s">
        <v>140</v>
      </c>
      <c r="DW118" s="812"/>
      <c r="DX118" s="812"/>
      <c r="DY118" s="812"/>
      <c r="DZ118" s="813"/>
    </row>
    <row r="119" spans="1:130" s="224" customFormat="1" ht="26.25" customHeight="1" x14ac:dyDescent="0.15">
      <c r="A119" s="805" t="s">
        <v>446</v>
      </c>
      <c r="B119" s="806"/>
      <c r="C119" s="847" t="s">
        <v>447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140</v>
      </c>
      <c r="AB119" s="876"/>
      <c r="AC119" s="876"/>
      <c r="AD119" s="876"/>
      <c r="AE119" s="877"/>
      <c r="AF119" s="878" t="s">
        <v>140</v>
      </c>
      <c r="AG119" s="876"/>
      <c r="AH119" s="876"/>
      <c r="AI119" s="876"/>
      <c r="AJ119" s="877"/>
      <c r="AK119" s="878" t="s">
        <v>140</v>
      </c>
      <c r="AL119" s="876"/>
      <c r="AM119" s="876"/>
      <c r="AN119" s="876"/>
      <c r="AO119" s="877"/>
      <c r="AP119" s="879" t="s">
        <v>140</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475</v>
      </c>
      <c r="BP119" s="865"/>
      <c r="BQ119" s="866">
        <v>16136713</v>
      </c>
      <c r="BR119" s="832"/>
      <c r="BS119" s="832"/>
      <c r="BT119" s="832"/>
      <c r="BU119" s="832"/>
      <c r="BV119" s="832">
        <v>15736282</v>
      </c>
      <c r="BW119" s="832"/>
      <c r="BX119" s="832"/>
      <c r="BY119" s="832"/>
      <c r="BZ119" s="832"/>
      <c r="CA119" s="832">
        <v>15437120</v>
      </c>
      <c r="CB119" s="832"/>
      <c r="CC119" s="832"/>
      <c r="CD119" s="832"/>
      <c r="CE119" s="832"/>
      <c r="CF119" s="735"/>
      <c r="CG119" s="736"/>
      <c r="CH119" s="736"/>
      <c r="CI119" s="736"/>
      <c r="CJ119" s="821"/>
      <c r="CK119" s="915"/>
      <c r="CL119" s="810"/>
      <c r="CM119" s="825" t="s">
        <v>476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140</v>
      </c>
      <c r="DH119" s="751"/>
      <c r="DI119" s="751"/>
      <c r="DJ119" s="751"/>
      <c r="DK119" s="752"/>
      <c r="DL119" s="753" t="s">
        <v>448</v>
      </c>
      <c r="DM119" s="751"/>
      <c r="DN119" s="751"/>
      <c r="DO119" s="751"/>
      <c r="DP119" s="752"/>
      <c r="DQ119" s="753" t="s">
        <v>140</v>
      </c>
      <c r="DR119" s="751"/>
      <c r="DS119" s="751"/>
      <c r="DT119" s="751"/>
      <c r="DU119" s="752"/>
      <c r="DV119" s="835" t="s">
        <v>448</v>
      </c>
      <c r="DW119" s="836"/>
      <c r="DX119" s="836"/>
      <c r="DY119" s="836"/>
      <c r="DZ119" s="837"/>
    </row>
    <row r="120" spans="1:130" s="224" customFormat="1" ht="26.25" customHeight="1" x14ac:dyDescent="0.15">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448</v>
      </c>
      <c r="AB120" s="767"/>
      <c r="AC120" s="767"/>
      <c r="AD120" s="767"/>
      <c r="AE120" s="768"/>
      <c r="AF120" s="769" t="s">
        <v>140</v>
      </c>
      <c r="AG120" s="767"/>
      <c r="AH120" s="767"/>
      <c r="AI120" s="767"/>
      <c r="AJ120" s="768"/>
      <c r="AK120" s="769" t="s">
        <v>140</v>
      </c>
      <c r="AL120" s="767"/>
      <c r="AM120" s="767"/>
      <c r="AN120" s="767"/>
      <c r="AO120" s="768"/>
      <c r="AP120" s="811" t="s">
        <v>140</v>
      </c>
      <c r="AQ120" s="812"/>
      <c r="AR120" s="812"/>
      <c r="AS120" s="812"/>
      <c r="AT120" s="813"/>
      <c r="AU120" s="867" t="s">
        <v>477</v>
      </c>
      <c r="AV120" s="868"/>
      <c r="AW120" s="868"/>
      <c r="AX120" s="868"/>
      <c r="AY120" s="869"/>
      <c r="AZ120" s="847" t="s">
        <v>478</v>
      </c>
      <c r="BA120" s="795"/>
      <c r="BB120" s="795"/>
      <c r="BC120" s="795"/>
      <c r="BD120" s="795"/>
      <c r="BE120" s="795"/>
      <c r="BF120" s="795"/>
      <c r="BG120" s="795"/>
      <c r="BH120" s="795"/>
      <c r="BI120" s="795"/>
      <c r="BJ120" s="795"/>
      <c r="BK120" s="795"/>
      <c r="BL120" s="795"/>
      <c r="BM120" s="795"/>
      <c r="BN120" s="795"/>
      <c r="BO120" s="795"/>
      <c r="BP120" s="796"/>
      <c r="BQ120" s="848">
        <v>8058892</v>
      </c>
      <c r="BR120" s="829"/>
      <c r="BS120" s="829"/>
      <c r="BT120" s="829"/>
      <c r="BU120" s="829"/>
      <c r="BV120" s="829">
        <v>8162855</v>
      </c>
      <c r="BW120" s="829"/>
      <c r="BX120" s="829"/>
      <c r="BY120" s="829"/>
      <c r="BZ120" s="829"/>
      <c r="CA120" s="829">
        <v>8539095</v>
      </c>
      <c r="CB120" s="829"/>
      <c r="CC120" s="829"/>
      <c r="CD120" s="829"/>
      <c r="CE120" s="829"/>
      <c r="CF120" s="853">
        <v>167.7</v>
      </c>
      <c r="CG120" s="854"/>
      <c r="CH120" s="854"/>
      <c r="CI120" s="854"/>
      <c r="CJ120" s="854"/>
      <c r="CK120" s="855" t="s">
        <v>479</v>
      </c>
      <c r="CL120" s="839"/>
      <c r="CM120" s="839"/>
      <c r="CN120" s="839"/>
      <c r="CO120" s="840"/>
      <c r="CP120" s="859" t="s">
        <v>480</v>
      </c>
      <c r="CQ120" s="860"/>
      <c r="CR120" s="860"/>
      <c r="CS120" s="860"/>
      <c r="CT120" s="860"/>
      <c r="CU120" s="860"/>
      <c r="CV120" s="860"/>
      <c r="CW120" s="860"/>
      <c r="CX120" s="860"/>
      <c r="CY120" s="860"/>
      <c r="CZ120" s="860"/>
      <c r="DA120" s="860"/>
      <c r="DB120" s="860"/>
      <c r="DC120" s="860"/>
      <c r="DD120" s="860"/>
      <c r="DE120" s="860"/>
      <c r="DF120" s="861"/>
      <c r="DG120" s="848">
        <v>587051</v>
      </c>
      <c r="DH120" s="829"/>
      <c r="DI120" s="829"/>
      <c r="DJ120" s="829"/>
      <c r="DK120" s="829"/>
      <c r="DL120" s="829">
        <v>602517</v>
      </c>
      <c r="DM120" s="829"/>
      <c r="DN120" s="829"/>
      <c r="DO120" s="829"/>
      <c r="DP120" s="829"/>
      <c r="DQ120" s="829">
        <v>538353</v>
      </c>
      <c r="DR120" s="829"/>
      <c r="DS120" s="829"/>
      <c r="DT120" s="829"/>
      <c r="DU120" s="829"/>
      <c r="DV120" s="830">
        <v>10.6</v>
      </c>
      <c r="DW120" s="830"/>
      <c r="DX120" s="830"/>
      <c r="DY120" s="830"/>
      <c r="DZ120" s="831"/>
    </row>
    <row r="121" spans="1:130" s="224" customFormat="1" ht="26.25" customHeight="1" x14ac:dyDescent="0.15">
      <c r="A121" s="807"/>
      <c r="B121" s="808"/>
      <c r="C121" s="850" t="s">
        <v>481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140</v>
      </c>
      <c r="AB121" s="767"/>
      <c r="AC121" s="767"/>
      <c r="AD121" s="767"/>
      <c r="AE121" s="768"/>
      <c r="AF121" s="769" t="s">
        <v>448</v>
      </c>
      <c r="AG121" s="767"/>
      <c r="AH121" s="767"/>
      <c r="AI121" s="767"/>
      <c r="AJ121" s="768"/>
      <c r="AK121" s="769" t="s">
        <v>448</v>
      </c>
      <c r="AL121" s="767"/>
      <c r="AM121" s="767"/>
      <c r="AN121" s="767"/>
      <c r="AO121" s="768"/>
      <c r="AP121" s="811" t="s">
        <v>448</v>
      </c>
      <c r="AQ121" s="812"/>
      <c r="AR121" s="812"/>
      <c r="AS121" s="812"/>
      <c r="AT121" s="813"/>
      <c r="AU121" s="870"/>
      <c r="AV121" s="871"/>
      <c r="AW121" s="871"/>
      <c r="AX121" s="871"/>
      <c r="AY121" s="872"/>
      <c r="AZ121" s="802" t="s">
        <v>482</v>
      </c>
      <c r="BA121" s="739"/>
      <c r="BB121" s="739"/>
      <c r="BC121" s="739"/>
      <c r="BD121" s="739"/>
      <c r="BE121" s="739"/>
      <c r="BF121" s="739"/>
      <c r="BG121" s="739"/>
      <c r="BH121" s="739"/>
      <c r="BI121" s="739"/>
      <c r="BJ121" s="739"/>
      <c r="BK121" s="739"/>
      <c r="BL121" s="739"/>
      <c r="BM121" s="739"/>
      <c r="BN121" s="739"/>
      <c r="BO121" s="739"/>
      <c r="BP121" s="740"/>
      <c r="BQ121" s="803">
        <v>21787</v>
      </c>
      <c r="BR121" s="804"/>
      <c r="BS121" s="804"/>
      <c r="BT121" s="804"/>
      <c r="BU121" s="804"/>
      <c r="BV121" s="804">
        <v>6527</v>
      </c>
      <c r="BW121" s="804"/>
      <c r="BX121" s="804"/>
      <c r="BY121" s="804"/>
      <c r="BZ121" s="804"/>
      <c r="CA121" s="804">
        <v>5955</v>
      </c>
      <c r="CB121" s="804"/>
      <c r="CC121" s="804"/>
      <c r="CD121" s="804"/>
      <c r="CE121" s="804"/>
      <c r="CF121" s="862">
        <v>0.1</v>
      </c>
      <c r="CG121" s="863"/>
      <c r="CH121" s="863"/>
      <c r="CI121" s="863"/>
      <c r="CJ121" s="863"/>
      <c r="CK121" s="856"/>
      <c r="CL121" s="842"/>
      <c r="CM121" s="842"/>
      <c r="CN121" s="842"/>
      <c r="CO121" s="843"/>
      <c r="CP121" s="822" t="s">
        <v>483</v>
      </c>
      <c r="CQ121" s="823"/>
      <c r="CR121" s="823"/>
      <c r="CS121" s="823"/>
      <c r="CT121" s="823"/>
      <c r="CU121" s="823"/>
      <c r="CV121" s="823"/>
      <c r="CW121" s="823"/>
      <c r="CX121" s="823"/>
      <c r="CY121" s="823"/>
      <c r="CZ121" s="823"/>
      <c r="DA121" s="823"/>
      <c r="DB121" s="823"/>
      <c r="DC121" s="823"/>
      <c r="DD121" s="823"/>
      <c r="DE121" s="823"/>
      <c r="DF121" s="824"/>
      <c r="DG121" s="803">
        <v>394985</v>
      </c>
      <c r="DH121" s="804"/>
      <c r="DI121" s="804"/>
      <c r="DJ121" s="804"/>
      <c r="DK121" s="804"/>
      <c r="DL121" s="804">
        <v>365100</v>
      </c>
      <c r="DM121" s="804"/>
      <c r="DN121" s="804"/>
      <c r="DO121" s="804"/>
      <c r="DP121" s="804"/>
      <c r="DQ121" s="804">
        <v>333963</v>
      </c>
      <c r="DR121" s="804"/>
      <c r="DS121" s="804"/>
      <c r="DT121" s="804"/>
      <c r="DU121" s="804"/>
      <c r="DV121" s="781">
        <v>6.6</v>
      </c>
      <c r="DW121" s="781"/>
      <c r="DX121" s="781"/>
      <c r="DY121" s="781"/>
      <c r="DZ121" s="782"/>
    </row>
    <row r="122" spans="1:130" s="224" customFormat="1" ht="26.25" customHeight="1" x14ac:dyDescent="0.15">
      <c r="A122" s="807"/>
      <c r="B122" s="808"/>
      <c r="C122" s="802" t="s">
        <v>462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448</v>
      </c>
      <c r="AB122" s="767"/>
      <c r="AC122" s="767"/>
      <c r="AD122" s="767"/>
      <c r="AE122" s="768"/>
      <c r="AF122" s="769" t="s">
        <v>448</v>
      </c>
      <c r="AG122" s="767"/>
      <c r="AH122" s="767"/>
      <c r="AI122" s="767"/>
      <c r="AJ122" s="768"/>
      <c r="AK122" s="769" t="s">
        <v>448</v>
      </c>
      <c r="AL122" s="767"/>
      <c r="AM122" s="767"/>
      <c r="AN122" s="767"/>
      <c r="AO122" s="768"/>
      <c r="AP122" s="811" t="s">
        <v>140</v>
      </c>
      <c r="AQ122" s="812"/>
      <c r="AR122" s="812"/>
      <c r="AS122" s="812"/>
      <c r="AT122" s="813"/>
      <c r="AU122" s="870"/>
      <c r="AV122" s="871"/>
      <c r="AW122" s="871"/>
      <c r="AX122" s="871"/>
      <c r="AY122" s="872"/>
      <c r="AZ122" s="825" t="s">
        <v>484</v>
      </c>
      <c r="BA122" s="826"/>
      <c r="BB122" s="826"/>
      <c r="BC122" s="826"/>
      <c r="BD122" s="826"/>
      <c r="BE122" s="826"/>
      <c r="BF122" s="826"/>
      <c r="BG122" s="826"/>
      <c r="BH122" s="826"/>
      <c r="BI122" s="826"/>
      <c r="BJ122" s="826"/>
      <c r="BK122" s="826"/>
      <c r="BL122" s="826"/>
      <c r="BM122" s="826"/>
      <c r="BN122" s="826"/>
      <c r="BO122" s="826"/>
      <c r="BP122" s="827"/>
      <c r="BQ122" s="866">
        <v>11624270</v>
      </c>
      <c r="BR122" s="832"/>
      <c r="BS122" s="832"/>
      <c r="BT122" s="832"/>
      <c r="BU122" s="832"/>
      <c r="BV122" s="832">
        <v>11379756</v>
      </c>
      <c r="BW122" s="832"/>
      <c r="BX122" s="832"/>
      <c r="BY122" s="832"/>
      <c r="BZ122" s="832"/>
      <c r="CA122" s="832">
        <v>11287638</v>
      </c>
      <c r="CB122" s="832"/>
      <c r="CC122" s="832"/>
      <c r="CD122" s="832"/>
      <c r="CE122" s="832"/>
      <c r="CF122" s="833">
        <v>221.6</v>
      </c>
      <c r="CG122" s="834"/>
      <c r="CH122" s="834"/>
      <c r="CI122" s="834"/>
      <c r="CJ122" s="834"/>
      <c r="CK122" s="856"/>
      <c r="CL122" s="842"/>
      <c r="CM122" s="842"/>
      <c r="CN122" s="842"/>
      <c r="CO122" s="843"/>
      <c r="CP122" s="822" t="s">
        <v>485</v>
      </c>
      <c r="CQ122" s="823"/>
      <c r="CR122" s="823"/>
      <c r="CS122" s="823"/>
      <c r="CT122" s="823"/>
      <c r="CU122" s="823"/>
      <c r="CV122" s="823"/>
      <c r="CW122" s="823"/>
      <c r="CX122" s="823"/>
      <c r="CY122" s="823"/>
      <c r="CZ122" s="823"/>
      <c r="DA122" s="823"/>
      <c r="DB122" s="823"/>
      <c r="DC122" s="823"/>
      <c r="DD122" s="823"/>
      <c r="DE122" s="823"/>
      <c r="DF122" s="824"/>
      <c r="DG122" s="803">
        <v>224283</v>
      </c>
      <c r="DH122" s="804"/>
      <c r="DI122" s="804"/>
      <c r="DJ122" s="804"/>
      <c r="DK122" s="804"/>
      <c r="DL122" s="804">
        <v>188770</v>
      </c>
      <c r="DM122" s="804"/>
      <c r="DN122" s="804"/>
      <c r="DO122" s="804"/>
      <c r="DP122" s="804"/>
      <c r="DQ122" s="804">
        <v>147020</v>
      </c>
      <c r="DR122" s="804"/>
      <c r="DS122" s="804"/>
      <c r="DT122" s="804"/>
      <c r="DU122" s="804"/>
      <c r="DV122" s="781">
        <v>2.9</v>
      </c>
      <c r="DW122" s="781"/>
      <c r="DX122" s="781"/>
      <c r="DY122" s="781"/>
      <c r="DZ122" s="782"/>
    </row>
    <row r="123" spans="1:130" s="224" customFormat="1" ht="26.25" customHeight="1" x14ac:dyDescent="0.15">
      <c r="A123" s="807"/>
      <c r="B123" s="808"/>
      <c r="C123" s="802" t="s">
        <v>469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448</v>
      </c>
      <c r="AB123" s="767"/>
      <c r="AC123" s="767"/>
      <c r="AD123" s="767"/>
      <c r="AE123" s="768"/>
      <c r="AF123" s="769" t="s">
        <v>448</v>
      </c>
      <c r="AG123" s="767"/>
      <c r="AH123" s="767"/>
      <c r="AI123" s="767"/>
      <c r="AJ123" s="768"/>
      <c r="AK123" s="769" t="s">
        <v>448</v>
      </c>
      <c r="AL123" s="767"/>
      <c r="AM123" s="767"/>
      <c r="AN123" s="767"/>
      <c r="AO123" s="768"/>
      <c r="AP123" s="811" t="s">
        <v>448</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486</v>
      </c>
      <c r="BP123" s="865"/>
      <c r="BQ123" s="819">
        <v>19704949</v>
      </c>
      <c r="BR123" s="820"/>
      <c r="BS123" s="820"/>
      <c r="BT123" s="820"/>
      <c r="BU123" s="820"/>
      <c r="BV123" s="820">
        <v>19549138</v>
      </c>
      <c r="BW123" s="820"/>
      <c r="BX123" s="820"/>
      <c r="BY123" s="820"/>
      <c r="BZ123" s="820"/>
      <c r="CA123" s="820">
        <v>19832688</v>
      </c>
      <c r="CB123" s="820"/>
      <c r="CC123" s="820"/>
      <c r="CD123" s="820"/>
      <c r="CE123" s="820"/>
      <c r="CF123" s="735"/>
      <c r="CG123" s="736"/>
      <c r="CH123" s="736"/>
      <c r="CI123" s="736"/>
      <c r="CJ123" s="821"/>
      <c r="CK123" s="856"/>
      <c r="CL123" s="842"/>
      <c r="CM123" s="842"/>
      <c r="CN123" s="842"/>
      <c r="CO123" s="843"/>
      <c r="CP123" s="822" t="s">
        <v>487</v>
      </c>
      <c r="CQ123" s="823"/>
      <c r="CR123" s="823"/>
      <c r="CS123" s="823"/>
      <c r="CT123" s="823"/>
      <c r="CU123" s="823"/>
      <c r="CV123" s="823"/>
      <c r="CW123" s="823"/>
      <c r="CX123" s="823"/>
      <c r="CY123" s="823"/>
      <c r="CZ123" s="823"/>
      <c r="DA123" s="823"/>
      <c r="DB123" s="823"/>
      <c r="DC123" s="823"/>
      <c r="DD123" s="823"/>
      <c r="DE123" s="823"/>
      <c r="DF123" s="824"/>
      <c r="DG123" s="766">
        <v>29569</v>
      </c>
      <c r="DH123" s="767"/>
      <c r="DI123" s="767"/>
      <c r="DJ123" s="767"/>
      <c r="DK123" s="768"/>
      <c r="DL123" s="769">
        <v>30443</v>
      </c>
      <c r="DM123" s="767"/>
      <c r="DN123" s="767"/>
      <c r="DO123" s="767"/>
      <c r="DP123" s="768"/>
      <c r="DQ123" s="769">
        <v>32356</v>
      </c>
      <c r="DR123" s="767"/>
      <c r="DS123" s="767"/>
      <c r="DT123" s="767"/>
      <c r="DU123" s="768"/>
      <c r="DV123" s="811">
        <v>0.6</v>
      </c>
      <c r="DW123" s="812"/>
      <c r="DX123" s="812"/>
      <c r="DY123" s="812"/>
      <c r="DZ123" s="813"/>
    </row>
    <row r="124" spans="1:130" s="224" customFormat="1" ht="26.25" customHeight="1" thickBot="1" x14ac:dyDescent="0.2">
      <c r="A124" s="807"/>
      <c r="B124" s="808"/>
      <c r="C124" s="802" t="s">
        <v>472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140</v>
      </c>
      <c r="AB124" s="767"/>
      <c r="AC124" s="767"/>
      <c r="AD124" s="767"/>
      <c r="AE124" s="768"/>
      <c r="AF124" s="769" t="s">
        <v>140</v>
      </c>
      <c r="AG124" s="767"/>
      <c r="AH124" s="767"/>
      <c r="AI124" s="767"/>
      <c r="AJ124" s="768"/>
      <c r="AK124" s="769" t="s">
        <v>140</v>
      </c>
      <c r="AL124" s="767"/>
      <c r="AM124" s="767"/>
      <c r="AN124" s="767"/>
      <c r="AO124" s="768"/>
      <c r="AP124" s="811" t="s">
        <v>140</v>
      </c>
      <c r="AQ124" s="812"/>
      <c r="AR124" s="812"/>
      <c r="AS124" s="812"/>
      <c r="AT124" s="813"/>
      <c r="AU124" s="814" t="s">
        <v>488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140</v>
      </c>
      <c r="BR124" s="818"/>
      <c r="BS124" s="818"/>
      <c r="BT124" s="818"/>
      <c r="BU124" s="818"/>
      <c r="BV124" s="818" t="s">
        <v>140</v>
      </c>
      <c r="BW124" s="818"/>
      <c r="BX124" s="818"/>
      <c r="BY124" s="818"/>
      <c r="BZ124" s="818"/>
      <c r="CA124" s="818" t="s">
        <v>140</v>
      </c>
      <c r="CB124" s="818"/>
      <c r="CC124" s="818"/>
      <c r="CD124" s="818"/>
      <c r="CE124" s="818"/>
      <c r="CF124" s="713"/>
      <c r="CG124" s="714"/>
      <c r="CH124" s="714"/>
      <c r="CI124" s="714"/>
      <c r="CJ124" s="849"/>
      <c r="CK124" s="857"/>
      <c r="CL124" s="857"/>
      <c r="CM124" s="857"/>
      <c r="CN124" s="857"/>
      <c r="CO124" s="858"/>
      <c r="CP124" s="822" t="s">
        <v>489</v>
      </c>
      <c r="CQ124" s="823"/>
      <c r="CR124" s="823"/>
      <c r="CS124" s="823"/>
      <c r="CT124" s="823"/>
      <c r="CU124" s="823"/>
      <c r="CV124" s="823"/>
      <c r="CW124" s="823"/>
      <c r="CX124" s="823"/>
      <c r="CY124" s="823"/>
      <c r="CZ124" s="823"/>
      <c r="DA124" s="823"/>
      <c r="DB124" s="823"/>
      <c r="DC124" s="823"/>
      <c r="DD124" s="823"/>
      <c r="DE124" s="823"/>
      <c r="DF124" s="824"/>
      <c r="DG124" s="750">
        <v>63379</v>
      </c>
      <c r="DH124" s="751"/>
      <c r="DI124" s="751"/>
      <c r="DJ124" s="751"/>
      <c r="DK124" s="752"/>
      <c r="DL124" s="753">
        <v>43658</v>
      </c>
      <c r="DM124" s="751"/>
      <c r="DN124" s="751"/>
      <c r="DO124" s="751"/>
      <c r="DP124" s="752"/>
      <c r="DQ124" s="753" t="s">
        <v>140</v>
      </c>
      <c r="DR124" s="751"/>
      <c r="DS124" s="751"/>
      <c r="DT124" s="751"/>
      <c r="DU124" s="752"/>
      <c r="DV124" s="835" t="s">
        <v>140</v>
      </c>
      <c r="DW124" s="836"/>
      <c r="DX124" s="836"/>
      <c r="DY124" s="836"/>
      <c r="DZ124" s="837"/>
    </row>
    <row r="125" spans="1:130" s="224" customFormat="1" ht="26.25" customHeight="1" x14ac:dyDescent="0.15">
      <c r="A125" s="807"/>
      <c r="B125" s="808"/>
      <c r="C125" s="802" t="s">
        <v>474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140</v>
      </c>
      <c r="AB125" s="767"/>
      <c r="AC125" s="767"/>
      <c r="AD125" s="767"/>
      <c r="AE125" s="768"/>
      <c r="AF125" s="769" t="s">
        <v>140</v>
      </c>
      <c r="AG125" s="767"/>
      <c r="AH125" s="767"/>
      <c r="AI125" s="767"/>
      <c r="AJ125" s="768"/>
      <c r="AK125" s="769" t="s">
        <v>140</v>
      </c>
      <c r="AL125" s="767"/>
      <c r="AM125" s="767"/>
      <c r="AN125" s="767"/>
      <c r="AO125" s="768"/>
      <c r="AP125" s="811" t="s">
        <v>140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140</v>
      </c>
      <c r="DH125" s="829"/>
      <c r="DI125" s="829"/>
      <c r="DJ125" s="829"/>
      <c r="DK125" s="829"/>
      <c r="DL125" s="829" t="s">
        <v>140</v>
      </c>
      <c r="DM125" s="829"/>
      <c r="DN125" s="829"/>
      <c r="DO125" s="829"/>
      <c r="DP125" s="829"/>
      <c r="DQ125" s="829" t="s">
        <v>140</v>
      </c>
      <c r="DR125" s="829"/>
      <c r="DS125" s="829"/>
      <c r="DT125" s="829"/>
      <c r="DU125" s="829"/>
      <c r="DV125" s="830" t="s">
        <v>140</v>
      </c>
      <c r="DW125" s="830"/>
      <c r="DX125" s="830"/>
      <c r="DY125" s="830"/>
      <c r="DZ125" s="831"/>
    </row>
    <row r="126" spans="1:130" s="224" customFormat="1" ht="26.25" customHeight="1" thickBot="1" x14ac:dyDescent="0.2">
      <c r="A126" s="807"/>
      <c r="B126" s="808"/>
      <c r="C126" s="802" t="s">
        <v>476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140</v>
      </c>
      <c r="AB126" s="767"/>
      <c r="AC126" s="767"/>
      <c r="AD126" s="767"/>
      <c r="AE126" s="768"/>
      <c r="AF126" s="769" t="s">
        <v>140</v>
      </c>
      <c r="AG126" s="767"/>
      <c r="AH126" s="767"/>
      <c r="AI126" s="767"/>
      <c r="AJ126" s="768"/>
      <c r="AK126" s="769" t="s">
        <v>492</v>
      </c>
      <c r="AL126" s="767"/>
      <c r="AM126" s="767"/>
      <c r="AN126" s="767"/>
      <c r="AO126" s="768"/>
      <c r="AP126" s="811" t="s">
        <v>140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493</v>
      </c>
      <c r="CQ126" s="739"/>
      <c r="CR126" s="739"/>
      <c r="CS126" s="739"/>
      <c r="CT126" s="739"/>
      <c r="CU126" s="739"/>
      <c r="CV126" s="739"/>
      <c r="CW126" s="739"/>
      <c r="CX126" s="739"/>
      <c r="CY126" s="739"/>
      <c r="CZ126" s="739"/>
      <c r="DA126" s="739"/>
      <c r="DB126" s="739"/>
      <c r="DC126" s="739"/>
      <c r="DD126" s="739"/>
      <c r="DE126" s="739"/>
      <c r="DF126" s="740"/>
      <c r="DG126" s="803" t="s">
        <v>140</v>
      </c>
      <c r="DH126" s="804"/>
      <c r="DI126" s="804"/>
      <c r="DJ126" s="804"/>
      <c r="DK126" s="804"/>
      <c r="DL126" s="804" t="s">
        <v>140</v>
      </c>
      <c r="DM126" s="804"/>
      <c r="DN126" s="804"/>
      <c r="DO126" s="804"/>
      <c r="DP126" s="804"/>
      <c r="DQ126" s="804" t="s">
        <v>140</v>
      </c>
      <c r="DR126" s="804"/>
      <c r="DS126" s="804"/>
      <c r="DT126" s="804"/>
      <c r="DU126" s="804"/>
      <c r="DV126" s="781" t="s">
        <v>140</v>
      </c>
      <c r="DW126" s="781"/>
      <c r="DX126" s="781"/>
      <c r="DY126" s="781"/>
      <c r="DZ126" s="782"/>
    </row>
    <row r="127" spans="1:130" s="224" customFormat="1" ht="26.25" customHeight="1" x14ac:dyDescent="0.15">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140</v>
      </c>
      <c r="AB127" s="767"/>
      <c r="AC127" s="767"/>
      <c r="AD127" s="767"/>
      <c r="AE127" s="768"/>
      <c r="AF127" s="769" t="s">
        <v>140</v>
      </c>
      <c r="AG127" s="767"/>
      <c r="AH127" s="767"/>
      <c r="AI127" s="767"/>
      <c r="AJ127" s="768"/>
      <c r="AK127" s="769" t="s">
        <v>140</v>
      </c>
      <c r="AL127" s="767"/>
      <c r="AM127" s="767"/>
      <c r="AN127" s="767"/>
      <c r="AO127" s="768"/>
      <c r="AP127" s="811" t="s">
        <v>495</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140</v>
      </c>
      <c r="DH127" s="804"/>
      <c r="DI127" s="804"/>
      <c r="DJ127" s="804"/>
      <c r="DK127" s="804"/>
      <c r="DL127" s="804" t="s">
        <v>492</v>
      </c>
      <c r="DM127" s="804"/>
      <c r="DN127" s="804"/>
      <c r="DO127" s="804"/>
      <c r="DP127" s="804"/>
      <c r="DQ127" s="804" t="s">
        <v>140</v>
      </c>
      <c r="DR127" s="804"/>
      <c r="DS127" s="804"/>
      <c r="DT127" s="804"/>
      <c r="DU127" s="804"/>
      <c r="DV127" s="781" t="s">
        <v>140</v>
      </c>
      <c r="DW127" s="781"/>
      <c r="DX127" s="781"/>
      <c r="DY127" s="781"/>
      <c r="DZ127" s="782"/>
    </row>
    <row r="128" spans="1:130" s="224" customFormat="1" ht="26.25" customHeight="1" thickBot="1" x14ac:dyDescent="0.2">
      <c r="A128" s="783" t="s">
        <v>501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502</v>
      </c>
      <c r="X128" s="785"/>
      <c r="Y128" s="785"/>
      <c r="Z128" s="786"/>
      <c r="AA128" s="787">
        <v>31220</v>
      </c>
      <c r="AB128" s="788"/>
      <c r="AC128" s="788"/>
      <c r="AD128" s="788"/>
      <c r="AE128" s="789"/>
      <c r="AF128" s="790">
        <v>12693</v>
      </c>
      <c r="AG128" s="788"/>
      <c r="AH128" s="788"/>
      <c r="AI128" s="788"/>
      <c r="AJ128" s="789"/>
      <c r="AK128" s="790">
        <v>1233</v>
      </c>
      <c r="AL128" s="788"/>
      <c r="AM128" s="788"/>
      <c r="AN128" s="788"/>
      <c r="AO128" s="789"/>
      <c r="AP128" s="791"/>
      <c r="AQ128" s="792"/>
      <c r="AR128" s="792"/>
      <c r="AS128" s="792"/>
      <c r="AT128" s="793"/>
      <c r="AU128" s="226"/>
      <c r="AV128" s="226"/>
      <c r="AW128" s="226"/>
      <c r="AX128" s="794" t="s">
        <v>503</v>
      </c>
      <c r="AY128" s="795"/>
      <c r="AZ128" s="795"/>
      <c r="BA128" s="795"/>
      <c r="BB128" s="795"/>
      <c r="BC128" s="795"/>
      <c r="BD128" s="795"/>
      <c r="BE128" s="796"/>
      <c r="BF128" s="773" t="s">
        <v>504</v>
      </c>
      <c r="BG128" s="774"/>
      <c r="BH128" s="774"/>
      <c r="BI128" s="774"/>
      <c r="BJ128" s="774"/>
      <c r="BK128" s="774"/>
      <c r="BL128" s="797"/>
      <c r="BM128" s="773">
        <v>14.3</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140</v>
      </c>
      <c r="DH128" s="778"/>
      <c r="DI128" s="778"/>
      <c r="DJ128" s="778"/>
      <c r="DK128" s="778"/>
      <c r="DL128" s="778" t="s">
        <v>492</v>
      </c>
      <c r="DM128" s="778"/>
      <c r="DN128" s="778"/>
      <c r="DO128" s="778"/>
      <c r="DP128" s="778"/>
      <c r="DQ128" s="778" t="s">
        <v>492</v>
      </c>
      <c r="DR128" s="778"/>
      <c r="DS128" s="778"/>
      <c r="DT128" s="778"/>
      <c r="DU128" s="778"/>
      <c r="DV128" s="779" t="s">
        <v>140</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506</v>
      </c>
      <c r="X129" s="764"/>
      <c r="Y129" s="764"/>
      <c r="Z129" s="765"/>
      <c r="AA129" s="766">
        <v>6472452</v>
      </c>
      <c r="AB129" s="767"/>
      <c r="AC129" s="767"/>
      <c r="AD129" s="767"/>
      <c r="AE129" s="768"/>
      <c r="AF129" s="769">
        <v>6602045</v>
      </c>
      <c r="AG129" s="767"/>
      <c r="AH129" s="767"/>
      <c r="AI129" s="767"/>
      <c r="AJ129" s="768"/>
      <c r="AK129" s="769">
        <v>6339431</v>
      </c>
      <c r="AL129" s="767"/>
      <c r="AM129" s="767"/>
      <c r="AN129" s="767"/>
      <c r="AO129" s="768"/>
      <c r="AP129" s="770"/>
      <c r="AQ129" s="771"/>
      <c r="AR129" s="771"/>
      <c r="AS129" s="771"/>
      <c r="AT129" s="772"/>
      <c r="AU129" s="227"/>
      <c r="AV129" s="227"/>
      <c r="AW129" s="227"/>
      <c r="AX129" s="738" t="s">
        <v>507</v>
      </c>
      <c r="AY129" s="739"/>
      <c r="AZ129" s="739"/>
      <c r="BA129" s="739"/>
      <c r="BB129" s="739"/>
      <c r="BC129" s="739"/>
      <c r="BD129" s="739"/>
      <c r="BE129" s="740"/>
      <c r="BF129" s="757" t="s">
        <v>140</v>
      </c>
      <c r="BG129" s="758"/>
      <c r="BH129" s="758"/>
      <c r="BI129" s="758"/>
      <c r="BJ129" s="758"/>
      <c r="BK129" s="758"/>
      <c r="BL129" s="759"/>
      <c r="BM129" s="757">
        <v>19.3</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509</v>
      </c>
      <c r="X130" s="764"/>
      <c r="Y130" s="764"/>
      <c r="Z130" s="765"/>
      <c r="AA130" s="766">
        <v>1409449</v>
      </c>
      <c r="AB130" s="767"/>
      <c r="AC130" s="767"/>
      <c r="AD130" s="767"/>
      <c r="AE130" s="768"/>
      <c r="AF130" s="769">
        <v>1369741</v>
      </c>
      <c r="AG130" s="767"/>
      <c r="AH130" s="767"/>
      <c r="AI130" s="767"/>
      <c r="AJ130" s="768"/>
      <c r="AK130" s="769">
        <v>1246201</v>
      </c>
      <c r="AL130" s="767"/>
      <c r="AM130" s="767"/>
      <c r="AN130" s="767"/>
      <c r="AO130" s="768"/>
      <c r="AP130" s="770"/>
      <c r="AQ130" s="771"/>
      <c r="AR130" s="771"/>
      <c r="AS130" s="771"/>
      <c r="AT130" s="772"/>
      <c r="AU130" s="227"/>
      <c r="AV130" s="227"/>
      <c r="AW130" s="227"/>
      <c r="AX130" s="738" t="s">
        <v>510</v>
      </c>
      <c r="AY130" s="739"/>
      <c r="AZ130" s="739"/>
      <c r="BA130" s="739"/>
      <c r="BB130" s="739"/>
      <c r="BC130" s="739"/>
      <c r="BD130" s="739"/>
      <c r="BE130" s="740"/>
      <c r="BF130" s="741">
        <v>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511</v>
      </c>
      <c r="X131" s="748"/>
      <c r="Y131" s="748"/>
      <c r="Z131" s="749"/>
      <c r="AA131" s="750">
        <v>5063003</v>
      </c>
      <c r="AB131" s="751"/>
      <c r="AC131" s="751"/>
      <c r="AD131" s="751"/>
      <c r="AE131" s="752"/>
      <c r="AF131" s="753">
        <v>5232304</v>
      </c>
      <c r="AG131" s="751"/>
      <c r="AH131" s="751"/>
      <c r="AI131" s="751"/>
      <c r="AJ131" s="752"/>
      <c r="AK131" s="753">
        <v>5093230</v>
      </c>
      <c r="AL131" s="751"/>
      <c r="AM131" s="751"/>
      <c r="AN131" s="751"/>
      <c r="AO131" s="752"/>
      <c r="AP131" s="754"/>
      <c r="AQ131" s="755"/>
      <c r="AR131" s="755"/>
      <c r="AS131" s="755"/>
      <c r="AT131" s="756"/>
      <c r="AU131" s="227"/>
      <c r="AV131" s="227"/>
      <c r="AW131" s="227"/>
      <c r="AX131" s="716" t="s">
        <v>512</v>
      </c>
      <c r="AY131" s="717"/>
      <c r="AZ131" s="717"/>
      <c r="BA131" s="717"/>
      <c r="BB131" s="717"/>
      <c r="BC131" s="717"/>
      <c r="BD131" s="717"/>
      <c r="BE131" s="718"/>
      <c r="BF131" s="719" t="s">
        <v>140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514</v>
      </c>
      <c r="W132" s="729"/>
      <c r="X132" s="729"/>
      <c r="Y132" s="729"/>
      <c r="Z132" s="730"/>
      <c r="AA132" s="731">
        <v>9.7712365569999999</v>
      </c>
      <c r="AB132" s="732"/>
      <c r="AC132" s="732"/>
      <c r="AD132" s="732"/>
      <c r="AE132" s="733"/>
      <c r="AF132" s="734">
        <v>8.8571688500000008</v>
      </c>
      <c r="AG132" s="732"/>
      <c r="AH132" s="732"/>
      <c r="AI132" s="732"/>
      <c r="AJ132" s="733"/>
      <c r="AK132" s="734">
        <v>8.5417701539999999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515</v>
      </c>
      <c r="W133" s="708"/>
      <c r="X133" s="708"/>
      <c r="Y133" s="708"/>
      <c r="Z133" s="709"/>
      <c r="AA133" s="710">
        <v>8.5</v>
      </c>
      <c r="AB133" s="711"/>
      <c r="AC133" s="711"/>
      <c r="AD133" s="711"/>
      <c r="AE133" s="712"/>
      <c r="AF133" s="710">
        <v>8.9</v>
      </c>
      <c r="AG133" s="711"/>
      <c r="AH133" s="711"/>
      <c r="AI133" s="711"/>
      <c r="AJ133" s="712"/>
      <c r="AK133" s="710">
        <v>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S96GjAnGoKEy4rbAwVmVlkF1Qf1owgeynnMbtjllB4uY5Wj9tlSEAZhsNXLVb2ntmxMVwfnl4xIIBqdQiZlBg==" saltValue="bsuH/v3bjPtLueQCaDPo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2AB95-FB3A-4C6C-98EE-12E2FACC0761}">
  <sheetPr>
    <pageSetUpPr fitToPage="1"/>
  </sheetPr>
  <dimension ref="A1:DQ105"/>
  <sheetViews>
    <sheetView showGridLines="0" tabSelected="1" view="pageBreakPreview" topLeftCell="A40" zoomScale="60" zoomScaleNormal="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U1Rp4TCSlOj3I0313MgBY3Dlf31hvsmwi91jFJuMM+/Oq6neKkXIXjw8yk9MlTeK+eGK4JH9ytK2RLvbnj95YA==" saltValue="Ip3KClS9TqoG5Fqey750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9ScxCTDNc0xpAaFe7e67I6hNX9Osx+oa8zzK5JCPCGocYlDDUnMqqYmaE+x2XtrT0/dLmUN40x0ipJ1frHSxw==" saltValue="beKVGJP1Np788EPe4Oan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518</v>
      </c>
      <c r="AL6" s="260"/>
      <c r="AM6" s="260"/>
      <c r="AN6" s="260"/>
    </row>
    <row r="7" spans="1:46" ht="13.5" customHeight="1" x14ac:dyDescent="0.15">
      <c r="A7" s="259"/>
      <c r="AK7" s="262"/>
      <c r="AL7" s="263"/>
      <c r="AM7" s="263"/>
      <c r="AN7" s="264"/>
      <c r="AO7" s="1105" t="s">
        <v>519</v>
      </c>
      <c r="AP7" s="265"/>
      <c r="AQ7" s="266" t="s">
        <v>520</v>
      </c>
      <c r="AR7" s="267"/>
    </row>
    <row r="8" spans="1:46" x14ac:dyDescent="0.15">
      <c r="A8" s="259"/>
      <c r="AK8" s="268"/>
      <c r="AL8" s="269"/>
      <c r="AM8" s="269"/>
      <c r="AN8" s="270"/>
      <c r="AO8" s="1106"/>
      <c r="AP8" s="271" t="s">
        <v>521</v>
      </c>
      <c r="AQ8" s="272" t="s">
        <v>522</v>
      </c>
      <c r="AR8" s="273" t="s">
        <v>523</v>
      </c>
    </row>
    <row r="9" spans="1:46" x14ac:dyDescent="0.15">
      <c r="A9" s="259"/>
      <c r="AK9" s="1117" t="s">
        <v>524</v>
      </c>
      <c r="AL9" s="1118"/>
      <c r="AM9" s="1118"/>
      <c r="AN9" s="1119"/>
      <c r="AO9" s="274">
        <v>2079400</v>
      </c>
      <c r="AP9" s="274">
        <v>277623</v>
      </c>
      <c r="AQ9" s="275">
        <v>166998</v>
      </c>
      <c r="AR9" s="276">
        <v>66.2</v>
      </c>
    </row>
    <row r="10" spans="1:46" ht="13.5" customHeight="1" x14ac:dyDescent="0.15">
      <c r="A10" s="259"/>
      <c r="AK10" s="1117" t="s">
        <v>525</v>
      </c>
      <c r="AL10" s="1118"/>
      <c r="AM10" s="1118"/>
      <c r="AN10" s="1119"/>
      <c r="AO10" s="277">
        <v>8050</v>
      </c>
      <c r="AP10" s="277">
        <v>1075</v>
      </c>
      <c r="AQ10" s="278">
        <v>26170</v>
      </c>
      <c r="AR10" s="279">
        <v>-95.9</v>
      </c>
    </row>
    <row r="11" spans="1:46" ht="13.5" customHeight="1" x14ac:dyDescent="0.15">
      <c r="A11" s="259"/>
      <c r="AK11" s="1117" t="s">
        <v>526</v>
      </c>
      <c r="AL11" s="1118"/>
      <c r="AM11" s="1118"/>
      <c r="AN11" s="1119"/>
      <c r="AO11" s="277" t="s">
        <v>527</v>
      </c>
      <c r="AP11" s="277" t="s">
        <v>527</v>
      </c>
      <c r="AQ11" s="278">
        <v>5047</v>
      </c>
      <c r="AR11" s="279" t="s">
        <v>527</v>
      </c>
    </row>
    <row r="12" spans="1:46" ht="13.5" customHeight="1" x14ac:dyDescent="0.15">
      <c r="A12" s="259"/>
      <c r="AK12" s="1117" t="s">
        <v>528</v>
      </c>
      <c r="AL12" s="1118"/>
      <c r="AM12" s="1118"/>
      <c r="AN12" s="1119"/>
      <c r="AO12" s="277" t="s">
        <v>527</v>
      </c>
      <c r="AP12" s="277" t="s">
        <v>527</v>
      </c>
      <c r="AQ12" s="278" t="s">
        <v>527</v>
      </c>
      <c r="AR12" s="279" t="s">
        <v>527</v>
      </c>
    </row>
    <row r="13" spans="1:46" ht="13.5" customHeight="1" x14ac:dyDescent="0.15">
      <c r="A13" s="259"/>
      <c r="AK13" s="1117" t="s">
        <v>529</v>
      </c>
      <c r="AL13" s="1118"/>
      <c r="AM13" s="1118"/>
      <c r="AN13" s="1119"/>
      <c r="AO13" s="277">
        <v>18057</v>
      </c>
      <c r="AP13" s="277">
        <v>2411</v>
      </c>
      <c r="AQ13" s="278">
        <v>6466</v>
      </c>
      <c r="AR13" s="279">
        <v>-62.7</v>
      </c>
    </row>
    <row r="14" spans="1:46" ht="13.5" customHeight="1" x14ac:dyDescent="0.15">
      <c r="A14" s="259"/>
      <c r="AK14" s="1117" t="s">
        <v>530</v>
      </c>
      <c r="AL14" s="1118"/>
      <c r="AM14" s="1118"/>
      <c r="AN14" s="1119"/>
      <c r="AO14" s="277">
        <v>66569</v>
      </c>
      <c r="AP14" s="277">
        <v>8888</v>
      </c>
      <c r="AQ14" s="278">
        <v>3589</v>
      </c>
      <c r="AR14" s="279">
        <v>147.6</v>
      </c>
    </row>
    <row r="15" spans="1:46" ht="13.5" customHeight="1" x14ac:dyDescent="0.15">
      <c r="A15" s="259"/>
      <c r="AK15" s="1120" t="s">
        <v>531</v>
      </c>
      <c r="AL15" s="1121"/>
      <c r="AM15" s="1121"/>
      <c r="AN15" s="1122"/>
      <c r="AO15" s="277">
        <v>-199858</v>
      </c>
      <c r="AP15" s="277">
        <v>-26683</v>
      </c>
      <c r="AQ15" s="278">
        <v>-12920</v>
      </c>
      <c r="AR15" s="279">
        <v>106.5</v>
      </c>
    </row>
    <row r="16" spans="1:46" x14ac:dyDescent="0.15">
      <c r="A16" s="259"/>
      <c r="AK16" s="1120" t="s">
        <v>191</v>
      </c>
      <c r="AL16" s="1121"/>
      <c r="AM16" s="1121"/>
      <c r="AN16" s="1122"/>
      <c r="AO16" s="277">
        <v>1972218</v>
      </c>
      <c r="AP16" s="277">
        <v>263313</v>
      </c>
      <c r="AQ16" s="278">
        <v>195349</v>
      </c>
      <c r="AR16" s="279">
        <v>34.799999999999997</v>
      </c>
    </row>
    <row r="17" spans="1:46" x14ac:dyDescent="0.15">
      <c r="A17" s="259"/>
    </row>
    <row r="18" spans="1:46" x14ac:dyDescent="0.15">
      <c r="A18" s="259"/>
      <c r="AQ18" s="280"/>
      <c r="AR18" s="280"/>
    </row>
    <row r="19" spans="1:46" x14ac:dyDescent="0.15">
      <c r="A19" s="259"/>
      <c r="AK19" s="255" t="s">
        <v>532</v>
      </c>
    </row>
    <row r="20" spans="1:46" x14ac:dyDescent="0.15">
      <c r="A20" s="259"/>
      <c r="AK20" s="281"/>
      <c r="AL20" s="282"/>
      <c r="AM20" s="282"/>
      <c r="AN20" s="283"/>
      <c r="AO20" s="284" t="s">
        <v>533</v>
      </c>
      <c r="AP20" s="285" t="s">
        <v>534</v>
      </c>
      <c r="AQ20" s="286" t="s">
        <v>535</v>
      </c>
      <c r="AR20" s="287"/>
    </row>
    <row r="21" spans="1:46" s="260" customFormat="1" x14ac:dyDescent="0.15">
      <c r="A21" s="288"/>
      <c r="AK21" s="1123" t="s">
        <v>536</v>
      </c>
      <c r="AL21" s="1124"/>
      <c r="AM21" s="1124"/>
      <c r="AN21" s="1125"/>
      <c r="AO21" s="289">
        <v>32.18</v>
      </c>
      <c r="AP21" s="290">
        <v>16.600000000000001</v>
      </c>
      <c r="AQ21" s="291">
        <v>15.58</v>
      </c>
      <c r="AS21" s="292"/>
      <c r="AT21" s="288"/>
    </row>
    <row r="22" spans="1:46" s="260" customFormat="1" x14ac:dyDescent="0.15">
      <c r="A22" s="288"/>
      <c r="AK22" s="1123" t="s">
        <v>537</v>
      </c>
      <c r="AL22" s="1124"/>
      <c r="AM22" s="1124"/>
      <c r="AN22" s="1125"/>
      <c r="AO22" s="293">
        <v>95.1</v>
      </c>
      <c r="AP22" s="294">
        <v>95.6</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540</v>
      </c>
      <c r="AL29" s="260"/>
      <c r="AM29" s="260"/>
      <c r="AN29" s="260"/>
      <c r="AS29" s="302"/>
    </row>
    <row r="30" spans="1:46" ht="13.5" customHeight="1" x14ac:dyDescent="0.15">
      <c r="A30" s="259"/>
      <c r="AK30" s="262"/>
      <c r="AL30" s="263"/>
      <c r="AM30" s="263"/>
      <c r="AN30" s="264"/>
      <c r="AO30" s="1105" t="s">
        <v>519</v>
      </c>
      <c r="AP30" s="265"/>
      <c r="AQ30" s="266" t="s">
        <v>520</v>
      </c>
      <c r="AR30" s="267"/>
    </row>
    <row r="31" spans="1:46" x14ac:dyDescent="0.15">
      <c r="A31" s="259"/>
      <c r="AK31" s="268"/>
      <c r="AL31" s="269"/>
      <c r="AM31" s="269"/>
      <c r="AN31" s="270"/>
      <c r="AO31" s="1106"/>
      <c r="AP31" s="271" t="s">
        <v>521</v>
      </c>
      <c r="AQ31" s="272" t="s">
        <v>522</v>
      </c>
      <c r="AR31" s="273" t="s">
        <v>523</v>
      </c>
    </row>
    <row r="32" spans="1:46" ht="27" customHeight="1" x14ac:dyDescent="0.15">
      <c r="A32" s="259"/>
      <c r="AK32" s="1107" t="s">
        <v>541</v>
      </c>
      <c r="AL32" s="1108"/>
      <c r="AM32" s="1108"/>
      <c r="AN32" s="1109"/>
      <c r="AO32" s="303">
        <v>1518065</v>
      </c>
      <c r="AP32" s="303">
        <v>202679</v>
      </c>
      <c r="AQ32" s="304">
        <v>125145</v>
      </c>
      <c r="AR32" s="305">
        <v>62</v>
      </c>
    </row>
    <row r="33" spans="1:46" ht="13.5" customHeight="1" x14ac:dyDescent="0.15">
      <c r="A33" s="259"/>
      <c r="AK33" s="1107" t="s">
        <v>542</v>
      </c>
      <c r="AL33" s="1108"/>
      <c r="AM33" s="1108"/>
      <c r="AN33" s="1109"/>
      <c r="AO33" s="303" t="s">
        <v>527</v>
      </c>
      <c r="AP33" s="303" t="s">
        <v>527</v>
      </c>
      <c r="AQ33" s="304">
        <v>142</v>
      </c>
      <c r="AR33" s="305" t="s">
        <v>527</v>
      </c>
    </row>
    <row r="34" spans="1:46" ht="27" customHeight="1" x14ac:dyDescent="0.15">
      <c r="A34" s="259"/>
      <c r="AK34" s="1107" t="s">
        <v>543</v>
      </c>
      <c r="AL34" s="1108"/>
      <c r="AM34" s="1108"/>
      <c r="AN34" s="1109"/>
      <c r="AO34" s="303" t="s">
        <v>527</v>
      </c>
      <c r="AP34" s="303" t="s">
        <v>527</v>
      </c>
      <c r="AQ34" s="304">
        <v>186</v>
      </c>
      <c r="AR34" s="305" t="s">
        <v>527</v>
      </c>
    </row>
    <row r="35" spans="1:46" ht="27" customHeight="1" x14ac:dyDescent="0.15">
      <c r="A35" s="259"/>
      <c r="AK35" s="1107" t="s">
        <v>544</v>
      </c>
      <c r="AL35" s="1108"/>
      <c r="AM35" s="1108"/>
      <c r="AN35" s="1109"/>
      <c r="AO35" s="303">
        <v>164421</v>
      </c>
      <c r="AP35" s="303">
        <v>21952</v>
      </c>
      <c r="AQ35" s="304">
        <v>24116</v>
      </c>
      <c r="AR35" s="305">
        <v>-9</v>
      </c>
    </row>
    <row r="36" spans="1:46" ht="27" customHeight="1" x14ac:dyDescent="0.15">
      <c r="A36" s="259"/>
      <c r="AK36" s="1107" t="s">
        <v>545</v>
      </c>
      <c r="AL36" s="1108"/>
      <c r="AM36" s="1108"/>
      <c r="AN36" s="1109"/>
      <c r="AO36" s="303" t="s">
        <v>527</v>
      </c>
      <c r="AP36" s="303" t="s">
        <v>527</v>
      </c>
      <c r="AQ36" s="304">
        <v>3945</v>
      </c>
      <c r="AR36" s="305" t="s">
        <v>527</v>
      </c>
    </row>
    <row r="37" spans="1:46" ht="13.5" customHeight="1" x14ac:dyDescent="0.15">
      <c r="A37" s="259"/>
      <c r="AK37" s="1107" t="s">
        <v>546</v>
      </c>
      <c r="AL37" s="1108"/>
      <c r="AM37" s="1108"/>
      <c r="AN37" s="1109"/>
      <c r="AO37" s="303" t="s">
        <v>527</v>
      </c>
      <c r="AP37" s="303" t="s">
        <v>527</v>
      </c>
      <c r="AQ37" s="304">
        <v>817</v>
      </c>
      <c r="AR37" s="305" t="s">
        <v>527</v>
      </c>
    </row>
    <row r="38" spans="1:46" ht="27" customHeight="1" x14ac:dyDescent="0.15">
      <c r="A38" s="259"/>
      <c r="AK38" s="1110" t="s">
        <v>547</v>
      </c>
      <c r="AL38" s="1111"/>
      <c r="AM38" s="1111"/>
      <c r="AN38" s="1112"/>
      <c r="AO38" s="306" t="s">
        <v>527</v>
      </c>
      <c r="AP38" s="306" t="s">
        <v>527</v>
      </c>
      <c r="AQ38" s="307">
        <v>16</v>
      </c>
      <c r="AR38" s="295" t="s">
        <v>527</v>
      </c>
      <c r="AS38" s="302"/>
    </row>
    <row r="39" spans="1:46" x14ac:dyDescent="0.15">
      <c r="A39" s="259"/>
      <c r="AK39" s="1110" t="s">
        <v>548</v>
      </c>
      <c r="AL39" s="1111"/>
      <c r="AM39" s="1111"/>
      <c r="AN39" s="1112"/>
      <c r="AO39" s="303">
        <v>-1233</v>
      </c>
      <c r="AP39" s="303">
        <v>-165</v>
      </c>
      <c r="AQ39" s="304">
        <v>-6780</v>
      </c>
      <c r="AR39" s="305">
        <v>-97.6</v>
      </c>
      <c r="AS39" s="302"/>
    </row>
    <row r="40" spans="1:46" ht="27" customHeight="1" x14ac:dyDescent="0.15">
      <c r="A40" s="259"/>
      <c r="AK40" s="1107" t="s">
        <v>549</v>
      </c>
      <c r="AL40" s="1108"/>
      <c r="AM40" s="1108"/>
      <c r="AN40" s="1109"/>
      <c r="AO40" s="303">
        <v>-1246201</v>
      </c>
      <c r="AP40" s="303">
        <v>-166382</v>
      </c>
      <c r="AQ40" s="304">
        <v>-98746</v>
      </c>
      <c r="AR40" s="305">
        <v>68.5</v>
      </c>
      <c r="AS40" s="302"/>
    </row>
    <row r="41" spans="1:46" x14ac:dyDescent="0.15">
      <c r="A41" s="259"/>
      <c r="AK41" s="1113" t="s">
        <v>305</v>
      </c>
      <c r="AL41" s="1114"/>
      <c r="AM41" s="1114"/>
      <c r="AN41" s="1115"/>
      <c r="AO41" s="303">
        <v>435052</v>
      </c>
      <c r="AP41" s="303">
        <v>58084</v>
      </c>
      <c r="AQ41" s="304">
        <v>48842</v>
      </c>
      <c r="AR41" s="305">
        <v>18.899999999999999</v>
      </c>
      <c r="AS41" s="302"/>
    </row>
    <row r="42" spans="1:46" x14ac:dyDescent="0.15">
      <c r="A42" s="259"/>
      <c r="AK42" s="308" t="s">
        <v>550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551</v>
      </c>
    </row>
    <row r="48" spans="1:46" x14ac:dyDescent="0.15">
      <c r="A48" s="259"/>
      <c r="AK48" s="313" t="s">
        <v>552</v>
      </c>
      <c r="AL48" s="313"/>
      <c r="AM48" s="313"/>
      <c r="AN48" s="313"/>
      <c r="AO48" s="313"/>
      <c r="AP48" s="313"/>
      <c r="AQ48" s="314"/>
      <c r="AR48" s="313"/>
    </row>
    <row r="49" spans="1:44" ht="13.5" customHeight="1" x14ac:dyDescent="0.15">
      <c r="A49" s="259"/>
      <c r="AK49" s="315"/>
      <c r="AL49" s="316"/>
      <c r="AM49" s="1100" t="s">
        <v>519</v>
      </c>
      <c r="AN49" s="1102" t="s">
        <v>553</v>
      </c>
      <c r="AO49" s="1103"/>
      <c r="AP49" s="1103"/>
      <c r="AQ49" s="1103"/>
      <c r="AR49" s="1104"/>
    </row>
    <row r="50" spans="1:44" x14ac:dyDescent="0.15">
      <c r="A50" s="259"/>
      <c r="AK50" s="317"/>
      <c r="AL50" s="318"/>
      <c r="AM50" s="1101"/>
      <c r="AN50" s="319" t="s">
        <v>554</v>
      </c>
      <c r="AO50" s="320" t="s">
        <v>555</v>
      </c>
      <c r="AP50" s="321" t="s">
        <v>556</v>
      </c>
      <c r="AQ50" s="322" t="s">
        <v>557</v>
      </c>
      <c r="AR50" s="323" t="s">
        <v>558</v>
      </c>
    </row>
    <row r="51" spans="1:44" x14ac:dyDescent="0.15">
      <c r="A51" s="259"/>
      <c r="AK51" s="315" t="s">
        <v>559</v>
      </c>
      <c r="AL51" s="316"/>
      <c r="AM51" s="324">
        <v>4507691</v>
      </c>
      <c r="AN51" s="325">
        <v>535673</v>
      </c>
      <c r="AO51" s="326">
        <v>-7.4</v>
      </c>
      <c r="AP51" s="327">
        <v>114790</v>
      </c>
      <c r="AQ51" s="328">
        <v>-6.6</v>
      </c>
      <c r="AR51" s="329">
        <v>-0.8</v>
      </c>
    </row>
    <row r="52" spans="1:44" x14ac:dyDescent="0.15">
      <c r="A52" s="259"/>
      <c r="AK52" s="330"/>
      <c r="AL52" s="331" t="s">
        <v>560</v>
      </c>
      <c r="AM52" s="332">
        <v>1801998</v>
      </c>
      <c r="AN52" s="333">
        <v>214141</v>
      </c>
      <c r="AO52" s="334">
        <v>-33.799999999999997</v>
      </c>
      <c r="AP52" s="335">
        <v>55601</v>
      </c>
      <c r="AQ52" s="336">
        <v>-15.5</v>
      </c>
      <c r="AR52" s="337">
        <v>-18.3</v>
      </c>
    </row>
    <row r="53" spans="1:44" x14ac:dyDescent="0.15">
      <c r="A53" s="259"/>
      <c r="AK53" s="315" t="s">
        <v>561</v>
      </c>
      <c r="AL53" s="316"/>
      <c r="AM53" s="324">
        <v>4174111</v>
      </c>
      <c r="AN53" s="325">
        <v>510532</v>
      </c>
      <c r="AO53" s="326">
        <v>-4.7</v>
      </c>
      <c r="AP53" s="327">
        <v>126262</v>
      </c>
      <c r="AQ53" s="328">
        <v>10</v>
      </c>
      <c r="AR53" s="329">
        <v>-14.7</v>
      </c>
    </row>
    <row r="54" spans="1:44" x14ac:dyDescent="0.15">
      <c r="A54" s="259"/>
      <c r="AK54" s="330"/>
      <c r="AL54" s="331" t="s">
        <v>560</v>
      </c>
      <c r="AM54" s="332">
        <v>1354882</v>
      </c>
      <c r="AN54" s="333">
        <v>165715</v>
      </c>
      <c r="AO54" s="334">
        <v>-22.6</v>
      </c>
      <c r="AP54" s="335">
        <v>56769</v>
      </c>
      <c r="AQ54" s="336">
        <v>2.1</v>
      </c>
      <c r="AR54" s="337">
        <v>-24.7</v>
      </c>
    </row>
    <row r="55" spans="1:44" x14ac:dyDescent="0.15">
      <c r="A55" s="259"/>
      <c r="AK55" s="315" t="s">
        <v>562</v>
      </c>
      <c r="AL55" s="316"/>
      <c r="AM55" s="324">
        <v>2682538</v>
      </c>
      <c r="AN55" s="325">
        <v>338875</v>
      </c>
      <c r="AO55" s="326">
        <v>-33.6</v>
      </c>
      <c r="AP55" s="327">
        <v>126525</v>
      </c>
      <c r="AQ55" s="328">
        <v>0.2</v>
      </c>
      <c r="AR55" s="329">
        <v>-33.799999999999997</v>
      </c>
    </row>
    <row r="56" spans="1:44" x14ac:dyDescent="0.15">
      <c r="A56" s="259"/>
      <c r="AK56" s="330"/>
      <c r="AL56" s="331" t="s">
        <v>560</v>
      </c>
      <c r="AM56" s="332">
        <v>1305769</v>
      </c>
      <c r="AN56" s="333">
        <v>164953</v>
      </c>
      <c r="AO56" s="334">
        <v>-0.5</v>
      </c>
      <c r="AP56" s="335">
        <v>67052</v>
      </c>
      <c r="AQ56" s="336">
        <v>18.100000000000001</v>
      </c>
      <c r="AR56" s="337">
        <v>-18.600000000000001</v>
      </c>
    </row>
    <row r="57" spans="1:44" x14ac:dyDescent="0.15">
      <c r="A57" s="259"/>
      <c r="AK57" s="315" t="s">
        <v>563</v>
      </c>
      <c r="AL57" s="316"/>
      <c r="AM57" s="324">
        <v>3020338</v>
      </c>
      <c r="AN57" s="325">
        <v>391438</v>
      </c>
      <c r="AO57" s="326">
        <v>15.5</v>
      </c>
      <c r="AP57" s="327">
        <v>196914</v>
      </c>
      <c r="AQ57" s="328">
        <v>55.6</v>
      </c>
      <c r="AR57" s="329">
        <v>-40.1</v>
      </c>
    </row>
    <row r="58" spans="1:44" x14ac:dyDescent="0.15">
      <c r="A58" s="259"/>
      <c r="AK58" s="330"/>
      <c r="AL58" s="331" t="s">
        <v>560</v>
      </c>
      <c r="AM58" s="332">
        <v>1625715</v>
      </c>
      <c r="AN58" s="333">
        <v>210694</v>
      </c>
      <c r="AO58" s="334">
        <v>27.7</v>
      </c>
      <c r="AP58" s="335">
        <v>98966</v>
      </c>
      <c r="AQ58" s="336">
        <v>47.6</v>
      </c>
      <c r="AR58" s="337">
        <v>-19.899999999999999</v>
      </c>
    </row>
    <row r="59" spans="1:44" x14ac:dyDescent="0.15">
      <c r="A59" s="259"/>
      <c r="AK59" s="315" t="s">
        <v>564</v>
      </c>
      <c r="AL59" s="316"/>
      <c r="AM59" s="324">
        <v>3322800</v>
      </c>
      <c r="AN59" s="325">
        <v>443632</v>
      </c>
      <c r="AO59" s="326">
        <v>13.3</v>
      </c>
      <c r="AP59" s="327">
        <v>204757</v>
      </c>
      <c r="AQ59" s="328">
        <v>4</v>
      </c>
      <c r="AR59" s="329">
        <v>9.3000000000000007</v>
      </c>
    </row>
    <row r="60" spans="1:44" x14ac:dyDescent="0.15">
      <c r="A60" s="259"/>
      <c r="AK60" s="330"/>
      <c r="AL60" s="331" t="s">
        <v>560</v>
      </c>
      <c r="AM60" s="332">
        <v>1419368</v>
      </c>
      <c r="AN60" s="333">
        <v>189502</v>
      </c>
      <c r="AO60" s="334">
        <v>-10.1</v>
      </c>
      <c r="AP60" s="335">
        <v>106071</v>
      </c>
      <c r="AQ60" s="336">
        <v>7.2</v>
      </c>
      <c r="AR60" s="337">
        <v>-17.3</v>
      </c>
    </row>
    <row r="61" spans="1:44" x14ac:dyDescent="0.15">
      <c r="A61" s="259"/>
      <c r="AK61" s="315" t="s">
        <v>565</v>
      </c>
      <c r="AL61" s="338"/>
      <c r="AM61" s="324">
        <v>3541496</v>
      </c>
      <c r="AN61" s="325">
        <v>444030</v>
      </c>
      <c r="AO61" s="326">
        <v>-3.4</v>
      </c>
      <c r="AP61" s="327">
        <v>153850</v>
      </c>
      <c r="AQ61" s="339">
        <v>12.6</v>
      </c>
      <c r="AR61" s="329">
        <v>-16</v>
      </c>
    </row>
    <row r="62" spans="1:44" x14ac:dyDescent="0.15">
      <c r="A62" s="259"/>
      <c r="AK62" s="330"/>
      <c r="AL62" s="331" t="s">
        <v>560</v>
      </c>
      <c r="AM62" s="332">
        <v>1501546</v>
      </c>
      <c r="AN62" s="333">
        <v>189001</v>
      </c>
      <c r="AO62" s="334">
        <v>-7.9</v>
      </c>
      <c r="AP62" s="335">
        <v>76892</v>
      </c>
      <c r="AQ62" s="336">
        <v>11.9</v>
      </c>
      <c r="AR62" s="337">
        <v>-19.8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qB/9ovpwlzRbnyr07ICsmTLBtr0w5CJtHZpO2eUyA+PZD+hYL9M533jJ6sxLGot3A6brqCDmJiha7AFzz01yA==" saltValue="NetvgOA0MLHoULnnqiXF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567</v>
      </c>
    </row>
    <row r="121" spans="125:125" ht="13.5" hidden="1" customHeight="1" x14ac:dyDescent="0.15">
      <c r="DU121" s="253"/>
    </row>
  </sheetData>
  <sheetProtection algorithmName="SHA-512" hashValue="eFSJ0ytzGyRndvxoq0uiA185rUWS8339vvyeP1Qa+lQDf1B8VqTE+lHPBh2OY+qmI8XHugIpy6tw2x2ixm2aVQ==" saltValue="BFDhJwpux4utjTIbjMo5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568</v>
      </c>
    </row>
  </sheetData>
  <sheetProtection algorithmName="SHA-512" hashValue="LWl9LaWxTl4JwpIz98kPMLtIc0aLLy3pcmzyKSWTeDmWJEPFYMzp4AXG2KFAOvTXEzmsjAg763U9CPrcQfPHxw==" saltValue="3vw+66qMO127je6WgQ5H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6" t="s">
        <v>3</v>
      </c>
      <c r="D47" s="1126"/>
      <c r="E47" s="1127"/>
      <c r="F47" s="11">
        <v>60.37</v>
      </c>
      <c r="G47" s="12">
        <v>60.01</v>
      </c>
      <c r="H47" s="12">
        <v>57.26</v>
      </c>
      <c r="I47" s="12">
        <v>56.17</v>
      </c>
      <c r="J47" s="13">
        <v>58.54</v>
      </c>
    </row>
    <row r="48" spans="2:10" ht="57.75" customHeight="1" x14ac:dyDescent="0.15">
      <c r="B48" s="14"/>
      <c r="C48" s="1128" t="s">
        <v>4</v>
      </c>
      <c r="D48" s="1128"/>
      <c r="E48" s="1129"/>
      <c r="F48" s="15">
        <v>14.58</v>
      </c>
      <c r="G48" s="16">
        <v>13.28</v>
      </c>
      <c r="H48" s="16">
        <v>10.54</v>
      </c>
      <c r="I48" s="16">
        <v>12.99</v>
      </c>
      <c r="J48" s="17">
        <v>9.2100000000000009</v>
      </c>
    </row>
    <row r="49" spans="2:10" ht="57.75" customHeight="1" thickBot="1" x14ac:dyDescent="0.2">
      <c r="B49" s="18"/>
      <c r="C49" s="1130" t="s">
        <v>5</v>
      </c>
      <c r="D49" s="1130"/>
      <c r="E49" s="1131"/>
      <c r="F49" s="19" t="s">
        <v>574</v>
      </c>
      <c r="G49" s="20" t="s">
        <v>575</v>
      </c>
      <c r="H49" s="20" t="s">
        <v>576</v>
      </c>
      <c r="I49" s="20">
        <v>2.69</v>
      </c>
      <c r="J49" s="21" t="s">
        <v>577</v>
      </c>
    </row>
    <row r="50" spans="2:10" x14ac:dyDescent="0.15"/>
  </sheetData>
  <sheetProtection algorithmName="SHA-512" hashValue="yG8BqpqSthPfuSqn1QNNSBgCkakq4D7mg4HfWmRCenCXqEqQZ+wdYQuwtb5GI0f5+c5PRzAj4p7pd6JU+fwBTA==" saltValue="o8x2DqymBjIpTQXVxA20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(修正後)</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2024-03-18T00:45:50Z</cp:lastPrinted>
  <dcterms:created xsi:type="dcterms:W3CDTF">2024-02-05T03:01:23Z</dcterms:created>
  <dcterms:modified xsi:type="dcterms:W3CDTF">2024-03-18T00:47:50Z</dcterms:modified>
  <cp:category/>
</cp:coreProperties>
</file>