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ILE\share\010_総務課\令和０５年度\003_財政係\財務書類\報告\2024-03-08 Re 【徳島県市町村課3月14日〆】令和4年度財政状況資料集の作成及び提出について（依頼）\"/>
    </mc:Choice>
  </mc:AlternateContent>
  <bookViews>
    <workbookView xWindow="0" yWindow="0" windowWidth="28800" windowHeight="12450" activeTab="3"/>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<sst xmlns="http://schemas.openxmlformats.org/spreadsheetml/2006/main" count="1160" uniqueCount="601">
  <si>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</si>
  <si>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</si>
  <si>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</si>
  <si>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</si>
  <si>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</si>
  <si>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</si>
  <si>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</si>
  <si>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</si>
  <si>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</si>
  <si>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</si>
  <si>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</si>
  <si>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</si>
  <si>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</si>
  <si>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</si>
  <si>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</si>
  <si>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</si>
  <si>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</si>
  <si>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</si>
  <si>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</si>
  <si>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</si>
  <si>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</si>
  <si>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</si>
  <si>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</si>
  <si>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</si>
  <si>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</si>
  <si>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</si>
  <si>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</si>
  <si>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</si>
  <si>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</si>
  <si>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</si>
  <si>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</si>
  <si>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</si>
  <si>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</si>
  <si>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</si>
  <si>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</si>
  <si>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</si>
  <si>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</si>
  <si>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</si>
  <si>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</si>
  <si>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</si>
  <si>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</si>
  <si>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</si>
  <si>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</si>
  <si>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</si>
  <si>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</si>
  <si>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</si>
  <si>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</si>
  <si>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</si>
  <si>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</si>
  <si>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</si>
  <si>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</si>
  <si>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</si>
  <si>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</si>
  <si>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</si>
  <si>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</si>
  <si>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</si>
  <si>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</si>
  <si>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</si>
  <si>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</si>
  <si>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</si>
  <si>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</si>
  <si>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</si>
  <si>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</si>
  <si>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</si>
  <si>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</si>
  <si>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</si>
  <si>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</si>
  <si>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</si>
  <si>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</si>
  <si>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</si>
  <si>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</si>
  <si>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</si>
  <si>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</si>
  <si>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</si>
  <si>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</si>
  <si>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</si>
  <si>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</si>
  <si>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</si>
  <si>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</si>
  <si>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</si>
  <si>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</si>
  <si>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</si>
  <si>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</si>
  <si>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</si>
  <si>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</si>
  <si>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</si>
  <si>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</si>
  <si>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</si>
  <si>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</si>
  <si>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</si>
  <si>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</si>
  <si>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</si>
  <si>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</si>
  <si>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</si>
  <si>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</si>
  <si>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</si>
  <si>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</si>
  <si>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</si>
  <si>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</si>
  <si>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</si>
  <si>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</si>
  <si>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</si>
  <si>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</si>
  <si>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</si>
  <si>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</si>
  <si>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</si>
  <si>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</si>
  <si>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</si>
  <si>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</si>
  <si>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</si>
  <si>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</si>
  <si>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</si>
  <si>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</si>
  <si>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</si>
  <si>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</si>
  <si>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</si>
  <si>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</si>
  <si>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</si>
  <si>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</si>
  <si>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</si>
  <si>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</si>
  <si>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</si>
  <si>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</si>
  <si>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</si>
  <si>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</si>
  <si>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</si>
  <si>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</si>
  <si>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</si>
  <si>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</si>
  <si>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</si>
  <si>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</si>
  <si>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</si>
  <si>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</si>
  <si>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</si>
  <si>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</si>
  <si>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</si>
  <si>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</si>
  <si>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</si>
  <si>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</si>
  <si>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</si>
  <si>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</si>
  <si>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</si>
  <si>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</si>
  <si>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</si>
  <si>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</si>
  <si>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</si>
  <si>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</si>
  <si>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</si>
  <si>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</si>
  <si>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</si>
  <si>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</si>
  <si>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</si>
  <si>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</si>
  <si>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</si>
  <si>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</si>
  <si>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</si>
  <si>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</si>
  <si>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</si>
  <si>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</si>
  <si>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</si>
  <si>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</si>
  <si>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</si>
  <si>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</si>
  <si>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</si>
  <si>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</si>
  <si>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</si>
  <si>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</si>
  <si>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</si>
  <si>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</si>
  <si>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</si>
  <si>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</si>
  <si>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</si>
  <si>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</si>
  <si>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</si>
  <si>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</si>
  <si>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</si>
  <si>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</si>
  <si>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</si>
  <si>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</si>
  <si>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</si>
  <si>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</si>
  <si>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</si>
  <si>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</si>
  <si>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</si>
  <si>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</si>
  <si>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</si>
  <si>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</si>
  <si>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</si>
  <si>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</si>
  <si>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</si>
  <si>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</si>
  <si>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</si>
  <si>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</si>
  <si>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</si>
  <si>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</si>
  <si>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</si>
  <si>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</si>
  <si>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</si>
  <si>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</si>
  <si>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</si>
  <si>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</si>
  <si>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</si>
  <si>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</si>
  <si>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</si>
  <si>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</si>
  <si>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</si>
  <si>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</si>
  <si>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</si>
  <si>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</si>
  <si>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</si>
  <si>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</si>
  <si>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</si>
  <si>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</si>
  <si>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</si>
  <si>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</si>
  <si>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</si>
  <si>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</si>
  <si>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</si>
  <si>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</si>
  <si>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徳島県神山町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</si>
  <si>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</si>
  <si>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</si>
  <si>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</si>
  <si>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</si>
  <si>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</si>
  <si>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</si>
  <si>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</si>
  <si>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</si>
  <si>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</si>
  <si>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</si>
  <si>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</si>
  <si>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</si>
  <si>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</si>
  <si>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</si>
  <si>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</si>
  <si>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</si>
  <si>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</si>
  <si>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</si>
  <si>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</si>
  <si>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</si>
  <si>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</si>
  <si>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</si>
  <si>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</si>
  <si>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</si>
  <si>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</si>
  <si>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</si>
  <si>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</si>
  <si>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</si>
  <si>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</si>
  <si>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</si>
  <si>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</si>
  <si>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</si>
  <si>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</si>
  <si>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</si>
  <si>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</si>
  <si>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</si>
  <si>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</si>
  <si>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</si>
  <si>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</si>
  <si>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</si>
  <si>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</si>
  <si>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</si>
  <si>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</si>
  <si>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</si>
  <si>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</si>
  <si>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</si>
  <si>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</si>
  <si>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</si>
  <si>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</si>
  <si>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</si>
  <si>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</si>
  <si>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</si>
  <si>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</si>
  <si>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</si>
  <si>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</si>
  <si>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</si>
  <si>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</si>
  <si>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</si>
  <si>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</si>
  <si>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</si>
  <si>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</si>
  <si>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</si>
  <si>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</si>
  <si>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</si>
  <si>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</si>
  <si>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</si>
  <si>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</si>
  <si>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</si>
  <si>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</si>
  <si>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</si>
  <si>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</si>
  <si>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</si>
  <si>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</si>
  <si>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</si>
  <si>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</si>
  <si>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</si>
  <si>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</si>
  <si>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</si>
  <si>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</si>
  <si>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</si>
  <si>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</si>
  <si>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</si>
  <si>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</si>
  <si>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</si>
  <si>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</si>
  <si>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</si>
  <si>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</si>
  <si>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</si>
  <si>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</si>
  <si>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</si>
  <si>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</si>
  <si>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</si>
  <si>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</si>
  <si>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</si>
  <si>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</si>
  <si>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</si>
  <si>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</si>
  <si>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</si>
  <si>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</si>
  <si>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</si>
  <si>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</si>
  <si>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</si>
  <si>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</si>
  <si>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</si>
  <si>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</si>
  <si>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</si>
  <si>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</si>
  <si>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</si>
  <si>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</si>
  <si>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</si>
  <si>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</si>
  <si>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</si>
  <si>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</si>
  <si>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</si>
  <si>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</si>
  <si>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</si>
  <si>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</si>
  <si>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</si>
  <si>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</si>
  <si>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</si>
  <si>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</si>
  <si>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</si>
  <si>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</si>
  <si>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</si>
  <si>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</si>
  <si>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</si>
  <si>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</si>
  <si>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</si>
  <si>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</si>
  <si>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</si>
  <si>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</si>
  <si>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</si>
  <si>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</si>
  <si>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</si>
  <si>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</si>
  <si>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</si>
  <si>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</si>
  <si>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</si>
  <si>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</si>
  <si>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</si>
  <si>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</si>
  <si>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</si>
  <si>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</si>
  <si>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</si>
  <si>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</si>
  <si>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</si>
  <si>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</si>
  <si>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</si>
  <si>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</si>
  <si>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</si>
  <si>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</si>
  <si>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</si>
  <si>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徳島県神山町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</si>
  <si>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</si>
  <si>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</si>
  <si>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</si>
  <si>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</si>
  <si>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</si>
  <si>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</si>
  <si>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</si>
  <si>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</si>
  <si>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</si>
  <si>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</si>
  <si>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</si>
  <si>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</si>
  <si>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</si>
  <si>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</si>
  <si>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</si>
  <si>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</si>
  <si>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</si>
  <si>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</si>
  <si>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</si>
  <si>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</si>
  <si>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</si>
  <si>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</si>
  <si>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</si>
  <si>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</si>
  <si>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</si>
  <si>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</si>
  <si>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</si>
  <si>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</si>
  <si>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</si>
  <si>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</si>
  <si>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</si>
  <si>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</si>
  <si>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</si>
  <si>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</si>
  <si>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</si>
  <si>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</si>
  <si>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</si>
  <si>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</si>
  <si>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</si>
  <si>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</si>
  <si>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</si>
  <si>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</si>
  <si>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</si>
  <si>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</si>
  <si>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</si>
  <si>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</si>
  <si>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</si>
  <si>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</si>
  <si>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</si>
  <si>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</si>
  <si>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</si>
  <si>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</si>
  <si>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</si>
  <si>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</si>
  <si>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</si>
  <si>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</si>
  <si>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</si>
  <si>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</si>
  <si>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</si>
  <si>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</si>
  <si>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</si>
  <si>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</si>
  <si>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</si>
  <si>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</si>
  <si>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</si>
  <si>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</si>
  <si>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</si>
  <si>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</si>
  <si>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</si>
  <si>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</si>
  <si>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</si>
  <si>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</si>
  <si>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</si>
  <si>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</si>
  <si>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</si>
  <si>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</si>
  <si>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</si>
  <si>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</si>
  <si>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</si>
  <si>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</si>
  <si>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</si>
  <si>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</si>
  <si>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</si>
  <si>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</si>
  <si>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</si>
  <si>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</si>
  <si>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</si>
  <si>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</si>
  <si>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</si>
  <si>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</si>
  <si>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</si>
  <si>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</si>
  <si>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</si>
  <si>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</si>
  <si>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</si>
  <si>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</si>
  <si>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</si>
  <si>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</si>
  <si>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</si>
  <si>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</si>
  <si>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</si>
  <si>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</si>
  <si>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</si>
  <si>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</si>
  <si>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</si>
  <si>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</si>
  <si>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</si>
  <si>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</si>
  <si>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</si>
  <si>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</si>
  <si>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</si>
  <si>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</si>
  <si>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</si>
  <si>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</si>
  <si>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</si>
  <si>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</si>
  <si>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</si>
  <si>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</si>
  <si>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</si>
  <si>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</si>
  <si>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</si>
  <si>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</si>
  <si>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</si>
  <si>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</si>
  <si>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</si>
  <si>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</si>
  <si>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</si>
  <si>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</si>
  <si>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</si>
  <si>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</si>
  <si>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</si>
  <si>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</si>
  <si>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</si>
  <si>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</si>
  <si>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</si>
  <si>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</si>
  <si>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</si>
  <si>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</si>
  <si>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</si>
  <si>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</si>
  <si>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</si>
  <si>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</si>
  <si>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</si>
  <si>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</si>
  <si>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</si>
  <si>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</si>
  <si>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</si>
  <si>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</si>
  <si>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</si>
  <si>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</si>
  <si>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</si>
  <si>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</si>
  <si>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</si>
  <si>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</si>
  <si>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</si>
  <si>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</si>
  <si>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</si>
  <si>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</si>
  <si>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</si>
  <si>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</si>
  <si>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</si>
  <si>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</si>
  <si>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</si>
  <si>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</si>
  <si>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</si>
  <si>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</si>
  <si>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</si>
  <si>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</si>
  <si>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</si>
  <si>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</si>
  <si>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</si>
  <si>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</si>
  <si>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</si>
  <si>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</si>
  <si>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</si>
  <si>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</si>
  <si>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</si>
  <si>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</si>
  <si>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</si>
  <si>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</si>
  <si>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</si>
  <si>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</si>
  <si>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</si>
  <si>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</si>
  <si>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</si>
  <si>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</si>
  <si>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</si>
  <si>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</si>
  <si>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</si>
  <si>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</si>
  <si>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</si>
  <si>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</si>
  <si>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</si>
  <si>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</si>
  <si>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</si>
  <si>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</si>
  <si>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</si>
  <si>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17.93</t>
  </si>
  <si>
    <t>▲ 24.23</t>
  </si>
  <si>
    <t>▲ 5.49</t>
  </si>
  <si>
    <t>▲ 1.05</t>
  </si>
  <si>
    <t>一般会計</t>
  </si>
  <si>
    <t>介護保険特別会計</t>
  </si>
  <si>
    <t>簡易水道事業特別会計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</si>
  <si>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</si>
  <si>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</si>
  <si>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</si>
  <si>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</si>
  <si>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</si>
  <si>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</si>
  <si>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</si>
  <si>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</si>
  <si>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</si>
  <si>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</si>
  <si>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</si>
  <si>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</si>
  <si>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徳島県市町村総合事務組合(滞納整理機構特別会計)</t>
    <rPh sb="0" eb="3">
      <t>トクシマケン</t>
    </rPh>
    <rPh sb="3" eb="6">
      <t>シチョウソン</t>
    </rPh>
    <rPh sb="6" eb="8">
      <t>ソウゴウ</t>
    </rPh>
    <rPh sb="8" eb="10">
      <t>ジム</t>
    </rPh>
    <rPh sb="10" eb="12">
      <t>クミアイ</t>
    </rPh>
    <rPh sb="13" eb="15">
      <t>タイノウ</t>
    </rPh>
    <rPh sb="15" eb="17">
      <t>セイリ</t>
    </rPh>
    <rPh sb="17" eb="19">
      <t>キコウ</t>
    </rPh>
    <rPh sb="19" eb="21">
      <t>トクベツ</t>
    </rPh>
    <rPh sb="21" eb="23">
      <t>カイケイ</t>
    </rPh>
    <phoneticPr fontId="5"/>
  </si>
  <si>
    <t>阿北環境整備組合</t>
    <rPh sb="0" eb="2">
      <t>アホク</t>
    </rPh>
    <rPh sb="2" eb="4">
      <t>カンキョウ</t>
    </rPh>
    <rPh sb="4" eb="6">
      <t>セイビ</t>
    </rPh>
    <rPh sb="6" eb="8">
      <t>クミアイ</t>
    </rPh>
    <phoneticPr fontId="5"/>
  </si>
  <si>
    <t>名西消防組合</t>
    <rPh sb="0" eb="2">
      <t>ミョウザイ</t>
    </rPh>
    <rPh sb="2" eb="4">
      <t>ショウボウ</t>
    </rPh>
    <rPh sb="4" eb="6">
      <t>クミアイ</t>
    </rPh>
    <phoneticPr fontId="5"/>
  </si>
  <si>
    <t>徳島県後期高齢者広域連合(一般会計)</t>
    <rPh sb="0" eb="3">
      <t>トクシマケン</t>
    </rPh>
    <rPh sb="3" eb="5">
      <t>コウキ</t>
    </rPh>
    <rPh sb="5" eb="8">
      <t>コウレイシャ</t>
    </rPh>
    <rPh sb="8" eb="10">
      <t>コウイキ</t>
    </rPh>
    <rPh sb="10" eb="12">
      <t>レンゴウ</t>
    </rPh>
    <phoneticPr fontId="5"/>
  </si>
  <si>
    <t>徳島県後期高齢者広域連合(後期高齢者医療事業会計)</t>
    <rPh sb="0" eb="3">
      <t>トクシマケン</t>
    </rPh>
    <rPh sb="3" eb="5">
      <t>コウキ</t>
    </rPh>
    <rPh sb="5" eb="8">
      <t>コウレイシャ</t>
    </rPh>
    <rPh sb="8" eb="10">
      <t>コウイキ</t>
    </rPh>
    <rPh sb="10" eb="12">
      <t>レンゴウ</t>
    </rPh>
    <rPh sb="13" eb="15">
      <t>コウキ</t>
    </rPh>
    <rPh sb="15" eb="18">
      <t>コウレイシャ</t>
    </rPh>
    <rPh sb="18" eb="20">
      <t>イリョウ</t>
    </rPh>
    <rPh sb="20" eb="22">
      <t>ジギョウ</t>
    </rPh>
    <rPh sb="22" eb="24">
      <t>カイケイ</t>
    </rPh>
    <phoneticPr fontId="5"/>
  </si>
  <si>
    <t>(株)神山温泉</t>
    <rPh sb="0" eb="3">
      <t>カブ</t>
    </rPh>
    <rPh sb="3" eb="5">
      <t>カミヤマ</t>
    </rPh>
    <rPh sb="5" eb="7">
      <t>オンセン</t>
    </rPh>
    <phoneticPr fontId="2"/>
  </si>
  <si>
    <t>-</t>
    <phoneticPr fontId="2"/>
  </si>
  <si>
    <t>神山町役場庁舎等増改築基金</t>
    <phoneticPr fontId="5"/>
  </si>
  <si>
    <t>まち・ひと・しごと創生推進事業基金</t>
  </si>
  <si>
    <t>ふるさと創生事業基金</t>
    <phoneticPr fontId="2"/>
  </si>
  <si>
    <t>廃棄物処理施設整備事業基金</t>
    <phoneticPr fontId="2"/>
  </si>
  <si>
    <t>若者定住応援基金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</si>
</sst>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301035</c:v>
                </c:pt>
                <c:pt idx="3">
                  <c:v>277467</c:v>
                </c:pt>
                <c:pt idx="4">
                  <c:v>282256</c:v>
                </c:pt>
              </c:numCache>
            </c:numRef>
          </c:val>
          <c:smooth val="0"/>
          <c:extLst>
            <c:ext xmlns:c16="http://schemas.microsoft.com/office/drawing/2014/chart" uri="{C3380CC4-5D6E-409C-BE32-E72D297353CC}">
              <c16:uniqueId val="{00000000-88C6-4AAF-85DE-961E19B9D5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126717</c:v>
                </c:pt>
                <c:pt idx="1">
                  <c:v>187377</c:v>
                </c:pt>
                <c:pt idx="2">
                  <c:v>260458</c:v>
                </c:pt>
                <c:pt idx="3">
                  <c:v>324497</c:v>
                </c:pt>
                <c:pt idx="4">
                  <c:v>449267</c:v>
                </c:pt>
              </c:numCache>
            </c:numRef>
          </c:val>
          <c:smooth val="0"/>
          <c:extLst>
            <c:ext xmlns:c16="http://schemas.microsoft.com/office/drawing/2014/chart" uri="{C3380CC4-5D6E-409C-BE32-E72D297353CC}">
              <c16:uniqueId val="{00000001-88C6-4AAF-85DE-961E19B9D57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6.28</c:v>
                </c:pt>
                <c:pt idx="1">
                  <c:v>5.27</c:v>
                </c:pt>
                <c:pt idx="2">
                  <c:v>5.86</c:v>
                </c:pt>
                <c:pt idx="3">
                  <c:v>8.09</c:v>
                </c:pt>
                <c:pt idx="4">
                  <c:v>6.82</c:v>
                </c:pt>
              </c:numCache>
            </c:numRef>
          </c:val>
          <c:extLst>
            <c:ext xmlns:c16="http://schemas.microsoft.com/office/drawing/2014/chart" uri="{C3380CC4-5D6E-409C-BE32-E72D297353CC}">
              <c16:uniqueId val="{00000000-F267-490B-ADB3-5EDB9BD964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140.81</c:v>
                </c:pt>
                <c:pt idx="1">
                  <c:v>115.99</c:v>
                </c:pt>
                <c:pt idx="2">
                  <c:v>101.51</c:v>
                </c:pt>
                <c:pt idx="3">
                  <c:v>92.59</c:v>
                </c:pt>
                <c:pt idx="4">
                  <c:v>93.73</c:v>
                </c:pt>
              </c:numCache>
            </c:numRef>
          </c:val>
          <c:extLst>
            <c:ext xmlns:c16="http://schemas.microsoft.com/office/drawing/2014/chart" uri="{C3380CC4-5D6E-409C-BE32-E72D297353CC}">
              <c16:uniqueId val="{00000001-F267-490B-ADB3-5EDB9BD9649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-17.93</c:v>
                </c:pt>
                <c:pt idx="1">
                  <c:v>-24.23</c:v>
                </c:pt>
                <c:pt idx="2">
                  <c:v>-5.49</c:v>
                </c:pt>
                <c:pt idx="3">
                  <c:v>2.91</c:v>
                </c:pt>
                <c:pt idx="4">
                  <c:v>-1.05</c:v>
                </c:pt>
              </c:numCache>
            </c:numRef>
          </c:val>
          <c:smooth val="0"/>
          <c:extLst>
            <c:ext xmlns:c16="http://schemas.microsoft.com/office/drawing/2014/chart" uri="{C3380CC4-5D6E-409C-BE32-E72D297353CC}">
              <c16:uniqueId val="{00000002-F267-490B-ADB3-5EDB9BD9649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5D5-43D3-8657-4660974F84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D5-43D3-8657-4660974F849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5D5-43D3-8657-4660974F849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5D5-43D3-8657-4660974F849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5D5-43D3-8657-4660974F849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0.03</c:v>
                </c:pt>
                <c:pt idx="8">
                  <c:v>#N/A</c:v>
                </c:pt>
                <c:pt idx="9">
                  <c:v>0.01</c:v>
                </c:pt>
              </c:numCache>
            </c:numRef>
          </c:val>
          <c:extLst>
            <c:ext xmlns:c16="http://schemas.microsoft.com/office/drawing/2014/chart" uri="{C3380CC4-5D6E-409C-BE32-E72D297353CC}">
              <c16:uniqueId val="{00000005-C5D5-43D3-8657-4660974F849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0.95</c:v>
                </c:pt>
                <c:pt idx="2">
                  <c:v>#N/A</c:v>
                </c:pt>
                <c:pt idx="3">
                  <c:v>0.76</c:v>
                </c:pt>
                <c:pt idx="4">
                  <c:v>#N/A</c:v>
                </c:pt>
                <c:pt idx="5">
                  <c:v>0.19</c:v>
                </c:pt>
                <c:pt idx="6">
                  <c:v>#N/A</c:v>
                </c:pt>
                <c:pt idx="7">
                  <c:v>0.35</c:v>
                </c:pt>
                <c:pt idx="8">
                  <c:v>#N/A</c:v>
                </c:pt>
                <c:pt idx="9">
                  <c:v>0.06</c:v>
                </c:pt>
              </c:numCache>
            </c:numRef>
          </c:val>
          <c:extLst>
            <c:ext xmlns:c16="http://schemas.microsoft.com/office/drawing/2014/chart" uri="{C3380CC4-5D6E-409C-BE32-E72D297353CC}">
              <c16:uniqueId val="{00000006-C5D5-43D3-8657-4660974F8494}"/>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0.12</c:v>
                </c:pt>
                <c:pt idx="2">
                  <c:v>#N/A</c:v>
                </c:pt>
                <c:pt idx="3">
                  <c:v>0.14000000000000001</c:v>
                </c:pt>
                <c:pt idx="4">
                  <c:v>#N/A</c:v>
                </c:pt>
                <c:pt idx="5">
                  <c:v>0.24</c:v>
                </c:pt>
                <c:pt idx="6">
                  <c:v>#N/A</c:v>
                </c:pt>
                <c:pt idx="7">
                  <c:v>0.19</c:v>
                </c:pt>
                <c:pt idx="8">
                  <c:v>#N/A</c:v>
                </c:pt>
                <c:pt idx="9">
                  <c:v>0.23</c:v>
                </c:pt>
              </c:numCache>
            </c:numRef>
          </c:val>
          <c:extLst>
            <c:ext xmlns:c16="http://schemas.microsoft.com/office/drawing/2014/chart" uri="{C3380CC4-5D6E-409C-BE32-E72D297353CC}">
              <c16:uniqueId val="{00000007-C5D5-43D3-8657-4660974F8494}"/>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1.78</c:v>
                </c:pt>
                <c:pt idx="2">
                  <c:v>#N/A</c:v>
                </c:pt>
                <c:pt idx="3">
                  <c:v>0.55000000000000004</c:v>
                </c:pt>
                <c:pt idx="4">
                  <c:v>#N/A</c:v>
                </c:pt>
                <c:pt idx="5">
                  <c:v>0.72</c:v>
                </c:pt>
                <c:pt idx="6">
                  <c:v>#N/A</c:v>
                </c:pt>
                <c:pt idx="7">
                  <c:v>1.67</c:v>
                </c:pt>
                <c:pt idx="8">
                  <c:v>#N/A</c:v>
                </c:pt>
                <c:pt idx="9">
                  <c:v>1.65</c:v>
                </c:pt>
              </c:numCache>
            </c:numRef>
          </c:val>
          <c:extLst>
            <c:ext xmlns:c16="http://schemas.microsoft.com/office/drawing/2014/chart" uri="{C3380CC4-5D6E-409C-BE32-E72D297353CC}">
              <c16:uniqueId val="{00000008-C5D5-43D3-8657-4660974F849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6.28</c:v>
                </c:pt>
                <c:pt idx="2">
                  <c:v>#N/A</c:v>
                </c:pt>
                <c:pt idx="3">
                  <c:v>5.27</c:v>
                </c:pt>
                <c:pt idx="4">
                  <c:v>#N/A</c:v>
                </c:pt>
                <c:pt idx="5">
                  <c:v>5.86</c:v>
                </c:pt>
                <c:pt idx="6">
                  <c:v>#N/A</c:v>
                </c:pt>
                <c:pt idx="7">
                  <c:v>8.09</c:v>
                </c:pt>
                <c:pt idx="8">
                  <c:v>#N/A</c:v>
                </c:pt>
                <c:pt idx="9">
                  <c:v>6.82</c:v>
                </c:pt>
              </c:numCache>
            </c:numRef>
          </c:val>
          <c:extLst>
            <c:ext xmlns:c16="http://schemas.microsoft.com/office/drawing/2014/chart" uri="{C3380CC4-5D6E-409C-BE32-E72D297353CC}">
              <c16:uniqueId val="{00000009-C5D5-43D3-8657-4660974F849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329</c:v>
                </c:pt>
                <c:pt idx="5">
                  <c:v>323</c:v>
                </c:pt>
                <c:pt idx="8">
                  <c:v>356</c:v>
                </c:pt>
                <c:pt idx="11">
                  <c:v>377</c:v>
                </c:pt>
                <c:pt idx="14">
                  <c:v>415</c:v>
                </c:pt>
              </c:numCache>
            </c:numRef>
          </c:val>
          <c:extLst>
            <c:ext xmlns:c16="http://schemas.microsoft.com/office/drawing/2014/chart" uri="{C3380CC4-5D6E-409C-BE32-E72D297353CC}">
              <c16:uniqueId val="{00000000-DFB5-4E7F-9CDE-3998AB81027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FB5-4E7F-9CDE-3998AB81027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FB5-4E7F-9CDE-3998AB81027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1</c:v>
                </c:pt>
                <c:pt idx="9">
                  <c:v>1</c:v>
                </c:pt>
                <c:pt idx="12">
                  <c:v>4</c:v>
                </c:pt>
              </c:numCache>
            </c:numRef>
          </c:val>
          <c:extLst>
            <c:ext xmlns:c16="http://schemas.microsoft.com/office/drawing/2014/chart" uri="{C3380CC4-5D6E-409C-BE32-E72D297353CC}">
              <c16:uniqueId val="{00000003-DFB5-4E7F-9CDE-3998AB81027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37</c:v>
                </c:pt>
                <c:pt idx="3">
                  <c:v>40</c:v>
                </c:pt>
                <c:pt idx="6">
                  <c:v>41</c:v>
                </c:pt>
                <c:pt idx="9">
                  <c:v>43</c:v>
                </c:pt>
                <c:pt idx="12">
                  <c:v>57</c:v>
                </c:pt>
              </c:numCache>
            </c:numRef>
          </c:val>
          <c:extLst>
            <c:ext xmlns:c16="http://schemas.microsoft.com/office/drawing/2014/chart" uri="{C3380CC4-5D6E-409C-BE32-E72D297353CC}">
              <c16:uniqueId val="{00000004-DFB5-4E7F-9CDE-3998AB81027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B5-4E7F-9CDE-3998AB81027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FB5-4E7F-9CDE-3998AB81027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339</c:v>
                </c:pt>
                <c:pt idx="3">
                  <c:v>356</c:v>
                </c:pt>
                <c:pt idx="6">
                  <c:v>388</c:v>
                </c:pt>
                <c:pt idx="9">
                  <c:v>400</c:v>
                </c:pt>
                <c:pt idx="12">
                  <c:v>430</c:v>
                </c:pt>
              </c:numCache>
            </c:numRef>
          </c:val>
          <c:extLst>
            <c:ext xmlns:c16="http://schemas.microsoft.com/office/drawing/2014/chart" uri="{C3380CC4-5D6E-409C-BE32-E72D297353CC}">
              <c16:uniqueId val="{00000007-DFB5-4E7F-9CDE-3998AB81027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47</c:v>
                </c:pt>
                <c:pt idx="2">
                  <c:v>#N/A</c:v>
                </c:pt>
                <c:pt idx="3">
                  <c:v>#N/A</c:v>
                </c:pt>
                <c:pt idx="4">
                  <c:v>73</c:v>
                </c:pt>
                <c:pt idx="5">
                  <c:v>#N/A</c:v>
                </c:pt>
                <c:pt idx="6">
                  <c:v>#N/A</c:v>
                </c:pt>
                <c:pt idx="7">
                  <c:v>74</c:v>
                </c:pt>
                <c:pt idx="8">
                  <c:v>#N/A</c:v>
                </c:pt>
                <c:pt idx="9">
                  <c:v>#N/A</c:v>
                </c:pt>
                <c:pt idx="10">
                  <c:v>67</c:v>
                </c:pt>
                <c:pt idx="11">
                  <c:v>#N/A</c:v>
                </c:pt>
                <c:pt idx="12">
                  <c:v>#N/A</c:v>
                </c:pt>
                <c:pt idx="13">
                  <c:v>76</c:v>
                </c:pt>
                <c:pt idx="14">
                  <c:v>#N/A</c:v>
                </c:pt>
              </c:numCache>
            </c:numRef>
          </c:val>
          <c:smooth val="0"/>
          <c:extLst>
            <c:ext xmlns:c16="http://schemas.microsoft.com/office/drawing/2014/chart" uri="{C3380CC4-5D6E-409C-BE32-E72D297353CC}">
              <c16:uniqueId val="{00000008-DFB5-4E7F-9CDE-3998AB81027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3487</c:v>
                </c:pt>
                <c:pt idx="5">
                  <c:v>3780</c:v>
                </c:pt>
                <c:pt idx="8">
                  <c:v>3467</c:v>
                </c:pt>
                <c:pt idx="11">
                  <c:v>3341</c:v>
                </c:pt>
                <c:pt idx="14">
                  <c:v>3321</c:v>
                </c:pt>
              </c:numCache>
            </c:numRef>
          </c:val>
          <c:extLst>
            <c:ext xmlns:c16="http://schemas.microsoft.com/office/drawing/2014/chart" uri="{C3380CC4-5D6E-409C-BE32-E72D297353CC}">
              <c16:uniqueId val="{00000000-E0B4-4979-9AAA-16264A7E49B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0B4-4979-9AAA-16264A7E49B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9089</c:v>
                </c:pt>
                <c:pt idx="5">
                  <c:v>8969</c:v>
                </c:pt>
                <c:pt idx="8">
                  <c:v>8893</c:v>
                </c:pt>
                <c:pt idx="11">
                  <c:v>10691</c:v>
                </c:pt>
                <c:pt idx="14">
                  <c:v>11170</c:v>
                </c:pt>
              </c:numCache>
            </c:numRef>
          </c:val>
          <c:extLst>
            <c:ext xmlns:c16="http://schemas.microsoft.com/office/drawing/2014/chart" uri="{C3380CC4-5D6E-409C-BE32-E72D297353CC}">
              <c16:uniqueId val="{00000002-E0B4-4979-9AAA-16264A7E49B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B4-4979-9AAA-16264A7E49B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B4-4979-9AAA-16264A7E49B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B4-4979-9AAA-16264A7E49B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654</c:v>
                </c:pt>
                <c:pt idx="3">
                  <c:v>613</c:v>
                </c:pt>
                <c:pt idx="6">
                  <c:v>579</c:v>
                </c:pt>
                <c:pt idx="9">
                  <c:v>547</c:v>
                </c:pt>
                <c:pt idx="12">
                  <c:v>523</c:v>
                </c:pt>
              </c:numCache>
            </c:numRef>
          </c:val>
          <c:extLst>
            <c:ext xmlns:c16="http://schemas.microsoft.com/office/drawing/2014/chart" uri="{C3380CC4-5D6E-409C-BE32-E72D297353CC}">
              <c16:uniqueId val="{00000006-E0B4-4979-9AAA-16264A7E49B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c:v>
                </c:pt>
                <c:pt idx="3">
                  <c:v>12</c:v>
                </c:pt>
                <c:pt idx="6">
                  <c:v>42</c:v>
                </c:pt>
                <c:pt idx="9">
                  <c:v>45</c:v>
                </c:pt>
                <c:pt idx="12">
                  <c:v>40</c:v>
                </c:pt>
              </c:numCache>
            </c:numRef>
          </c:val>
          <c:extLst>
            <c:ext xmlns:c16="http://schemas.microsoft.com/office/drawing/2014/chart" uri="{C3380CC4-5D6E-409C-BE32-E72D297353CC}">
              <c16:uniqueId val="{00000007-E0B4-4979-9AAA-16264A7E49B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440</c:v>
                </c:pt>
                <c:pt idx="3">
                  <c:v>490</c:v>
                </c:pt>
                <c:pt idx="6">
                  <c:v>476</c:v>
                </c:pt>
                <c:pt idx="9">
                  <c:v>562</c:v>
                </c:pt>
                <c:pt idx="12">
                  <c:v>732</c:v>
                </c:pt>
              </c:numCache>
            </c:numRef>
          </c:val>
          <c:extLst>
            <c:ext xmlns:c16="http://schemas.microsoft.com/office/drawing/2014/chart" uri="{C3380CC4-5D6E-409C-BE32-E72D297353CC}">
              <c16:uniqueId val="{00000008-E0B4-4979-9AAA-16264A7E49B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0B4-4979-9AAA-16264A7E49B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3273</c:v>
                </c:pt>
                <c:pt idx="3">
                  <c:v>3512</c:v>
                </c:pt>
                <c:pt idx="6">
                  <c:v>3881</c:v>
                </c:pt>
                <c:pt idx="9">
                  <c:v>4584</c:v>
                </c:pt>
                <c:pt idx="12">
                  <c:v>5078</c:v>
                </c:pt>
              </c:numCache>
            </c:numRef>
          </c:val>
          <c:extLst>
            <c:ext xmlns:c16="http://schemas.microsoft.com/office/drawing/2014/chart" uri="{C3380CC4-5D6E-409C-BE32-E72D297353CC}">
              <c16:uniqueId val="{0000000A-E0B4-4979-9AAA-16264A7E49B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0B4-4979-9AAA-16264A7E49B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3066</c:v>
                </c:pt>
                <c:pt idx="1">
                  <c:v>3071</c:v>
                </c:pt>
                <c:pt idx="2">
                  <c:v>3081</c:v>
                </c:pt>
              </c:numCache>
            </c:numRef>
          </c:val>
          <c:extLst>
            <c:ext xmlns:c16="http://schemas.microsoft.com/office/drawing/2014/chart" uri="{C3380CC4-5D6E-409C-BE32-E72D297353CC}">
              <c16:uniqueId val="{00000000-BDB0-4733-88C7-402A1A6891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932</c:v>
                </c:pt>
                <c:pt idx="1">
                  <c:v>934</c:v>
                </c:pt>
                <c:pt idx="2">
                  <c:v>936</c:v>
                </c:pt>
              </c:numCache>
            </c:numRef>
          </c:val>
          <c:extLst>
            <c:ext xmlns:c16="http://schemas.microsoft.com/office/drawing/2014/chart" uri="{C3380CC4-5D6E-409C-BE32-E72D297353CC}">
              <c16:uniqueId val="{00000001-BDB0-4733-88C7-402A1A6891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4722</c:v>
                </c:pt>
                <c:pt idx="1">
                  <c:v>6291</c:v>
                </c:pt>
                <c:pt idx="2">
                  <c:v>6924</c:v>
                </c:pt>
              </c:numCache>
            </c:numRef>
          </c:val>
          <c:extLst>
            <c:ext xmlns:c16="http://schemas.microsoft.com/office/drawing/2014/chart" uri="{C3380CC4-5D6E-409C-BE32-E72D297353CC}">
              <c16:uniqueId val="{00000002-BDB0-4733-88C7-402A1A68914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徳島県神山町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元利償還金について前年度より</a:t>
          </a:r>
          <a:r>
            <a:rPr lang="ja-JP" altLang="en-US" sz="1100">
              <a:solidFill>
                <a:schemeClr val="dk1"/>
              </a:solidFill>
              <a:effectLst/>
              <a:latin typeface="+mn-lt"/>
              <a:ea typeface="+mn-ea"/>
              <a:cs typeface="+mn-cs"/>
            </a:rPr>
            <a:t>３０</a:t>
          </a:r>
          <a:r>
            <a:rPr lang="ja-JP" altLang="ja-JP" sz="1100">
              <a:solidFill>
                <a:schemeClr val="dk1"/>
              </a:solidFill>
              <a:effectLst/>
              <a:latin typeface="+mn-lt"/>
              <a:ea typeface="+mn-ea"/>
              <a:cs typeface="+mn-cs"/>
            </a:rPr>
            <a:t>百万円の増加となっている。これは過疎債の増加によるものである。今後も計画的な地方債の発行により健全な財政運営を図る。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徳島県神山町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年度において、将来負担比率は、算出されていない。今後も定員の適正化、公債費の抑制を図り、健全な財政運営に努める。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徳島県神山町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10,941</a:t>
          </a:r>
          <a:r>
            <a:rPr kumimoji="1" lang="ja-JP" altLang="ja-JP" sz="1100">
              <a:solidFill>
                <a:schemeClr val="dk1"/>
              </a:solidFill>
              <a:effectLst/>
              <a:latin typeface="+mn-lt"/>
              <a:ea typeface="+mn-ea"/>
              <a:cs typeface="+mn-cs"/>
            </a:rPr>
            <a:t>百万円となっており、前年度から</a:t>
          </a:r>
          <a:r>
            <a:rPr kumimoji="1" lang="en-US" altLang="ja-JP" sz="1100">
              <a:solidFill>
                <a:schemeClr val="dk1"/>
              </a:solidFill>
              <a:effectLst/>
              <a:latin typeface="+mn-lt"/>
              <a:ea typeface="+mn-ea"/>
              <a:cs typeface="+mn-cs"/>
            </a:rPr>
            <a:t>644</a:t>
          </a:r>
          <a:r>
            <a:rPr kumimoji="1" lang="ja-JP" altLang="ja-JP" sz="1100">
              <a:solidFill>
                <a:schemeClr val="dk1"/>
              </a:solidFill>
              <a:effectLst/>
              <a:latin typeface="+mn-lt"/>
              <a:ea typeface="+mn-ea"/>
              <a:cs typeface="+mn-cs"/>
            </a:rPr>
            <a:t>百万円の増加となっている。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全体的には、その他特定目的基金が増加しており、主には企業版ふるさと納税を財源とした、まち・ひと・しごと創生推進事業基金の新設によるものである。</a:t>
          </a:r>
          <a:endParaRPr lang="ja-JP" altLang="ja-JP" sz="1400">
            <a:effectLst/>
          </a:endParaRPr>
        </a:p>
        <a:p>
          <a:r>
            <a:rPr kumimoji="1" lang="ja-JP" altLang="ja-JP" sz="1100">
              <a:solidFill>
                <a:schemeClr val="dk1"/>
              </a:solidFill>
              <a:effectLst/>
              <a:latin typeface="+mn-lt"/>
              <a:ea typeface="+mn-ea"/>
              <a:cs typeface="+mn-cs"/>
            </a:rPr>
            <a:t>本町では、平成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年度に地方創生戦略「まちを将来世代へつなぐプロジェクト」を策定し、様々な取り組みを行ってきた。令和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年度から企業版ふるさと納税を活用し、集まった寄附金を計画的に使用できるよう一度基金へ積み立て、その次年度より事業実施へ向けて充てることとしている。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基金の使途の明確化を図るために、財政調整基金を取り崩して個々の特定目的基金に積み立てていくことを予定している。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神山町役場庁舎等増改築基金：庁舎等公共施設の増改築のために要する経費に充てるためのもの。</a:t>
          </a:r>
          <a:endParaRPr lang="ja-JP" altLang="ja-JP" sz="1400">
            <a:effectLst/>
          </a:endParaRPr>
        </a:p>
        <a:p>
          <a:r>
            <a:rPr kumimoji="1" lang="ja-JP" altLang="ja-JP" sz="1100">
              <a:solidFill>
                <a:schemeClr val="dk1"/>
              </a:solidFill>
              <a:effectLst/>
              <a:latin typeface="+mn-lt"/>
              <a:ea typeface="+mn-ea"/>
              <a:cs typeface="+mn-cs"/>
            </a:rPr>
            <a:t>廃棄物処理施設整備事業基金：施設の整備事業費の財源に充てるためのもの。</a:t>
          </a:r>
          <a:endParaRPr lang="ja-JP" altLang="ja-JP" sz="1400">
            <a:effectLst/>
          </a:endParaRPr>
        </a:p>
        <a:p>
          <a:r>
            <a:rPr kumimoji="1" lang="ja-JP" altLang="ja-JP" sz="1100">
              <a:solidFill>
                <a:schemeClr val="dk1"/>
              </a:solidFill>
              <a:effectLst/>
              <a:latin typeface="+mn-lt"/>
              <a:ea typeface="+mn-ea"/>
              <a:cs typeface="+mn-cs"/>
            </a:rPr>
            <a:t>ふるさと創生事業基金：地域の特性を生かした「ふるさと」づくりを行うためのもの。</a:t>
          </a:r>
          <a:endParaRPr lang="ja-JP" altLang="ja-JP" sz="1400">
            <a:effectLst/>
          </a:endParaRPr>
        </a:p>
        <a:p>
          <a:r>
            <a:rPr kumimoji="1" lang="ja-JP" altLang="ja-JP" sz="1100">
              <a:solidFill>
                <a:schemeClr val="dk1"/>
              </a:solidFill>
              <a:effectLst/>
              <a:latin typeface="+mn-lt"/>
              <a:ea typeface="+mn-ea"/>
              <a:cs typeface="+mn-cs"/>
            </a:rPr>
            <a:t>若者定住応援基金：奨学資金として高校、大学等に進学したものに貸与し、神山町の次世代を担う若者を応援しふるさと定住と町の活性化を促進するためのもの。</a:t>
          </a:r>
          <a:endParaRPr lang="ja-JP" altLang="ja-JP" sz="1400">
            <a:effectLst/>
          </a:endParaRPr>
        </a:p>
        <a:p>
          <a:r>
            <a:rPr kumimoji="1" lang="ja-JP" altLang="ja-JP" sz="1100">
              <a:solidFill>
                <a:schemeClr val="dk1"/>
              </a:solidFill>
              <a:effectLst/>
              <a:latin typeface="+mn-lt"/>
              <a:ea typeface="+mn-ea"/>
              <a:cs typeface="+mn-cs"/>
            </a:rPr>
            <a:t>まち・ひと・しごと創生推進事業基金：神山町まち・ひと・しごと創生推進事業に要する経費に充てるためのもの。</a:t>
          </a:r>
          <a:endParaRPr kumimoji="0" lang="en-US" altLang="ja-JP" sz="14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神山町役場庁舎等増改築基金：老朽化した公共施設の更新のための財源として積立てたことにより</a:t>
          </a:r>
          <a:r>
            <a:rPr kumimoji="1" lang="en-US" altLang="ja-JP" sz="1100">
              <a:solidFill>
                <a:schemeClr val="dk1"/>
              </a:solidFill>
              <a:effectLst/>
              <a:latin typeface="+mn-lt"/>
              <a:ea typeface="+mn-ea"/>
              <a:cs typeface="+mn-cs"/>
            </a:rPr>
            <a:t>296</a:t>
          </a:r>
          <a:r>
            <a:rPr kumimoji="1" lang="ja-JP" altLang="ja-JP" sz="1100">
              <a:solidFill>
                <a:schemeClr val="dk1"/>
              </a:solidFill>
              <a:effectLst/>
              <a:latin typeface="+mn-lt"/>
              <a:ea typeface="+mn-ea"/>
              <a:cs typeface="+mn-cs"/>
            </a:rPr>
            <a:t>百万円の増加である。</a:t>
          </a:r>
          <a:r>
            <a:rPr kumimoji="1" lang="en-US" altLang="ja-JP" sz="110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まち・ひと・しごと創生推進事業基金：企業版ふるさと納税を神山町まち・ひと・しごと創生推進事業に充てるため積立てたことによる</a:t>
          </a:r>
          <a:r>
            <a:rPr kumimoji="1" lang="en-US" altLang="ja-JP" sz="1100">
              <a:solidFill>
                <a:schemeClr val="dk1"/>
              </a:solidFill>
              <a:effectLst/>
              <a:latin typeface="+mn-lt"/>
              <a:ea typeface="+mn-ea"/>
              <a:cs typeface="+mn-cs"/>
            </a:rPr>
            <a:t>290</a:t>
          </a:r>
          <a:r>
            <a:rPr kumimoji="1" lang="ja-JP" altLang="ja-JP" sz="1100">
              <a:solidFill>
                <a:schemeClr val="dk1"/>
              </a:solidFill>
              <a:effectLst/>
              <a:latin typeface="+mn-lt"/>
              <a:ea typeface="+mn-ea"/>
              <a:cs typeface="+mn-cs"/>
            </a:rPr>
            <a:t>百万円の増加である。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ふるさと創生事業基金：個人版ふるさと納税や一般寄附金等を教育応援や農業活性化等の取り組みへの補助金等に充てるため積立てたことによる</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百万円の増加である。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若者定住応援基金：奨学資金として高校、大学等に進学したものに貸与するための財源として取り崩したことによる</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百万円の減少である。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年度に策定した個別施設計画に沿って老朽化や長寿命化への対応また奨学資金などの財政支出に備えるため、一定額を確保していくとともに、まち・ひと・しごと創生推進事業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創生戦略のまちを将来世代へつなぐプロジェクトの事業遂行や、教育分野、農業分野等への補助金等の財源のひとつであるふるさと納税を今後も活用し、引き続きその他特定目的基金への積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年度末の基金残高は</a:t>
          </a:r>
          <a:r>
            <a:rPr lang="en-US" altLang="ja-JP" sz="1100" b="0" i="0" baseline="0">
              <a:solidFill>
                <a:schemeClr val="dk1"/>
              </a:solidFill>
              <a:effectLst/>
              <a:latin typeface="+mn-lt"/>
              <a:ea typeface="+mn-ea"/>
              <a:cs typeface="+mn-cs"/>
            </a:rPr>
            <a:t>3,081</a:t>
          </a:r>
          <a:r>
            <a:rPr lang="ja-JP" altLang="ja-JP" sz="1100" b="0" i="0" baseline="0">
              <a:solidFill>
                <a:schemeClr val="dk1"/>
              </a:solidFill>
              <a:effectLst/>
              <a:latin typeface="+mn-lt"/>
              <a:ea typeface="+mn-ea"/>
              <a:cs typeface="+mn-cs"/>
            </a:rPr>
            <a:t>百万円となっており、前年度から</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百万円の増加となっている。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主な要因は、基金へ約</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百万円を積み立て、取り崩しを行わなかったことによる増加である。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基金の使途の明確化を図るために、財政調整基金を取り崩して個々の特定目的基金に積立てていくことを予定している。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年度末の基金残高は</a:t>
          </a:r>
          <a:r>
            <a:rPr lang="en-US" altLang="ja-JP" sz="1100" b="0" i="0" baseline="0">
              <a:solidFill>
                <a:schemeClr val="dk1"/>
              </a:solidFill>
              <a:effectLst/>
              <a:latin typeface="+mn-lt"/>
              <a:ea typeface="+mn-ea"/>
              <a:cs typeface="+mn-cs"/>
            </a:rPr>
            <a:t>936</a:t>
          </a:r>
          <a:r>
            <a:rPr lang="ja-JP" altLang="ja-JP" sz="1100" b="0" i="0" baseline="0">
              <a:solidFill>
                <a:schemeClr val="dk1"/>
              </a:solidFill>
              <a:effectLst/>
              <a:latin typeface="+mn-lt"/>
              <a:ea typeface="+mn-ea"/>
              <a:cs typeface="+mn-cs"/>
            </a:rPr>
            <a:t>百万円となっており、前年度から</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百万円の増加となっている。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これは利子を積み立てたことによるものである。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今後の</a:t>
          </a:r>
          <a:r>
            <a:rPr lang="ja-JP" altLang="ja-JP" sz="1100" b="0" i="0" baseline="0">
              <a:solidFill>
                <a:schemeClr val="dk1"/>
              </a:solidFill>
              <a:effectLst/>
              <a:latin typeface="+mn-lt"/>
              <a:ea typeface="+mn-ea"/>
              <a:cs typeface="+mn-cs"/>
            </a:rPr>
            <a:t>地方債償還に備えて計画的に積立を行う予定である。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徳島県神山町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4,846
4,789
173.30
8,530,111
8,097,102
224,299
3,286,856
5,077,613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令和４年度については、前年度と比較し０．０１減となっている。人口の減少や全国平均を上回る高齢化率に加え、町内に中心となる産業がないこと等により、財政基盤が弱く、今後も行政改革、定員管理を徹底し、行政効率を図るとともに、活力あるまちづくりを展開しつつ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514850" y="5857875"/>
          <a:ext cx="0" cy="14911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4584700" y="73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425950" y="7349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4584700" y="561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425950" y="58578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8" name="直線コネクタ 67"/>
        <xdr:cNvCxnSpPr/>
      </xdr:nvCxnSpPr>
      <xdr:spPr>
        <a:xfrm>
          <a:off x="3752850" y="7100358"/>
          <a:ext cx="762000" cy="1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xdr:cNvSpPr txBox="1"/>
      </xdr:nvSpPr>
      <xdr:spPr>
        <a:xfrm>
          <a:off x="4584700" y="7061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464050" y="7089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166158</xdr:rowOff>
    </xdr:to>
    <xdr:cxnSp macro="">
      <xdr:nvCxnSpPr>
        <xdr:cNvPr id="71" name="直線コネクタ 70"/>
        <xdr:cNvCxnSpPr/>
      </xdr:nvCxnSpPr>
      <xdr:spPr>
        <a:xfrm>
          <a:off x="2940050" y="7080250"/>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3702050" y="70696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xdr:cNvSpPr txBox="1"/>
      </xdr:nvSpPr>
      <xdr:spPr>
        <a:xfrm>
          <a:off x="3409950" y="7149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4" name="直線コネクタ 73"/>
        <xdr:cNvCxnSpPr/>
      </xdr:nvCxnSpPr>
      <xdr:spPr>
        <a:xfrm>
          <a:off x="2127250" y="708025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xdr:cNvSpPr/>
      </xdr:nvSpPr>
      <xdr:spPr>
        <a:xfrm>
          <a:off x="2889250" y="7089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xdr:cNvSpPr txBox="1"/>
      </xdr:nvSpPr>
      <xdr:spPr>
        <a:xfrm>
          <a:off x="2597150" y="716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7" name="直線コネクタ 76"/>
        <xdr:cNvCxnSpPr/>
      </xdr:nvCxnSpPr>
      <xdr:spPr>
        <a:xfrm>
          <a:off x="1333500" y="70802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8" name="フローチャート: 判断 77"/>
        <xdr:cNvSpPr/>
      </xdr:nvSpPr>
      <xdr:spPr>
        <a:xfrm>
          <a:off x="2095500" y="6915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9" name="テキスト ボックス 78"/>
        <xdr:cNvSpPr txBox="1"/>
      </xdr:nvSpPr>
      <xdr:spPr>
        <a:xfrm>
          <a:off x="178435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80" name="フローチャート: 判断 79"/>
        <xdr:cNvSpPr/>
      </xdr:nvSpPr>
      <xdr:spPr>
        <a:xfrm>
          <a:off x="1282700" y="69352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81" name="テキスト ボックス 80"/>
        <xdr:cNvSpPr txBox="1"/>
      </xdr:nvSpPr>
      <xdr:spPr>
        <a:xfrm>
          <a:off x="971550" y="67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7" name="楕円 86"/>
        <xdr:cNvSpPr/>
      </xdr:nvSpPr>
      <xdr:spPr>
        <a:xfrm>
          <a:off x="4464050" y="70696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88" name="財政力該当値テキスト"/>
        <xdr:cNvSpPr txBox="1"/>
      </xdr:nvSpPr>
      <xdr:spPr>
        <a:xfrm>
          <a:off x="4584700" y="692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89" name="楕円 88"/>
        <xdr:cNvSpPr/>
      </xdr:nvSpPr>
      <xdr:spPr>
        <a:xfrm>
          <a:off x="3702050" y="70495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90" name="テキスト ボックス 89"/>
        <xdr:cNvSpPr txBox="1"/>
      </xdr:nvSpPr>
      <xdr:spPr>
        <a:xfrm>
          <a:off x="3409950" y="6824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1" name="楕円 90"/>
        <xdr:cNvSpPr/>
      </xdr:nvSpPr>
      <xdr:spPr>
        <a:xfrm>
          <a:off x="2889250" y="7029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2" name="テキスト ボックス 91"/>
        <xdr:cNvSpPr txBox="1"/>
      </xdr:nvSpPr>
      <xdr:spPr>
        <a:xfrm>
          <a:off x="259715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3" name="楕円 92"/>
        <xdr:cNvSpPr/>
      </xdr:nvSpPr>
      <xdr:spPr>
        <a:xfrm>
          <a:off x="2095500" y="7029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4" name="テキスト ボックス 93"/>
        <xdr:cNvSpPr txBox="1"/>
      </xdr:nvSpPr>
      <xdr:spPr>
        <a:xfrm>
          <a:off x="17843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5" name="楕円 94"/>
        <xdr:cNvSpPr/>
      </xdr:nvSpPr>
      <xdr:spPr>
        <a:xfrm>
          <a:off x="1282700" y="7029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6" name="テキスト ボックス 95"/>
        <xdr:cNvSpPr txBox="1"/>
      </xdr:nvSpPr>
      <xdr:spPr>
        <a:xfrm>
          <a:off x="9715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令和４年度については、前年度と比較し１．４ポイント増加となっている。今後も定員管理等を徹底し、人件費、公債費の抑制につとめ、経常経費の削減、比率上昇の抑制を図る。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xdr:cNvCxnSpPr/>
      </xdr:nvCxnSpPr>
      <xdr:spPr>
        <a:xfrm flipV="1">
          <a:off x="4514850" y="9574106"/>
          <a:ext cx="0" cy="15635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xdr:cNvSpPr txBox="1"/>
      </xdr:nvSpPr>
      <xdr:spPr>
        <a:xfrm>
          <a:off x="4584700" y="111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xdr:cNvCxnSpPr/>
      </xdr:nvCxnSpPr>
      <xdr:spPr>
        <a:xfrm>
          <a:off x="4425950" y="111376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xdr:cNvSpPr txBox="1"/>
      </xdr:nvSpPr>
      <xdr:spPr>
        <a:xfrm>
          <a:off x="4584700" y="9330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xdr:cNvCxnSpPr/>
      </xdr:nvCxnSpPr>
      <xdr:spPr>
        <a:xfrm>
          <a:off x="4425950" y="95741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67098</xdr:rowOff>
    </xdr:from>
    <xdr:to>
      <xdr:col>23</xdr:col>
      <xdr:colOff>133350</xdr:colOff>
      <xdr:row>61</xdr:row>
      <xdr:rowOff>123402</xdr:rowOff>
    </xdr:to>
    <xdr:cxnSp macro="">
      <xdr:nvCxnSpPr>
        <xdr:cNvPr id="131" name="直線コネクタ 130"/>
        <xdr:cNvCxnSpPr/>
      </xdr:nvCxnSpPr>
      <xdr:spPr>
        <a:xfrm>
          <a:off x="3752850" y="10138198"/>
          <a:ext cx="762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xdr:cNvSpPr txBox="1"/>
      </xdr:nvSpPr>
      <xdr:spPr>
        <a:xfrm>
          <a:off x="4584700" y="1043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46405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67098</xdr:rowOff>
    </xdr:from>
    <xdr:to>
      <xdr:col>19</xdr:col>
      <xdr:colOff>133350</xdr:colOff>
      <xdr:row>62</xdr:row>
      <xdr:rowOff>4233</xdr:rowOff>
    </xdr:to>
    <xdr:cxnSp macro="">
      <xdr:nvCxnSpPr>
        <xdr:cNvPr id="134" name="直線コネクタ 133"/>
        <xdr:cNvCxnSpPr/>
      </xdr:nvCxnSpPr>
      <xdr:spPr>
        <a:xfrm flipV="1">
          <a:off x="2940050" y="10138198"/>
          <a:ext cx="812800" cy="10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3702050" y="10326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409950" y="1040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4233</xdr:rowOff>
    </xdr:from>
    <xdr:to>
      <xdr:col>15</xdr:col>
      <xdr:colOff>82550</xdr:colOff>
      <xdr:row>62</xdr:row>
      <xdr:rowOff>169121</xdr:rowOff>
    </xdr:to>
    <xdr:cxnSp macro="">
      <xdr:nvCxnSpPr>
        <xdr:cNvPr id="137" name="直線コネクタ 136"/>
        <xdr:cNvCxnSpPr/>
      </xdr:nvCxnSpPr>
      <xdr:spPr>
        <a:xfrm flipV="1">
          <a:off x="2127250" y="10240433"/>
          <a:ext cx="812800" cy="15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xdr:cNvSpPr/>
      </xdr:nvSpPr>
      <xdr:spPr>
        <a:xfrm>
          <a:off x="2889250" y="105130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xdr:cNvSpPr txBox="1"/>
      </xdr:nvSpPr>
      <xdr:spPr>
        <a:xfrm>
          <a:off x="2597150" y="105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169121</xdr:rowOff>
    </xdr:from>
    <xdr:to>
      <xdr:col>11</xdr:col>
      <xdr:colOff>31750</xdr:colOff>
      <xdr:row>63</xdr:row>
      <xdr:rowOff>57996</xdr:rowOff>
    </xdr:to>
    <xdr:cxnSp macro="">
      <xdr:nvCxnSpPr>
        <xdr:cNvPr id="140" name="直線コネクタ 139"/>
        <xdr:cNvCxnSpPr/>
      </xdr:nvCxnSpPr>
      <xdr:spPr>
        <a:xfrm flipV="1">
          <a:off x="1333500" y="10398971"/>
          <a:ext cx="79375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97155</xdr:rowOff>
    </xdr:from>
    <xdr:to>
      <xdr:col>11</xdr:col>
      <xdr:colOff>82550</xdr:colOff>
      <xdr:row>65</xdr:row>
      <xdr:rowOff>27305</xdr:rowOff>
    </xdr:to>
    <xdr:sp macro="" textlink="">
      <xdr:nvSpPr>
        <xdr:cNvPr id="141" name="フローチャート: 判断 140"/>
        <xdr:cNvSpPr/>
      </xdr:nvSpPr>
      <xdr:spPr>
        <a:xfrm>
          <a:off x="2095500" y="106635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12082</xdr:rowOff>
    </xdr:from>
    <xdr:ext cx="762000" cy="259045"/>
    <xdr:sp macro="" textlink="">
      <xdr:nvSpPr>
        <xdr:cNvPr id="142" name="テキスト ボックス 141"/>
        <xdr:cNvSpPr txBox="1"/>
      </xdr:nvSpPr>
      <xdr:spPr>
        <a:xfrm>
          <a:off x="1784350" y="1074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89112</xdr:rowOff>
    </xdr:from>
    <xdr:to>
      <xdr:col>7</xdr:col>
      <xdr:colOff>31750</xdr:colOff>
      <xdr:row>65</xdr:row>
      <xdr:rowOff>19262</xdr:rowOff>
    </xdr:to>
    <xdr:sp macro="" textlink="">
      <xdr:nvSpPr>
        <xdr:cNvPr id="143" name="フローチャート: 判断 142"/>
        <xdr:cNvSpPr/>
      </xdr:nvSpPr>
      <xdr:spPr>
        <a:xfrm>
          <a:off x="1282700" y="106555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4039</xdr:rowOff>
    </xdr:from>
    <xdr:ext cx="762000" cy="259045"/>
    <xdr:sp macro="" textlink="">
      <xdr:nvSpPr>
        <xdr:cNvPr id="144" name="テキスト ボックス 143"/>
        <xdr:cNvSpPr txBox="1"/>
      </xdr:nvSpPr>
      <xdr:spPr>
        <a:xfrm>
          <a:off x="971550" y="1073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72602</xdr:rowOff>
    </xdr:from>
    <xdr:to>
      <xdr:col>23</xdr:col>
      <xdr:colOff>184150</xdr:colOff>
      <xdr:row>62</xdr:row>
      <xdr:rowOff>2752</xdr:rowOff>
    </xdr:to>
    <xdr:sp macro="" textlink="">
      <xdr:nvSpPr>
        <xdr:cNvPr id="150" name="楕円 149"/>
        <xdr:cNvSpPr/>
      </xdr:nvSpPr>
      <xdr:spPr>
        <a:xfrm>
          <a:off x="4464050" y="101437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89129</xdr:rowOff>
    </xdr:from>
    <xdr:ext cx="762000" cy="259045"/>
    <xdr:sp macro="" textlink="">
      <xdr:nvSpPr>
        <xdr:cNvPr id="151" name="財政構造の弾力性該当値テキスト"/>
        <xdr:cNvSpPr txBox="1"/>
      </xdr:nvSpPr>
      <xdr:spPr>
        <a:xfrm>
          <a:off x="4584700" y="999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16298</xdr:rowOff>
    </xdr:from>
    <xdr:to>
      <xdr:col>19</xdr:col>
      <xdr:colOff>184150</xdr:colOff>
      <xdr:row>61</xdr:row>
      <xdr:rowOff>117898</xdr:rowOff>
    </xdr:to>
    <xdr:sp macro="" textlink="">
      <xdr:nvSpPr>
        <xdr:cNvPr id="152" name="楕円 151"/>
        <xdr:cNvSpPr/>
      </xdr:nvSpPr>
      <xdr:spPr>
        <a:xfrm>
          <a:off x="3702050" y="100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128075</xdr:rowOff>
    </xdr:from>
    <xdr:ext cx="736600" cy="259045"/>
    <xdr:sp macro="" textlink="">
      <xdr:nvSpPr>
        <xdr:cNvPr id="153" name="テキスト ボックス 152"/>
        <xdr:cNvSpPr txBox="1"/>
      </xdr:nvSpPr>
      <xdr:spPr>
        <a:xfrm>
          <a:off x="3409950" y="986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124883</xdr:rowOff>
    </xdr:from>
    <xdr:to>
      <xdr:col>15</xdr:col>
      <xdr:colOff>133350</xdr:colOff>
      <xdr:row>62</xdr:row>
      <xdr:rowOff>55033</xdr:rowOff>
    </xdr:to>
    <xdr:sp macro="" textlink="">
      <xdr:nvSpPr>
        <xdr:cNvPr id="154" name="楕円 153"/>
        <xdr:cNvSpPr/>
      </xdr:nvSpPr>
      <xdr:spPr>
        <a:xfrm>
          <a:off x="2889250" y="101959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65210</xdr:rowOff>
    </xdr:from>
    <xdr:ext cx="762000" cy="259045"/>
    <xdr:sp macro="" textlink="">
      <xdr:nvSpPr>
        <xdr:cNvPr id="155" name="テキスト ボックス 154"/>
        <xdr:cNvSpPr txBox="1"/>
      </xdr:nvSpPr>
      <xdr:spPr>
        <a:xfrm>
          <a:off x="2597150" y="997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118321</xdr:rowOff>
    </xdr:from>
    <xdr:to>
      <xdr:col>11</xdr:col>
      <xdr:colOff>82550</xdr:colOff>
      <xdr:row>63</xdr:row>
      <xdr:rowOff>48471</xdr:rowOff>
    </xdr:to>
    <xdr:sp macro="" textlink="">
      <xdr:nvSpPr>
        <xdr:cNvPr id="156" name="楕円 155"/>
        <xdr:cNvSpPr/>
      </xdr:nvSpPr>
      <xdr:spPr>
        <a:xfrm>
          <a:off x="2095500" y="103545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58648</xdr:rowOff>
    </xdr:from>
    <xdr:ext cx="762000" cy="259045"/>
    <xdr:sp macro="" textlink="">
      <xdr:nvSpPr>
        <xdr:cNvPr id="157" name="テキスト ボックス 156"/>
        <xdr:cNvSpPr txBox="1"/>
      </xdr:nvSpPr>
      <xdr:spPr>
        <a:xfrm>
          <a:off x="1784350" y="1012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7196</xdr:rowOff>
    </xdr:from>
    <xdr:to>
      <xdr:col>7</xdr:col>
      <xdr:colOff>31750</xdr:colOff>
      <xdr:row>63</xdr:row>
      <xdr:rowOff>108796</xdr:rowOff>
    </xdr:to>
    <xdr:sp macro="" textlink="">
      <xdr:nvSpPr>
        <xdr:cNvPr id="158" name="楕円 157"/>
        <xdr:cNvSpPr/>
      </xdr:nvSpPr>
      <xdr:spPr>
        <a:xfrm>
          <a:off x="1282700" y="104084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118973</xdr:rowOff>
    </xdr:from>
    <xdr:ext cx="762000" cy="259045"/>
    <xdr:sp macro="" textlink="">
      <xdr:nvSpPr>
        <xdr:cNvPr id="159" name="テキスト ボックス 158"/>
        <xdr:cNvSpPr txBox="1"/>
      </xdr:nvSpPr>
      <xdr:spPr>
        <a:xfrm>
          <a:off x="971550" y="1019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[418,472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令和４年度については、５６</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１４４円増加しており、類似団体の平均値よりもやや少なめとなっている。今後も人件費の軽減及び物件費のコスト削減を図る。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xdr:cNvCxnSpPr/>
      </xdr:nvCxnSpPr>
      <xdr:spPr>
        <a:xfrm flipV="1">
          <a:off x="4514850" y="13494285"/>
          <a:ext cx="0" cy="1288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xdr:cNvSpPr txBox="1"/>
      </xdr:nvSpPr>
      <xdr:spPr>
        <a:xfrm>
          <a:off x="4584700" y="14755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xdr:cNvCxnSpPr/>
      </xdr:nvCxnSpPr>
      <xdr:spPr>
        <a:xfrm>
          <a:off x="4425950" y="147829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xdr:cNvSpPr txBox="1"/>
      </xdr:nvSpPr>
      <xdr:spPr>
        <a:xfrm>
          <a:off x="4584700" y="13244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xdr:cNvCxnSpPr/>
      </xdr:nvCxnSpPr>
      <xdr:spPr>
        <a:xfrm>
          <a:off x="4425950" y="134942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33200</xdr:rowOff>
    </xdr:from>
    <xdr:to>
      <xdr:col>23</xdr:col>
      <xdr:colOff>133350</xdr:colOff>
      <xdr:row>82</xdr:row>
      <xdr:rowOff>78358</xdr:rowOff>
    </xdr:to>
    <xdr:cxnSp macro="">
      <xdr:nvCxnSpPr>
        <xdr:cNvPr id="193" name="直線コネクタ 192"/>
        <xdr:cNvCxnSpPr/>
      </xdr:nvCxnSpPr>
      <xdr:spPr>
        <a:xfrm>
          <a:off x="3752850" y="13571400"/>
          <a:ext cx="762000" cy="4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xdr:cNvSpPr txBox="1"/>
      </xdr:nvSpPr>
      <xdr:spPr>
        <a:xfrm>
          <a:off x="4584700" y="1362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xdr:cNvSpPr/>
      </xdr:nvSpPr>
      <xdr:spPr>
        <a:xfrm>
          <a:off x="4464050" y="136516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20414</xdr:rowOff>
    </xdr:from>
    <xdr:to>
      <xdr:col>19</xdr:col>
      <xdr:colOff>133350</xdr:colOff>
      <xdr:row>82</xdr:row>
      <xdr:rowOff>33200</xdr:rowOff>
    </xdr:to>
    <xdr:cxnSp macro="">
      <xdr:nvCxnSpPr>
        <xdr:cNvPr id="196" name="直線コネクタ 195"/>
        <xdr:cNvCxnSpPr/>
      </xdr:nvCxnSpPr>
      <xdr:spPr>
        <a:xfrm>
          <a:off x="2940050" y="13558614"/>
          <a:ext cx="812800" cy="1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xdr:cNvSpPr/>
      </xdr:nvSpPr>
      <xdr:spPr>
        <a:xfrm>
          <a:off x="3702050" y="136220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xdr:cNvSpPr txBox="1"/>
      </xdr:nvSpPr>
      <xdr:spPr>
        <a:xfrm>
          <a:off x="3409950" y="13702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20414</xdr:rowOff>
    </xdr:from>
    <xdr:to>
      <xdr:col>15</xdr:col>
      <xdr:colOff>82550</xdr:colOff>
      <xdr:row>82</xdr:row>
      <xdr:rowOff>21923</xdr:rowOff>
    </xdr:to>
    <xdr:cxnSp macro="">
      <xdr:nvCxnSpPr>
        <xdr:cNvPr id="199" name="直線コネクタ 198"/>
        <xdr:cNvCxnSpPr/>
      </xdr:nvCxnSpPr>
      <xdr:spPr>
        <a:xfrm flipV="1">
          <a:off x="2127250" y="13558614"/>
          <a:ext cx="8128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xdr:cNvSpPr/>
      </xdr:nvSpPr>
      <xdr:spPr>
        <a:xfrm>
          <a:off x="2889250" y="136052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xdr:cNvSpPr txBox="1"/>
      </xdr:nvSpPr>
      <xdr:spPr>
        <a:xfrm>
          <a:off x="2597150" y="136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153367</xdr:rowOff>
    </xdr:from>
    <xdr:to>
      <xdr:col>11</xdr:col>
      <xdr:colOff>31750</xdr:colOff>
      <xdr:row>82</xdr:row>
      <xdr:rowOff>21923</xdr:rowOff>
    </xdr:to>
    <xdr:cxnSp macro="">
      <xdr:nvCxnSpPr>
        <xdr:cNvPr id="202" name="直線コネクタ 201"/>
        <xdr:cNvCxnSpPr/>
      </xdr:nvCxnSpPr>
      <xdr:spPr>
        <a:xfrm>
          <a:off x="1333500" y="13526467"/>
          <a:ext cx="793750" cy="3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100549</xdr:rowOff>
    </xdr:from>
    <xdr:to>
      <xdr:col>11</xdr:col>
      <xdr:colOff>82550</xdr:colOff>
      <xdr:row>82</xdr:row>
      <xdr:rowOff>30699</xdr:rowOff>
    </xdr:to>
    <xdr:sp macro="" textlink="">
      <xdr:nvSpPr>
        <xdr:cNvPr id="203" name="フローチャート: 判断 202"/>
        <xdr:cNvSpPr/>
      </xdr:nvSpPr>
      <xdr:spPr>
        <a:xfrm>
          <a:off x="2095500" y="134736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40876</xdr:rowOff>
    </xdr:from>
    <xdr:ext cx="762000" cy="259045"/>
    <xdr:sp macro="" textlink="">
      <xdr:nvSpPr>
        <xdr:cNvPr id="204" name="テキスト ボックス 203"/>
        <xdr:cNvSpPr txBox="1"/>
      </xdr:nvSpPr>
      <xdr:spPr>
        <a:xfrm>
          <a:off x="1784350" y="1324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92652</xdr:rowOff>
    </xdr:from>
    <xdr:to>
      <xdr:col>7</xdr:col>
      <xdr:colOff>31750</xdr:colOff>
      <xdr:row>82</xdr:row>
      <xdr:rowOff>22802</xdr:rowOff>
    </xdr:to>
    <xdr:sp macro="" textlink="">
      <xdr:nvSpPr>
        <xdr:cNvPr id="205" name="フローチャート: 判断 204"/>
        <xdr:cNvSpPr/>
      </xdr:nvSpPr>
      <xdr:spPr>
        <a:xfrm>
          <a:off x="1282700" y="134657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32979</xdr:rowOff>
    </xdr:from>
    <xdr:ext cx="762000" cy="259045"/>
    <xdr:sp macro="" textlink="">
      <xdr:nvSpPr>
        <xdr:cNvPr id="206" name="テキスト ボックス 205"/>
        <xdr:cNvSpPr txBox="1"/>
      </xdr:nvSpPr>
      <xdr:spPr>
        <a:xfrm>
          <a:off x="971550" y="1324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27558</xdr:rowOff>
    </xdr:from>
    <xdr:to>
      <xdr:col>23</xdr:col>
      <xdr:colOff>184150</xdr:colOff>
      <xdr:row>82</xdr:row>
      <xdr:rowOff>129158</xdr:rowOff>
    </xdr:to>
    <xdr:sp macro="" textlink="">
      <xdr:nvSpPr>
        <xdr:cNvPr id="212" name="楕円 211"/>
        <xdr:cNvSpPr/>
      </xdr:nvSpPr>
      <xdr:spPr>
        <a:xfrm>
          <a:off x="4464050" y="1356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44085</xdr:rowOff>
    </xdr:from>
    <xdr:ext cx="762000" cy="259045"/>
    <xdr:sp macro="" textlink="">
      <xdr:nvSpPr>
        <xdr:cNvPr id="213" name="人件費・物件費等の状況該当値テキスト"/>
        <xdr:cNvSpPr txBox="1"/>
      </xdr:nvSpPr>
      <xdr:spPr>
        <a:xfrm>
          <a:off x="4584700" y="13417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153850</xdr:rowOff>
    </xdr:from>
    <xdr:to>
      <xdr:col>19</xdr:col>
      <xdr:colOff>184150</xdr:colOff>
      <xdr:row>82</xdr:row>
      <xdr:rowOff>84000</xdr:rowOff>
    </xdr:to>
    <xdr:sp macro="" textlink="">
      <xdr:nvSpPr>
        <xdr:cNvPr id="214" name="楕円 213"/>
        <xdr:cNvSpPr/>
      </xdr:nvSpPr>
      <xdr:spPr>
        <a:xfrm>
          <a:off x="3702050" y="13526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94177</xdr:rowOff>
    </xdr:from>
    <xdr:ext cx="736600" cy="259045"/>
    <xdr:sp macro="" textlink="">
      <xdr:nvSpPr>
        <xdr:cNvPr id="215" name="テキスト ボックス 214"/>
        <xdr:cNvSpPr txBox="1"/>
      </xdr:nvSpPr>
      <xdr:spPr>
        <a:xfrm>
          <a:off x="3409950" y="1330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141064</xdr:rowOff>
    </xdr:from>
    <xdr:to>
      <xdr:col>15</xdr:col>
      <xdr:colOff>133350</xdr:colOff>
      <xdr:row>82</xdr:row>
      <xdr:rowOff>71214</xdr:rowOff>
    </xdr:to>
    <xdr:sp macro="" textlink="">
      <xdr:nvSpPr>
        <xdr:cNvPr id="216" name="楕円 215"/>
        <xdr:cNvSpPr/>
      </xdr:nvSpPr>
      <xdr:spPr>
        <a:xfrm>
          <a:off x="2889250" y="135141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81391</xdr:rowOff>
    </xdr:from>
    <xdr:ext cx="762000" cy="259045"/>
    <xdr:sp macro="" textlink="">
      <xdr:nvSpPr>
        <xdr:cNvPr id="217" name="テキスト ボックス 216"/>
        <xdr:cNvSpPr txBox="1"/>
      </xdr:nvSpPr>
      <xdr:spPr>
        <a:xfrm>
          <a:off x="2597150" y="1328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142573</xdr:rowOff>
    </xdr:from>
    <xdr:to>
      <xdr:col>11</xdr:col>
      <xdr:colOff>82550</xdr:colOff>
      <xdr:row>82</xdr:row>
      <xdr:rowOff>72723</xdr:rowOff>
    </xdr:to>
    <xdr:sp macro="" textlink="">
      <xdr:nvSpPr>
        <xdr:cNvPr id="218" name="楕円 217"/>
        <xdr:cNvSpPr/>
      </xdr:nvSpPr>
      <xdr:spPr>
        <a:xfrm>
          <a:off x="2095500" y="135156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57500</xdr:rowOff>
    </xdr:from>
    <xdr:ext cx="762000" cy="259045"/>
    <xdr:sp macro="" textlink="">
      <xdr:nvSpPr>
        <xdr:cNvPr id="219" name="テキスト ボックス 218"/>
        <xdr:cNvSpPr txBox="1"/>
      </xdr:nvSpPr>
      <xdr:spPr>
        <a:xfrm>
          <a:off x="1784350" y="1359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102567</xdr:rowOff>
    </xdr:from>
    <xdr:to>
      <xdr:col>7</xdr:col>
      <xdr:colOff>31750</xdr:colOff>
      <xdr:row>82</xdr:row>
      <xdr:rowOff>32717</xdr:rowOff>
    </xdr:to>
    <xdr:sp macro="" textlink="">
      <xdr:nvSpPr>
        <xdr:cNvPr id="220" name="楕円 219"/>
        <xdr:cNvSpPr/>
      </xdr:nvSpPr>
      <xdr:spPr>
        <a:xfrm>
          <a:off x="1282700" y="134756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17494</xdr:rowOff>
    </xdr:from>
    <xdr:ext cx="762000" cy="259045"/>
    <xdr:sp macro="" textlink="">
      <xdr:nvSpPr>
        <xdr:cNvPr id="221" name="テキスト ボックス 220"/>
        <xdr:cNvSpPr txBox="1"/>
      </xdr:nvSpPr>
      <xdr:spPr>
        <a:xfrm>
          <a:off x="971550" y="1355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令和４年度については、前年度と比較して、０．４ポイント増加となっている。類似団体の平均値より１．３ポイント高い数値となっている。今後も神山町定員管理計画等の確実な実施により職員数及び給与水準の適正化をより一層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16649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097915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16649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097915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16649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097915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16649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097915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xdr:cNvCxnSpPr/>
      </xdr:nvCxnSpPr>
      <xdr:spPr>
        <a:xfrm flipV="1">
          <a:off x="15474950" y="13567918"/>
          <a:ext cx="0" cy="1186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xdr:cNvSpPr txBox="1"/>
      </xdr:nvSpPr>
      <xdr:spPr>
        <a:xfrm>
          <a:off x="15563850" y="1472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xdr:cNvCxnSpPr/>
      </xdr:nvCxnSpPr>
      <xdr:spPr>
        <a:xfrm>
          <a:off x="15405100" y="147540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xdr:cNvSpPr txBox="1"/>
      </xdr:nvSpPr>
      <xdr:spPr>
        <a:xfrm>
          <a:off x="15563850" y="1332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xdr:cNvCxnSpPr/>
      </xdr:nvCxnSpPr>
      <xdr:spPr>
        <a:xfrm>
          <a:off x="15405100" y="135679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67563</xdr:rowOff>
    </xdr:from>
    <xdr:to>
      <xdr:col>81</xdr:col>
      <xdr:colOff>44450</xdr:colOff>
      <xdr:row>88</xdr:row>
      <xdr:rowOff>86868</xdr:rowOff>
    </xdr:to>
    <xdr:cxnSp macro="">
      <xdr:nvCxnSpPr>
        <xdr:cNvPr id="253" name="直線コネクタ 252"/>
        <xdr:cNvCxnSpPr/>
      </xdr:nvCxnSpPr>
      <xdr:spPr>
        <a:xfrm>
          <a:off x="14712950" y="14596363"/>
          <a:ext cx="762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xdr:cNvSpPr txBox="1"/>
      </xdr:nvSpPr>
      <xdr:spPr>
        <a:xfrm>
          <a:off x="15563850" y="1435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5430500" y="145084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24130</xdr:rowOff>
    </xdr:from>
    <xdr:to>
      <xdr:col>77</xdr:col>
      <xdr:colOff>44450</xdr:colOff>
      <xdr:row>88</xdr:row>
      <xdr:rowOff>67563</xdr:rowOff>
    </xdr:to>
    <xdr:cxnSp macro="">
      <xdr:nvCxnSpPr>
        <xdr:cNvPr id="256" name="直線コネクタ 255"/>
        <xdr:cNvCxnSpPr/>
      </xdr:nvCxnSpPr>
      <xdr:spPr>
        <a:xfrm>
          <a:off x="13906500" y="14552930"/>
          <a:ext cx="80645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xdr:cNvSpPr/>
      </xdr:nvSpPr>
      <xdr:spPr>
        <a:xfrm>
          <a:off x="14668500" y="145181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xdr:cNvSpPr txBox="1"/>
      </xdr:nvSpPr>
      <xdr:spPr>
        <a:xfrm>
          <a:off x="14370050" y="14293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24130</xdr:rowOff>
    </xdr:from>
    <xdr:to>
      <xdr:col>72</xdr:col>
      <xdr:colOff>203200</xdr:colOff>
      <xdr:row>88</xdr:row>
      <xdr:rowOff>38608</xdr:rowOff>
    </xdr:to>
    <xdr:cxnSp macro="">
      <xdr:nvCxnSpPr>
        <xdr:cNvPr id="259" name="直線コネクタ 258"/>
        <xdr:cNvCxnSpPr/>
      </xdr:nvCxnSpPr>
      <xdr:spPr>
        <a:xfrm flipV="1">
          <a:off x="13106400" y="14552930"/>
          <a:ext cx="8001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168911</xdr:rowOff>
    </xdr:from>
    <xdr:to>
      <xdr:col>73</xdr:col>
      <xdr:colOff>44450</xdr:colOff>
      <xdr:row>88</xdr:row>
      <xdr:rowOff>99061</xdr:rowOff>
    </xdr:to>
    <xdr:sp macro="" textlink="">
      <xdr:nvSpPr>
        <xdr:cNvPr id="260" name="フローチャート: 判断 259"/>
        <xdr:cNvSpPr/>
      </xdr:nvSpPr>
      <xdr:spPr>
        <a:xfrm>
          <a:off x="13868400" y="145262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83838</xdr:rowOff>
    </xdr:from>
    <xdr:ext cx="762000" cy="259045"/>
    <xdr:sp macro="" textlink="">
      <xdr:nvSpPr>
        <xdr:cNvPr id="261" name="テキスト ボックス 260"/>
        <xdr:cNvSpPr txBox="1"/>
      </xdr:nvSpPr>
      <xdr:spPr>
        <a:xfrm>
          <a:off x="1355725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38608</xdr:rowOff>
    </xdr:from>
    <xdr:to>
      <xdr:col>68</xdr:col>
      <xdr:colOff>152400</xdr:colOff>
      <xdr:row>88</xdr:row>
      <xdr:rowOff>120650</xdr:rowOff>
    </xdr:to>
    <xdr:cxnSp macro="">
      <xdr:nvCxnSpPr>
        <xdr:cNvPr id="262" name="直線コネクタ 261"/>
        <xdr:cNvCxnSpPr/>
      </xdr:nvCxnSpPr>
      <xdr:spPr>
        <a:xfrm flipV="1">
          <a:off x="12293600" y="14567408"/>
          <a:ext cx="8128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168911</xdr:rowOff>
    </xdr:from>
    <xdr:to>
      <xdr:col>68</xdr:col>
      <xdr:colOff>203200</xdr:colOff>
      <xdr:row>88</xdr:row>
      <xdr:rowOff>99061</xdr:rowOff>
    </xdr:to>
    <xdr:sp macro="" textlink="">
      <xdr:nvSpPr>
        <xdr:cNvPr id="263" name="フローチャート: 判断 262"/>
        <xdr:cNvSpPr/>
      </xdr:nvSpPr>
      <xdr:spPr>
        <a:xfrm>
          <a:off x="13055600" y="14526261"/>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83838</xdr:rowOff>
    </xdr:from>
    <xdr:ext cx="762000" cy="259045"/>
    <xdr:sp macro="" textlink="">
      <xdr:nvSpPr>
        <xdr:cNvPr id="264" name="テキスト ボックス 263"/>
        <xdr:cNvSpPr txBox="1"/>
      </xdr:nvSpPr>
      <xdr:spPr>
        <a:xfrm>
          <a:off x="127635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2287</xdr:rowOff>
    </xdr:from>
    <xdr:to>
      <xdr:col>64</xdr:col>
      <xdr:colOff>152400</xdr:colOff>
      <xdr:row>88</xdr:row>
      <xdr:rowOff>103887</xdr:rowOff>
    </xdr:to>
    <xdr:sp macro="" textlink="">
      <xdr:nvSpPr>
        <xdr:cNvPr id="265" name="フローチャート: 判断 264"/>
        <xdr:cNvSpPr/>
      </xdr:nvSpPr>
      <xdr:spPr>
        <a:xfrm>
          <a:off x="12242800" y="1453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114064</xdr:rowOff>
    </xdr:from>
    <xdr:ext cx="762000" cy="259045"/>
    <xdr:sp macro="" textlink="">
      <xdr:nvSpPr>
        <xdr:cNvPr id="266" name="テキスト ボックス 265"/>
        <xdr:cNvSpPr txBox="1"/>
      </xdr:nvSpPr>
      <xdr:spPr>
        <a:xfrm>
          <a:off x="11950700" y="143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36068</xdr:rowOff>
    </xdr:from>
    <xdr:to>
      <xdr:col>81</xdr:col>
      <xdr:colOff>95250</xdr:colOff>
      <xdr:row>88</xdr:row>
      <xdr:rowOff>137668</xdr:rowOff>
    </xdr:to>
    <xdr:sp macro="" textlink="">
      <xdr:nvSpPr>
        <xdr:cNvPr id="272" name="楕円 271"/>
        <xdr:cNvSpPr/>
      </xdr:nvSpPr>
      <xdr:spPr>
        <a:xfrm>
          <a:off x="15430500" y="1456486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8145</xdr:rowOff>
    </xdr:from>
    <xdr:ext cx="762000" cy="259045"/>
    <xdr:sp macro="" textlink="">
      <xdr:nvSpPr>
        <xdr:cNvPr id="273" name="給与水準   （国との比較）該当値テキスト"/>
        <xdr:cNvSpPr txBox="1"/>
      </xdr:nvSpPr>
      <xdr:spPr>
        <a:xfrm>
          <a:off x="15563850" y="1453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16763</xdr:rowOff>
    </xdr:from>
    <xdr:to>
      <xdr:col>77</xdr:col>
      <xdr:colOff>95250</xdr:colOff>
      <xdr:row>88</xdr:row>
      <xdr:rowOff>118363</xdr:rowOff>
    </xdr:to>
    <xdr:sp macro="" textlink="">
      <xdr:nvSpPr>
        <xdr:cNvPr id="274" name="楕円 273"/>
        <xdr:cNvSpPr/>
      </xdr:nvSpPr>
      <xdr:spPr>
        <a:xfrm>
          <a:off x="14668500" y="1454556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103140</xdr:rowOff>
    </xdr:from>
    <xdr:ext cx="736600" cy="259045"/>
    <xdr:sp macro="" textlink="">
      <xdr:nvSpPr>
        <xdr:cNvPr id="275" name="テキスト ボックス 274"/>
        <xdr:cNvSpPr txBox="1"/>
      </xdr:nvSpPr>
      <xdr:spPr>
        <a:xfrm>
          <a:off x="14370050" y="1463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144780</xdr:rowOff>
    </xdr:from>
    <xdr:to>
      <xdr:col>73</xdr:col>
      <xdr:colOff>44450</xdr:colOff>
      <xdr:row>88</xdr:row>
      <xdr:rowOff>74930</xdr:rowOff>
    </xdr:to>
    <xdr:sp macro="" textlink="">
      <xdr:nvSpPr>
        <xdr:cNvPr id="276" name="楕円 275"/>
        <xdr:cNvSpPr/>
      </xdr:nvSpPr>
      <xdr:spPr>
        <a:xfrm>
          <a:off x="13868400" y="145084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85107</xdr:rowOff>
    </xdr:from>
    <xdr:ext cx="762000" cy="259045"/>
    <xdr:sp macro="" textlink="">
      <xdr:nvSpPr>
        <xdr:cNvPr id="277" name="テキスト ボックス 276"/>
        <xdr:cNvSpPr txBox="1"/>
      </xdr:nvSpPr>
      <xdr:spPr>
        <a:xfrm>
          <a:off x="13557250" y="1428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159258</xdr:rowOff>
    </xdr:from>
    <xdr:to>
      <xdr:col>68</xdr:col>
      <xdr:colOff>203200</xdr:colOff>
      <xdr:row>88</xdr:row>
      <xdr:rowOff>89408</xdr:rowOff>
    </xdr:to>
    <xdr:sp macro="" textlink="">
      <xdr:nvSpPr>
        <xdr:cNvPr id="278" name="楕円 277"/>
        <xdr:cNvSpPr/>
      </xdr:nvSpPr>
      <xdr:spPr>
        <a:xfrm>
          <a:off x="13055600" y="14522958"/>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99585</xdr:rowOff>
    </xdr:from>
    <xdr:ext cx="762000" cy="259045"/>
    <xdr:sp macro="" textlink="">
      <xdr:nvSpPr>
        <xdr:cNvPr id="279" name="テキスト ボックス 278"/>
        <xdr:cNvSpPr txBox="1"/>
      </xdr:nvSpPr>
      <xdr:spPr>
        <a:xfrm>
          <a:off x="12763500" y="1429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0" name="楕円 279"/>
        <xdr:cNvSpPr/>
      </xdr:nvSpPr>
      <xdr:spPr>
        <a:xfrm>
          <a:off x="12242800" y="14598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1" name="テキスト ボックス 280"/>
        <xdr:cNvSpPr txBox="1"/>
      </xdr:nvSpPr>
      <xdr:spPr>
        <a:xfrm>
          <a:off x="119507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令和４年度については、０．７４ポイント減少している。類似団体の平均値とは６．３２ポイント低い数値となっている。地理的な要素もあるが、適正化計画に沿って、定員管理等を実施し、職員の適正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xdr:cNvCxnSpPr/>
      </xdr:nvCxnSpPr>
      <xdr:spPr>
        <a:xfrm flipV="1">
          <a:off x="15474950" y="9671086"/>
          <a:ext cx="0" cy="1581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xdr:cNvSpPr txBox="1"/>
      </xdr:nvSpPr>
      <xdr:spPr>
        <a:xfrm>
          <a:off x="15563850" y="1122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xdr:cNvCxnSpPr/>
      </xdr:nvCxnSpPr>
      <xdr:spPr>
        <a:xfrm>
          <a:off x="15405100" y="112522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xdr:cNvSpPr txBox="1"/>
      </xdr:nvSpPr>
      <xdr:spPr>
        <a:xfrm>
          <a:off x="15563850" y="942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xdr:cNvCxnSpPr/>
      </xdr:nvCxnSpPr>
      <xdr:spPr>
        <a:xfrm>
          <a:off x="15405100" y="96710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77579</xdr:rowOff>
    </xdr:from>
    <xdr:to>
      <xdr:col>81</xdr:col>
      <xdr:colOff>44450</xdr:colOff>
      <xdr:row>59</xdr:row>
      <xdr:rowOff>103088</xdr:rowOff>
    </xdr:to>
    <xdr:cxnSp macro="">
      <xdr:nvCxnSpPr>
        <xdr:cNvPr id="318" name="直線コネクタ 317"/>
        <xdr:cNvCxnSpPr/>
      </xdr:nvCxnSpPr>
      <xdr:spPr>
        <a:xfrm flipV="1">
          <a:off x="14712950" y="9818479"/>
          <a:ext cx="762000" cy="2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xdr:cNvSpPr txBox="1"/>
      </xdr:nvSpPr>
      <xdr:spPr>
        <a:xfrm>
          <a:off x="15563850" y="9951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xdr:cNvSpPr/>
      </xdr:nvSpPr>
      <xdr:spPr>
        <a:xfrm>
          <a:off x="15430500" y="99791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86541</xdr:rowOff>
    </xdr:from>
    <xdr:to>
      <xdr:col>77</xdr:col>
      <xdr:colOff>44450</xdr:colOff>
      <xdr:row>59</xdr:row>
      <xdr:rowOff>103088</xdr:rowOff>
    </xdr:to>
    <xdr:cxnSp macro="">
      <xdr:nvCxnSpPr>
        <xdr:cNvPr id="321" name="直線コネクタ 320"/>
        <xdr:cNvCxnSpPr/>
      </xdr:nvCxnSpPr>
      <xdr:spPr>
        <a:xfrm>
          <a:off x="13906500" y="9827441"/>
          <a:ext cx="80645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xdr:cNvSpPr/>
      </xdr:nvSpPr>
      <xdr:spPr>
        <a:xfrm>
          <a:off x="14668500" y="995436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xdr:cNvSpPr txBox="1"/>
      </xdr:nvSpPr>
      <xdr:spPr>
        <a:xfrm>
          <a:off x="14370050" y="1004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67927</xdr:rowOff>
    </xdr:from>
    <xdr:to>
      <xdr:col>72</xdr:col>
      <xdr:colOff>203200</xdr:colOff>
      <xdr:row>59</xdr:row>
      <xdr:rowOff>86541</xdr:rowOff>
    </xdr:to>
    <xdr:cxnSp macro="">
      <xdr:nvCxnSpPr>
        <xdr:cNvPr id="324" name="直線コネクタ 323"/>
        <xdr:cNvCxnSpPr/>
      </xdr:nvCxnSpPr>
      <xdr:spPr>
        <a:xfrm>
          <a:off x="13106400" y="9808827"/>
          <a:ext cx="8001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xdr:cNvSpPr/>
      </xdr:nvSpPr>
      <xdr:spPr>
        <a:xfrm>
          <a:off x="13868400" y="99409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xdr:cNvSpPr txBox="1"/>
      </xdr:nvSpPr>
      <xdr:spPr>
        <a:xfrm>
          <a:off x="13557250" y="1002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56207</xdr:rowOff>
    </xdr:from>
    <xdr:to>
      <xdr:col>68</xdr:col>
      <xdr:colOff>152400</xdr:colOff>
      <xdr:row>59</xdr:row>
      <xdr:rowOff>67927</xdr:rowOff>
    </xdr:to>
    <xdr:cxnSp macro="">
      <xdr:nvCxnSpPr>
        <xdr:cNvPr id="327" name="直線コネクタ 326"/>
        <xdr:cNvCxnSpPr/>
      </xdr:nvCxnSpPr>
      <xdr:spPr>
        <a:xfrm>
          <a:off x="12293600" y="9797107"/>
          <a:ext cx="8128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147900</xdr:rowOff>
    </xdr:from>
    <xdr:to>
      <xdr:col>68</xdr:col>
      <xdr:colOff>203200</xdr:colOff>
      <xdr:row>59</xdr:row>
      <xdr:rowOff>78050</xdr:rowOff>
    </xdr:to>
    <xdr:sp macro="" textlink="">
      <xdr:nvSpPr>
        <xdr:cNvPr id="328" name="フローチャート: 判断 327"/>
        <xdr:cNvSpPr/>
      </xdr:nvSpPr>
      <xdr:spPr>
        <a:xfrm>
          <a:off x="13055600" y="972370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88227</xdr:rowOff>
    </xdr:from>
    <xdr:ext cx="762000" cy="259045"/>
    <xdr:sp macro="" textlink="">
      <xdr:nvSpPr>
        <xdr:cNvPr id="329" name="テキスト ボックス 328"/>
        <xdr:cNvSpPr txBox="1"/>
      </xdr:nvSpPr>
      <xdr:spPr>
        <a:xfrm>
          <a:off x="12763500" y="949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137214</xdr:rowOff>
    </xdr:from>
    <xdr:to>
      <xdr:col>64</xdr:col>
      <xdr:colOff>152400</xdr:colOff>
      <xdr:row>59</xdr:row>
      <xdr:rowOff>67364</xdr:rowOff>
    </xdr:to>
    <xdr:sp macro="" textlink="">
      <xdr:nvSpPr>
        <xdr:cNvPr id="330" name="フローチャート: 判断 329"/>
        <xdr:cNvSpPr/>
      </xdr:nvSpPr>
      <xdr:spPr>
        <a:xfrm>
          <a:off x="12242800" y="97130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77541</xdr:rowOff>
    </xdr:from>
    <xdr:ext cx="762000" cy="259045"/>
    <xdr:sp macro="" textlink="">
      <xdr:nvSpPr>
        <xdr:cNvPr id="331" name="テキスト ボックス 330"/>
        <xdr:cNvSpPr txBox="1"/>
      </xdr:nvSpPr>
      <xdr:spPr>
        <a:xfrm>
          <a:off x="11950700" y="948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26779</xdr:rowOff>
    </xdr:from>
    <xdr:to>
      <xdr:col>81</xdr:col>
      <xdr:colOff>95250</xdr:colOff>
      <xdr:row>59</xdr:row>
      <xdr:rowOff>128379</xdr:rowOff>
    </xdr:to>
    <xdr:sp macro="" textlink="">
      <xdr:nvSpPr>
        <xdr:cNvPr id="337" name="楕円 336"/>
        <xdr:cNvSpPr/>
      </xdr:nvSpPr>
      <xdr:spPr>
        <a:xfrm>
          <a:off x="15430500" y="976767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43306</xdr:rowOff>
    </xdr:from>
    <xdr:ext cx="762000" cy="259045"/>
    <xdr:sp macro="" textlink="">
      <xdr:nvSpPr>
        <xdr:cNvPr id="338" name="定員管理の状況該当値テキスト"/>
        <xdr:cNvSpPr txBox="1"/>
      </xdr:nvSpPr>
      <xdr:spPr>
        <a:xfrm>
          <a:off x="15563850" y="961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52288</xdr:rowOff>
    </xdr:from>
    <xdr:to>
      <xdr:col>77</xdr:col>
      <xdr:colOff>95250</xdr:colOff>
      <xdr:row>59</xdr:row>
      <xdr:rowOff>153888</xdr:rowOff>
    </xdr:to>
    <xdr:sp macro="" textlink="">
      <xdr:nvSpPr>
        <xdr:cNvPr id="339" name="楕円 338"/>
        <xdr:cNvSpPr/>
      </xdr:nvSpPr>
      <xdr:spPr>
        <a:xfrm>
          <a:off x="14668500" y="979318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164065</xdr:rowOff>
    </xdr:from>
    <xdr:ext cx="736600" cy="259045"/>
    <xdr:sp macro="" textlink="">
      <xdr:nvSpPr>
        <xdr:cNvPr id="340" name="テキスト ボックス 339"/>
        <xdr:cNvSpPr txBox="1"/>
      </xdr:nvSpPr>
      <xdr:spPr>
        <a:xfrm>
          <a:off x="14370050" y="9574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35741</xdr:rowOff>
    </xdr:from>
    <xdr:to>
      <xdr:col>73</xdr:col>
      <xdr:colOff>44450</xdr:colOff>
      <xdr:row>59</xdr:row>
      <xdr:rowOff>137341</xdr:rowOff>
    </xdr:to>
    <xdr:sp macro="" textlink="">
      <xdr:nvSpPr>
        <xdr:cNvPr id="341" name="楕円 340"/>
        <xdr:cNvSpPr/>
      </xdr:nvSpPr>
      <xdr:spPr>
        <a:xfrm>
          <a:off x="13868400" y="97766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147518</xdr:rowOff>
    </xdr:from>
    <xdr:ext cx="762000" cy="259045"/>
    <xdr:sp macro="" textlink="">
      <xdr:nvSpPr>
        <xdr:cNvPr id="342" name="テキスト ボックス 341"/>
        <xdr:cNvSpPr txBox="1"/>
      </xdr:nvSpPr>
      <xdr:spPr>
        <a:xfrm>
          <a:off x="13557250" y="9558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17127</xdr:rowOff>
    </xdr:from>
    <xdr:to>
      <xdr:col>68</xdr:col>
      <xdr:colOff>203200</xdr:colOff>
      <xdr:row>59</xdr:row>
      <xdr:rowOff>118727</xdr:rowOff>
    </xdr:to>
    <xdr:sp macro="" textlink="">
      <xdr:nvSpPr>
        <xdr:cNvPr id="343" name="楕円 342"/>
        <xdr:cNvSpPr/>
      </xdr:nvSpPr>
      <xdr:spPr>
        <a:xfrm>
          <a:off x="13055600" y="9758027"/>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103504</xdr:rowOff>
    </xdr:from>
    <xdr:ext cx="762000" cy="259045"/>
    <xdr:sp macro="" textlink="">
      <xdr:nvSpPr>
        <xdr:cNvPr id="344" name="テキスト ボックス 343"/>
        <xdr:cNvSpPr txBox="1"/>
      </xdr:nvSpPr>
      <xdr:spPr>
        <a:xfrm>
          <a:off x="12763500" y="984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5407</xdr:rowOff>
    </xdr:from>
    <xdr:to>
      <xdr:col>64</xdr:col>
      <xdr:colOff>152400</xdr:colOff>
      <xdr:row>59</xdr:row>
      <xdr:rowOff>107007</xdr:rowOff>
    </xdr:to>
    <xdr:sp macro="" textlink="">
      <xdr:nvSpPr>
        <xdr:cNvPr id="345" name="楕円 344"/>
        <xdr:cNvSpPr/>
      </xdr:nvSpPr>
      <xdr:spPr>
        <a:xfrm>
          <a:off x="12242800" y="974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91784</xdr:rowOff>
    </xdr:from>
    <xdr:ext cx="762000" cy="259045"/>
    <xdr:sp macro="" textlink="">
      <xdr:nvSpPr>
        <xdr:cNvPr id="346" name="テキスト ボックス 345"/>
        <xdr:cNvSpPr txBox="1"/>
      </xdr:nvSpPr>
      <xdr:spPr>
        <a:xfrm>
          <a:off x="11950700" y="98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令和４年度については、前年度と比較し０．２ポイント減少となっている。類似団体平均より低い数値となっている。今後も計画的な地方債の発行により健全な財政運営を図る。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xdr:cNvCxnSpPr/>
      </xdr:nvCxnSpPr>
      <xdr:spPr>
        <a:xfrm flipV="1">
          <a:off x="15474950" y="5976197"/>
          <a:ext cx="0" cy="1495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5563850" y="744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5405100" y="7471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5563850" y="5732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5405100" y="59761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97367</xdr:rowOff>
    </xdr:from>
    <xdr:to>
      <xdr:col>81</xdr:col>
      <xdr:colOff>44450</xdr:colOff>
      <xdr:row>39</xdr:row>
      <xdr:rowOff>113454</xdr:rowOff>
    </xdr:to>
    <xdr:cxnSp macro="">
      <xdr:nvCxnSpPr>
        <xdr:cNvPr id="379" name="直線コネクタ 378"/>
        <xdr:cNvCxnSpPr/>
      </xdr:nvCxnSpPr>
      <xdr:spPr>
        <a:xfrm flipV="1">
          <a:off x="14712950" y="6536267"/>
          <a:ext cx="762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xdr:cNvSpPr txBox="1"/>
      </xdr:nvSpPr>
      <xdr:spPr>
        <a:xfrm>
          <a:off x="15563850" y="6847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xdr:cNvSpPr/>
      </xdr:nvSpPr>
      <xdr:spPr>
        <a:xfrm>
          <a:off x="15430500" y="68749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97367</xdr:rowOff>
    </xdr:from>
    <xdr:to>
      <xdr:col>77</xdr:col>
      <xdr:colOff>44450</xdr:colOff>
      <xdr:row>39</xdr:row>
      <xdr:rowOff>113454</xdr:rowOff>
    </xdr:to>
    <xdr:cxnSp macro="">
      <xdr:nvCxnSpPr>
        <xdr:cNvPr id="382" name="直線コネクタ 381"/>
        <xdr:cNvCxnSpPr/>
      </xdr:nvCxnSpPr>
      <xdr:spPr>
        <a:xfrm>
          <a:off x="13906500" y="6536267"/>
          <a:ext cx="80645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xdr:cNvSpPr/>
      </xdr:nvSpPr>
      <xdr:spPr>
        <a:xfrm>
          <a:off x="14668500" y="68749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xdr:cNvSpPr txBox="1"/>
      </xdr:nvSpPr>
      <xdr:spPr>
        <a:xfrm>
          <a:off x="14370050" y="6954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81280</xdr:rowOff>
    </xdr:from>
    <xdr:to>
      <xdr:col>72</xdr:col>
      <xdr:colOff>203200</xdr:colOff>
      <xdr:row>39</xdr:row>
      <xdr:rowOff>97367</xdr:rowOff>
    </xdr:to>
    <xdr:cxnSp macro="">
      <xdr:nvCxnSpPr>
        <xdr:cNvPr id="385" name="直線コネクタ 384"/>
        <xdr:cNvCxnSpPr/>
      </xdr:nvCxnSpPr>
      <xdr:spPr>
        <a:xfrm>
          <a:off x="13106400" y="6520180"/>
          <a:ext cx="8001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xdr:cNvSpPr/>
      </xdr:nvSpPr>
      <xdr:spPr>
        <a:xfrm>
          <a:off x="13868400" y="68668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xdr:cNvSpPr txBox="1"/>
      </xdr:nvSpPr>
      <xdr:spPr>
        <a:xfrm>
          <a:off x="13557250" y="69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81280</xdr:rowOff>
    </xdr:to>
    <xdr:cxnSp macro="">
      <xdr:nvCxnSpPr>
        <xdr:cNvPr id="388" name="直線コネクタ 387"/>
        <xdr:cNvCxnSpPr/>
      </xdr:nvCxnSpPr>
      <xdr:spPr>
        <a:xfrm>
          <a:off x="12293600" y="6496050"/>
          <a:ext cx="8128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89" name="フローチャート: 判断 388"/>
        <xdr:cNvSpPr/>
      </xdr:nvSpPr>
      <xdr:spPr>
        <a:xfrm>
          <a:off x="13055600" y="695706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0" name="テキスト ボックス 389"/>
        <xdr:cNvSpPr txBox="1"/>
      </xdr:nvSpPr>
      <xdr:spPr>
        <a:xfrm>
          <a:off x="127635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1" name="フローチャート: 判断 390"/>
        <xdr:cNvSpPr/>
      </xdr:nvSpPr>
      <xdr:spPr>
        <a:xfrm>
          <a:off x="12242800" y="695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92" name="テキスト ボックス 391"/>
        <xdr:cNvSpPr txBox="1"/>
      </xdr:nvSpPr>
      <xdr:spPr>
        <a:xfrm>
          <a:off x="119507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398" name="楕円 397"/>
        <xdr:cNvSpPr/>
      </xdr:nvSpPr>
      <xdr:spPr>
        <a:xfrm>
          <a:off x="15430500" y="648546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63094</xdr:rowOff>
    </xdr:from>
    <xdr:ext cx="762000" cy="259045"/>
    <xdr:sp macro="" textlink="">
      <xdr:nvSpPr>
        <xdr:cNvPr id="399" name="公債費負担の状況該当値テキスト"/>
        <xdr:cNvSpPr txBox="1"/>
      </xdr:nvSpPr>
      <xdr:spPr>
        <a:xfrm>
          <a:off x="1556385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400" name="楕円 399"/>
        <xdr:cNvSpPr/>
      </xdr:nvSpPr>
      <xdr:spPr>
        <a:xfrm>
          <a:off x="14668500" y="650155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401" name="テキスト ボックス 400"/>
        <xdr:cNvSpPr txBox="1"/>
      </xdr:nvSpPr>
      <xdr:spPr>
        <a:xfrm>
          <a:off x="14370050" y="627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46567</xdr:rowOff>
    </xdr:from>
    <xdr:to>
      <xdr:col>73</xdr:col>
      <xdr:colOff>44450</xdr:colOff>
      <xdr:row>39</xdr:row>
      <xdr:rowOff>148167</xdr:rowOff>
    </xdr:to>
    <xdr:sp macro="" textlink="">
      <xdr:nvSpPr>
        <xdr:cNvPr id="402" name="楕円 401"/>
        <xdr:cNvSpPr/>
      </xdr:nvSpPr>
      <xdr:spPr>
        <a:xfrm>
          <a:off x="13868400" y="64854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158344</xdr:rowOff>
    </xdr:from>
    <xdr:ext cx="762000" cy="259045"/>
    <xdr:sp macro="" textlink="">
      <xdr:nvSpPr>
        <xdr:cNvPr id="403" name="テキスト ボックス 402"/>
        <xdr:cNvSpPr txBox="1"/>
      </xdr:nvSpPr>
      <xdr:spPr>
        <a:xfrm>
          <a:off x="13557250" y="626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30480</xdr:rowOff>
    </xdr:from>
    <xdr:to>
      <xdr:col>68</xdr:col>
      <xdr:colOff>203200</xdr:colOff>
      <xdr:row>39</xdr:row>
      <xdr:rowOff>132080</xdr:rowOff>
    </xdr:to>
    <xdr:sp macro="" textlink="">
      <xdr:nvSpPr>
        <xdr:cNvPr id="404" name="楕円 403"/>
        <xdr:cNvSpPr/>
      </xdr:nvSpPr>
      <xdr:spPr>
        <a:xfrm>
          <a:off x="13055600" y="646938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405" name="テキスト ボックス 404"/>
        <xdr:cNvSpPr txBox="1"/>
      </xdr:nvSpPr>
      <xdr:spPr>
        <a:xfrm>
          <a:off x="127635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6" name="楕円 405"/>
        <xdr:cNvSpPr/>
      </xdr:nvSpPr>
      <xdr:spPr>
        <a:xfrm>
          <a:off x="122428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7" name="テキスト ボックス 406"/>
        <xdr:cNvSpPr txBox="1"/>
      </xdr:nvSpPr>
      <xdr:spPr>
        <a:xfrm>
          <a:off x="119507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令和４年度についても類似団体の平均と同じく「－％」である。地方債残高の減少によるものである。今後も定員管理、計画的な地方債の発行により将来負担比率の管理に尽力する。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xdr:cNvCxnSpPr/>
      </xdr:nvCxnSpPr>
      <xdr:spPr>
        <a:xfrm flipV="1">
          <a:off x="15474950" y="2288117"/>
          <a:ext cx="0" cy="1344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xdr:cNvSpPr txBox="1"/>
      </xdr:nvSpPr>
      <xdr:spPr>
        <a:xfrm>
          <a:off x="15563850" y="360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xdr:cNvCxnSpPr/>
      </xdr:nvCxnSpPr>
      <xdr:spPr>
        <a:xfrm>
          <a:off x="15405100" y="36328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5563850" y="19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5563850" y="2209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5430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4668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4370050" y="2012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3868400" y="22373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3557250" y="20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3055600" y="223731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2763500" y="20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2242800" y="22373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1950700" y="20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徳島県神山町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4,846
4,789
173.30
8,530,111
8,097,102
224,299
3,286,856
5,077,613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人件費にかかるものは、前年度と比較して</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ポイント減少している。令和</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年度において</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ポイント類似団体平均と比べて</a:t>
          </a:r>
          <a:r>
            <a:rPr lang="ja-JP" altLang="en-US" sz="1100">
              <a:solidFill>
                <a:schemeClr val="dk1"/>
              </a:solidFill>
              <a:effectLst/>
              <a:latin typeface="+mn-lt"/>
              <a:ea typeface="+mn-ea"/>
              <a:cs typeface="+mn-cs"/>
            </a:rPr>
            <a:t>低い</a:t>
          </a:r>
          <a:r>
            <a:rPr lang="ja-JP" altLang="ja-JP" sz="1100">
              <a:solidFill>
                <a:schemeClr val="dk1"/>
              </a:solidFill>
              <a:effectLst/>
              <a:latin typeface="+mn-lt"/>
              <a:ea typeface="+mn-ea"/>
              <a:cs typeface="+mn-cs"/>
            </a:rPr>
            <a:t>水準にある。県平均と比べると</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ポイント低くなっている。これは前年度と比べ時間外手当の減少によるものである。今後も定員適正化及び行財政改革への取組を通じて人件費の削減に努める。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37</xdr:row>
      <xdr:rowOff>5842</xdr:rowOff>
    </xdr:to>
    <xdr:cxnSp macro="">
      <xdr:nvCxnSpPr>
        <xdr:cNvPr id="64" name="直線コネクタ 63"/>
        <xdr:cNvCxnSpPr/>
      </xdr:nvCxnSpPr>
      <xdr:spPr>
        <a:xfrm flipV="1">
          <a:off x="3987800" y="623062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37</xdr:row>
      <xdr:rowOff>19558</xdr:rowOff>
    </xdr:to>
    <xdr:cxnSp macro="">
      <xdr:nvCxnSpPr>
        <xdr:cNvPr id="67" name="直線コネクタ 66"/>
        <xdr:cNvCxnSpPr/>
      </xdr:nvCxnSpPr>
      <xdr:spPr>
        <a:xfrm flipV="1">
          <a:off x="3098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19558</xdr:rowOff>
    </xdr:from>
    <xdr:to>
      <xdr:col>15</xdr:col>
      <xdr:colOff>98425</xdr:colOff>
      <xdr:row>37</xdr:row>
      <xdr:rowOff>115570</xdr:rowOff>
    </xdr:to>
    <xdr:cxnSp macro="">
      <xdr:nvCxnSpPr>
        <xdr:cNvPr id="70" name="直線コネクタ 69"/>
        <xdr:cNvCxnSpPr/>
      </xdr:nvCxnSpPr>
      <xdr:spPr>
        <a:xfrm flipV="1">
          <a:off x="2209800" y="63632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38</xdr:row>
      <xdr:rowOff>17272</xdr:rowOff>
    </xdr:to>
    <xdr:cxnSp macro="">
      <xdr:nvCxnSpPr>
        <xdr:cNvPr id="73" name="直線コネクタ 72"/>
        <xdr:cNvCxnSpPr/>
      </xdr:nvCxnSpPr>
      <xdr:spPr>
        <a:xfrm flipV="1">
          <a:off x="1320800" y="6459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3" name="楕円 82"/>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4"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126492</xdr:rowOff>
    </xdr:from>
    <xdr:to>
      <xdr:col>20</xdr:col>
      <xdr:colOff>38100</xdr:colOff>
      <xdr:row>37</xdr:row>
      <xdr:rowOff>56642</xdr:rowOff>
    </xdr:to>
    <xdr:sp macro="" textlink="">
      <xdr:nvSpPr>
        <xdr:cNvPr id="85" name="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86" name="テキスト ボックス 85"/>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140208</xdr:rowOff>
    </xdr:from>
    <xdr:to>
      <xdr:col>15</xdr:col>
      <xdr:colOff>149225</xdr:colOff>
      <xdr:row>37</xdr:row>
      <xdr:rowOff>70358</xdr:rowOff>
    </xdr:to>
    <xdr:sp macro="" textlink="">
      <xdr:nvSpPr>
        <xdr:cNvPr id="87" name="楕円 86"/>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80535</xdr:rowOff>
    </xdr:from>
    <xdr:ext cx="762000" cy="259045"/>
    <xdr:sp macro="" textlink="">
      <xdr:nvSpPr>
        <xdr:cNvPr id="88" name="テキスト ボックス 87"/>
        <xdr:cNvSpPr txBox="1"/>
      </xdr:nvSpPr>
      <xdr:spPr>
        <a:xfrm>
          <a:off x="2717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89" name="楕円 88"/>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0" name="テキスト ボックス 89"/>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91" name="楕円 90"/>
        <xdr:cNvSpPr/>
      </xdr:nvSpPr>
      <xdr:spPr>
        <a:xfrm>
          <a:off x="1270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92" name="テキスト ボックス 91"/>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物件費にかかるものは、前年度と比較して</a:t>
          </a:r>
          <a:r>
            <a:rPr lang="ja-JP" altLang="en-US" sz="1100">
              <a:solidFill>
                <a:schemeClr val="dk1"/>
              </a:solidFill>
              <a:effectLst/>
              <a:latin typeface="+mn-lt"/>
              <a:ea typeface="+mn-ea"/>
              <a:cs typeface="+mn-cs"/>
            </a:rPr>
            <a:t>２．６</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となっている。令和</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年度において</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ポイント類似団体平均と比べて低い水準にある。県平均と比べて</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高く</a:t>
          </a:r>
          <a:r>
            <a:rPr lang="ja-JP" altLang="ja-JP" sz="1100">
              <a:solidFill>
                <a:schemeClr val="dk1"/>
              </a:solidFill>
              <a:effectLst/>
              <a:latin typeface="+mn-lt"/>
              <a:ea typeface="+mn-ea"/>
              <a:cs typeface="+mn-cs"/>
            </a:rPr>
            <a:t>なっている。今後も不用な支出を抑制し、物件費の削減に努める。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17</xdr:row>
      <xdr:rowOff>5842</xdr:rowOff>
    </xdr:to>
    <xdr:cxnSp macro="">
      <xdr:nvCxnSpPr>
        <xdr:cNvPr id="122" name="直線コネクタ 121"/>
        <xdr:cNvCxnSpPr/>
      </xdr:nvCxnSpPr>
      <xdr:spPr>
        <a:xfrm>
          <a:off x="15671800" y="280162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58420</xdr:rowOff>
    </xdr:to>
    <xdr:cxnSp macro="">
      <xdr:nvCxnSpPr>
        <xdr:cNvPr id="125" name="直線コネクタ 124"/>
        <xdr:cNvCxnSpPr/>
      </xdr:nvCxnSpPr>
      <xdr:spPr>
        <a:xfrm>
          <a:off x="14782800" y="280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58420</xdr:rowOff>
    </xdr:to>
    <xdr:cxnSp macro="">
      <xdr:nvCxnSpPr>
        <xdr:cNvPr id="128" name="直線コネクタ 127"/>
        <xdr:cNvCxnSpPr/>
      </xdr:nvCxnSpPr>
      <xdr:spPr>
        <a:xfrm>
          <a:off x="13893800" y="280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58420</xdr:rowOff>
    </xdr:to>
    <xdr:cxnSp macro="">
      <xdr:nvCxnSpPr>
        <xdr:cNvPr id="131" name="直線コネクタ 130"/>
        <xdr:cNvCxnSpPr/>
      </xdr:nvCxnSpPr>
      <xdr:spPr>
        <a:xfrm>
          <a:off x="13004800" y="280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34" name="フローチャート: 判断 133"/>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91711</xdr:rowOff>
    </xdr:from>
    <xdr:ext cx="762000" cy="259045"/>
    <xdr:sp macro="" textlink="">
      <xdr:nvSpPr>
        <xdr:cNvPr id="135" name="テキスト ボックス 134"/>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41" name="楕円 140"/>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143019</xdr:rowOff>
    </xdr:from>
    <xdr:ext cx="762000" cy="259045"/>
    <xdr:sp macro="" textlink="">
      <xdr:nvSpPr>
        <xdr:cNvPr id="142" name="物件費該当値テキスト"/>
        <xdr:cNvSpPr txBox="1"/>
      </xdr:nvSpPr>
      <xdr:spPr>
        <a:xfrm>
          <a:off x="16598900" y="271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3" name="楕円 142"/>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4" name="テキスト ボックス 143"/>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5" name="楕円 144"/>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46" name="テキスト ボックス 145"/>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47" name="楕円 146"/>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48" name="テキスト ボックス 147"/>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49" name="楕円 148"/>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0" name="テキスト ボックス 149"/>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扶助費にかかるものは、前年度と比較して０．</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となっている。令和</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年度において、２．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ポイント類似団体平均と比べて</a:t>
          </a:r>
          <a:r>
            <a:rPr lang="ja-JP" altLang="en-US" sz="1100">
              <a:solidFill>
                <a:schemeClr val="dk1"/>
              </a:solidFill>
              <a:effectLst/>
              <a:latin typeface="+mn-lt"/>
              <a:ea typeface="+mn-ea"/>
              <a:cs typeface="+mn-cs"/>
            </a:rPr>
            <a:t>高い</a:t>
          </a:r>
          <a:r>
            <a:rPr lang="ja-JP" altLang="ja-JP" sz="1100">
              <a:solidFill>
                <a:schemeClr val="dk1"/>
              </a:solidFill>
              <a:effectLst/>
              <a:latin typeface="+mn-lt"/>
              <a:ea typeface="+mn-ea"/>
              <a:cs typeface="+mn-cs"/>
            </a:rPr>
            <a:t>水準にある。</a:t>
          </a:r>
          <a:r>
            <a:rPr lang="ja-JP" altLang="en-US" sz="1100">
              <a:solidFill>
                <a:schemeClr val="dk1"/>
              </a:solidFill>
              <a:effectLst/>
              <a:latin typeface="+mn-lt"/>
              <a:ea typeface="+mn-ea"/>
              <a:cs typeface="+mn-cs"/>
            </a:rPr>
            <a:t>しかし</a:t>
          </a:r>
          <a:r>
            <a:rPr lang="ja-JP" altLang="ja-JP" sz="1100">
              <a:solidFill>
                <a:schemeClr val="dk1"/>
              </a:solidFill>
              <a:effectLst/>
              <a:latin typeface="+mn-lt"/>
              <a:ea typeface="+mn-ea"/>
              <a:cs typeface="+mn-cs"/>
            </a:rPr>
            <a:t>県平均と比べると４．</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ポイント低くなっている。高齢者の人口割合も高く、障害及び老人関係の増加による扶助費が原因となっているが今後も費用の抑制を図り適正化に努める。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102507</xdr:rowOff>
    </xdr:to>
    <xdr:cxnSp macro="">
      <xdr:nvCxnSpPr>
        <xdr:cNvPr id="184" name="直線コネクタ 183"/>
        <xdr:cNvCxnSpPr/>
      </xdr:nvCxnSpPr>
      <xdr:spPr>
        <a:xfrm>
          <a:off x="3987800" y="9809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118835</xdr:rowOff>
    </xdr:to>
    <xdr:cxnSp macro="">
      <xdr:nvCxnSpPr>
        <xdr:cNvPr id="187" name="直線コネクタ 186"/>
        <xdr:cNvCxnSpPr/>
      </xdr:nvCxnSpPr>
      <xdr:spPr>
        <a:xfrm flipV="1">
          <a:off x="3098800" y="98098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118835</xdr:rowOff>
    </xdr:from>
    <xdr:to>
      <xdr:col>15</xdr:col>
      <xdr:colOff>98425</xdr:colOff>
      <xdr:row>58</xdr:row>
      <xdr:rowOff>61685</xdr:rowOff>
    </xdr:to>
    <xdr:cxnSp macro="">
      <xdr:nvCxnSpPr>
        <xdr:cNvPr id="190" name="直線コネクタ 189"/>
        <xdr:cNvCxnSpPr/>
      </xdr:nvCxnSpPr>
      <xdr:spPr>
        <a:xfrm flipV="1">
          <a:off x="2209800" y="98914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61685</xdr:rowOff>
    </xdr:from>
    <xdr:to>
      <xdr:col>11</xdr:col>
      <xdr:colOff>9525</xdr:colOff>
      <xdr:row>58</xdr:row>
      <xdr:rowOff>61685</xdr:rowOff>
    </xdr:to>
    <xdr:cxnSp macro="">
      <xdr:nvCxnSpPr>
        <xdr:cNvPr id="193" name="直線コネクタ 192"/>
        <xdr:cNvCxnSpPr/>
      </xdr:nvCxnSpPr>
      <xdr:spPr>
        <a:xfrm>
          <a:off x="1320800" y="10005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108857</xdr:rowOff>
    </xdr:from>
    <xdr:to>
      <xdr:col>11</xdr:col>
      <xdr:colOff>60325</xdr:colOff>
      <xdr:row>57</xdr:row>
      <xdr:rowOff>39007</xdr:rowOff>
    </xdr:to>
    <xdr:sp macro="" textlink="">
      <xdr:nvSpPr>
        <xdr:cNvPr id="194" name="フローチャート: 判断 193"/>
        <xdr:cNvSpPr/>
      </xdr:nvSpPr>
      <xdr:spPr>
        <a:xfrm>
          <a:off x="2159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49184</xdr:rowOff>
    </xdr:from>
    <xdr:ext cx="762000" cy="259045"/>
    <xdr:sp macro="" textlink="">
      <xdr:nvSpPr>
        <xdr:cNvPr id="195" name="テキスト ボックス 194"/>
        <xdr:cNvSpPr txBox="1"/>
      </xdr:nvSpPr>
      <xdr:spPr>
        <a:xfrm>
          <a:off x="1828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196" name="フローチャート: 判断 195"/>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197" name="テキスト ボックス 196"/>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03" name="楕円 202"/>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04"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05" name="楕円 204"/>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06" name="テキスト ボックス 205"/>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68035</xdr:rowOff>
    </xdr:from>
    <xdr:to>
      <xdr:col>15</xdr:col>
      <xdr:colOff>149225</xdr:colOff>
      <xdr:row>57</xdr:row>
      <xdr:rowOff>169635</xdr:rowOff>
    </xdr:to>
    <xdr:sp macro="" textlink="">
      <xdr:nvSpPr>
        <xdr:cNvPr id="207" name="楕円 206"/>
        <xdr:cNvSpPr/>
      </xdr:nvSpPr>
      <xdr:spPr>
        <a:xfrm>
          <a:off x="3048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154412</xdr:rowOff>
    </xdr:from>
    <xdr:ext cx="762000" cy="259045"/>
    <xdr:sp macro="" textlink="">
      <xdr:nvSpPr>
        <xdr:cNvPr id="208" name="テキスト ボックス 207"/>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xdr:rowOff>
    </xdr:from>
    <xdr:to>
      <xdr:col>11</xdr:col>
      <xdr:colOff>60325</xdr:colOff>
      <xdr:row>58</xdr:row>
      <xdr:rowOff>112485</xdr:rowOff>
    </xdr:to>
    <xdr:sp macro="" textlink="">
      <xdr:nvSpPr>
        <xdr:cNvPr id="209" name="楕円 208"/>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97262</xdr:rowOff>
    </xdr:from>
    <xdr:ext cx="762000" cy="259045"/>
    <xdr:sp macro="" textlink="">
      <xdr:nvSpPr>
        <xdr:cNvPr id="210" name="テキスト ボックス 209"/>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11" name="楕円 210"/>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12" name="テキスト ボックス 211"/>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その他にかかるものは、前年度と比較して</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している。令和</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年度において３．</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ポイント類似団体平均と比べて高い水準にある。また県平均と比べて０．</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ポイント低くなっている。数値が高いのは繰出金によるものである。今後も適正化を図り抑制に努める。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98425</xdr:rowOff>
    </xdr:from>
    <xdr:to>
      <xdr:col>82</xdr:col>
      <xdr:colOff>107950</xdr:colOff>
      <xdr:row>58</xdr:row>
      <xdr:rowOff>104140</xdr:rowOff>
    </xdr:to>
    <xdr:cxnSp macro="">
      <xdr:nvCxnSpPr>
        <xdr:cNvPr id="240" name="直線コネクタ 239"/>
        <xdr:cNvCxnSpPr/>
      </xdr:nvCxnSpPr>
      <xdr:spPr>
        <a:xfrm>
          <a:off x="15671800" y="100425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98425</xdr:rowOff>
    </xdr:from>
    <xdr:to>
      <xdr:col>78</xdr:col>
      <xdr:colOff>69850</xdr:colOff>
      <xdr:row>59</xdr:row>
      <xdr:rowOff>24130</xdr:rowOff>
    </xdr:to>
    <xdr:cxnSp macro="">
      <xdr:nvCxnSpPr>
        <xdr:cNvPr id="243" name="直線コネクタ 242"/>
        <xdr:cNvCxnSpPr/>
      </xdr:nvCxnSpPr>
      <xdr:spPr>
        <a:xfrm flipV="1">
          <a:off x="14782800" y="1004252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24130</xdr:rowOff>
    </xdr:from>
    <xdr:to>
      <xdr:col>73</xdr:col>
      <xdr:colOff>180975</xdr:colOff>
      <xdr:row>59</xdr:row>
      <xdr:rowOff>86995</xdr:rowOff>
    </xdr:to>
    <xdr:cxnSp macro="">
      <xdr:nvCxnSpPr>
        <xdr:cNvPr id="246" name="直線コネクタ 245"/>
        <xdr:cNvCxnSpPr/>
      </xdr:nvCxnSpPr>
      <xdr:spPr>
        <a:xfrm flipV="1">
          <a:off x="13893800" y="101396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86995</xdr:rowOff>
    </xdr:from>
    <xdr:to>
      <xdr:col>69</xdr:col>
      <xdr:colOff>92075</xdr:colOff>
      <xdr:row>59</xdr:row>
      <xdr:rowOff>92710</xdr:rowOff>
    </xdr:to>
    <xdr:cxnSp macro="">
      <xdr:nvCxnSpPr>
        <xdr:cNvPr id="249" name="直線コネクタ 248"/>
        <xdr:cNvCxnSpPr/>
      </xdr:nvCxnSpPr>
      <xdr:spPr>
        <a:xfrm flipV="1">
          <a:off x="13004800" y="102025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150495</xdr:rowOff>
    </xdr:from>
    <xdr:to>
      <xdr:col>69</xdr:col>
      <xdr:colOff>142875</xdr:colOff>
      <xdr:row>58</xdr:row>
      <xdr:rowOff>80645</xdr:rowOff>
    </xdr:to>
    <xdr:sp macro="" textlink="">
      <xdr:nvSpPr>
        <xdr:cNvPr id="250" name="フローチャート: 判断 249"/>
        <xdr:cNvSpPr/>
      </xdr:nvSpPr>
      <xdr:spPr>
        <a:xfrm>
          <a:off x="13843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90822</xdr:rowOff>
    </xdr:from>
    <xdr:ext cx="762000" cy="259045"/>
    <xdr:sp macro="" textlink="">
      <xdr:nvSpPr>
        <xdr:cNvPr id="251" name="テキスト ボックス 250"/>
        <xdr:cNvSpPr txBox="1"/>
      </xdr:nvSpPr>
      <xdr:spPr>
        <a:xfrm>
          <a:off x="13512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52" name="フローチャート: 判断 251"/>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96537</xdr:rowOff>
    </xdr:from>
    <xdr:ext cx="762000" cy="259045"/>
    <xdr:sp macro="" textlink="">
      <xdr:nvSpPr>
        <xdr:cNvPr id="253" name="テキスト ボックス 252"/>
        <xdr:cNvSpPr txBox="1"/>
      </xdr:nvSpPr>
      <xdr:spPr>
        <a:xfrm>
          <a:off x="12623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53340</xdr:rowOff>
    </xdr:from>
    <xdr:to>
      <xdr:col>82</xdr:col>
      <xdr:colOff>158750</xdr:colOff>
      <xdr:row>58</xdr:row>
      <xdr:rowOff>154940</xdr:rowOff>
    </xdr:to>
    <xdr:sp macro="" textlink="">
      <xdr:nvSpPr>
        <xdr:cNvPr id="259" name="楕円 258"/>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25417</xdr:rowOff>
    </xdr:from>
    <xdr:ext cx="762000" cy="259045"/>
    <xdr:sp macro="" textlink="">
      <xdr:nvSpPr>
        <xdr:cNvPr id="260"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47625</xdr:rowOff>
    </xdr:from>
    <xdr:to>
      <xdr:col>78</xdr:col>
      <xdr:colOff>120650</xdr:colOff>
      <xdr:row>58</xdr:row>
      <xdr:rowOff>149225</xdr:rowOff>
    </xdr:to>
    <xdr:sp macro="" textlink="">
      <xdr:nvSpPr>
        <xdr:cNvPr id="261" name="楕円 260"/>
        <xdr:cNvSpPr/>
      </xdr:nvSpPr>
      <xdr:spPr>
        <a:xfrm>
          <a:off x="15621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134002</xdr:rowOff>
    </xdr:from>
    <xdr:ext cx="736600" cy="259045"/>
    <xdr:sp macro="" textlink="">
      <xdr:nvSpPr>
        <xdr:cNvPr id="262" name="テキスト ボックス 261"/>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144780</xdr:rowOff>
    </xdr:from>
    <xdr:to>
      <xdr:col>74</xdr:col>
      <xdr:colOff>31750</xdr:colOff>
      <xdr:row>59</xdr:row>
      <xdr:rowOff>74930</xdr:rowOff>
    </xdr:to>
    <xdr:sp macro="" textlink="">
      <xdr:nvSpPr>
        <xdr:cNvPr id="263" name="楕円 262"/>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59707</xdr:rowOff>
    </xdr:from>
    <xdr:ext cx="762000" cy="259045"/>
    <xdr:sp macro="" textlink="">
      <xdr:nvSpPr>
        <xdr:cNvPr id="264" name="テキスト ボックス 263"/>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36195</xdr:rowOff>
    </xdr:from>
    <xdr:to>
      <xdr:col>69</xdr:col>
      <xdr:colOff>142875</xdr:colOff>
      <xdr:row>59</xdr:row>
      <xdr:rowOff>137795</xdr:rowOff>
    </xdr:to>
    <xdr:sp macro="" textlink="">
      <xdr:nvSpPr>
        <xdr:cNvPr id="265" name="楕円 264"/>
        <xdr:cNvSpPr/>
      </xdr:nvSpPr>
      <xdr:spPr>
        <a:xfrm>
          <a:off x="13843000" y="10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122572</xdr:rowOff>
    </xdr:from>
    <xdr:ext cx="762000" cy="259045"/>
    <xdr:sp macro="" textlink="">
      <xdr:nvSpPr>
        <xdr:cNvPr id="266" name="テキスト ボックス 265"/>
        <xdr:cNvSpPr txBox="1"/>
      </xdr:nvSpPr>
      <xdr:spPr>
        <a:xfrm>
          <a:off x="13512800" y="1023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41910</xdr:rowOff>
    </xdr:from>
    <xdr:to>
      <xdr:col>65</xdr:col>
      <xdr:colOff>53975</xdr:colOff>
      <xdr:row>59</xdr:row>
      <xdr:rowOff>143510</xdr:rowOff>
    </xdr:to>
    <xdr:sp macro="" textlink="">
      <xdr:nvSpPr>
        <xdr:cNvPr id="267" name="楕円 266"/>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128287</xdr:rowOff>
    </xdr:from>
    <xdr:ext cx="762000" cy="259045"/>
    <xdr:sp macro="" textlink="">
      <xdr:nvSpPr>
        <xdr:cNvPr id="268" name="テキスト ボックス 267"/>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補助費等にかかるものは、前年度と比較して</a:t>
          </a:r>
          <a:r>
            <a:rPr lang="ja-JP" altLang="en-US" sz="1100">
              <a:solidFill>
                <a:schemeClr val="dk1"/>
              </a:solidFill>
              <a:effectLst/>
              <a:latin typeface="+mn-lt"/>
              <a:ea typeface="+mn-ea"/>
              <a:cs typeface="+mn-cs"/>
            </a:rPr>
            <a:t>同</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となっている</a:t>
          </a:r>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年度において</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ポイント類似団体平均と比べて低い水準にある。県平均と比べると１．</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ポイント低くなっている。今後も補助団体等の適正化を図り補助費の抑制に努める。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106426</xdr:rowOff>
    </xdr:from>
    <xdr:to>
      <xdr:col>82</xdr:col>
      <xdr:colOff>107950</xdr:colOff>
      <xdr:row>35</xdr:row>
      <xdr:rowOff>106426</xdr:rowOff>
    </xdr:to>
    <xdr:cxnSp macro="">
      <xdr:nvCxnSpPr>
        <xdr:cNvPr id="298" name="直線コネクタ 297"/>
        <xdr:cNvCxnSpPr/>
      </xdr:nvCxnSpPr>
      <xdr:spPr>
        <a:xfrm>
          <a:off x="15671800" y="61071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83566</xdr:rowOff>
    </xdr:from>
    <xdr:to>
      <xdr:col>78</xdr:col>
      <xdr:colOff>69850</xdr:colOff>
      <xdr:row>35</xdr:row>
      <xdr:rowOff>106426</xdr:rowOff>
    </xdr:to>
    <xdr:cxnSp macro="">
      <xdr:nvCxnSpPr>
        <xdr:cNvPr id="301" name="直線コネクタ 300"/>
        <xdr:cNvCxnSpPr/>
      </xdr:nvCxnSpPr>
      <xdr:spPr>
        <a:xfrm>
          <a:off x="14782800" y="6084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83566</xdr:rowOff>
    </xdr:from>
    <xdr:to>
      <xdr:col>73</xdr:col>
      <xdr:colOff>180975</xdr:colOff>
      <xdr:row>35</xdr:row>
      <xdr:rowOff>97282</xdr:rowOff>
    </xdr:to>
    <xdr:cxnSp macro="">
      <xdr:nvCxnSpPr>
        <xdr:cNvPr id="304" name="直線コネクタ 303"/>
        <xdr:cNvCxnSpPr/>
      </xdr:nvCxnSpPr>
      <xdr:spPr>
        <a:xfrm flipV="1">
          <a:off x="13893800" y="60843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35</xdr:row>
      <xdr:rowOff>115570</xdr:rowOff>
    </xdr:to>
    <xdr:cxnSp macro="">
      <xdr:nvCxnSpPr>
        <xdr:cNvPr id="307" name="直線コネクタ 306"/>
        <xdr:cNvCxnSpPr/>
      </xdr:nvCxnSpPr>
      <xdr:spPr>
        <a:xfrm flipV="1">
          <a:off x="13004800" y="6098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8" name="フローチャート: 判断 307"/>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09" name="テキスト ボックス 308"/>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0" name="フローチャート: 判断 309"/>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1" name="テキスト ボックス 310"/>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55626</xdr:rowOff>
    </xdr:from>
    <xdr:to>
      <xdr:col>82</xdr:col>
      <xdr:colOff>158750</xdr:colOff>
      <xdr:row>35</xdr:row>
      <xdr:rowOff>157226</xdr:rowOff>
    </xdr:to>
    <xdr:sp macro="" textlink="">
      <xdr:nvSpPr>
        <xdr:cNvPr id="317" name="楕円 316"/>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72153</xdr:rowOff>
    </xdr:from>
    <xdr:ext cx="762000" cy="259045"/>
    <xdr:sp macro="" textlink="">
      <xdr:nvSpPr>
        <xdr:cNvPr id="318" name="補助費等該当値テキスト"/>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55626</xdr:rowOff>
    </xdr:from>
    <xdr:to>
      <xdr:col>78</xdr:col>
      <xdr:colOff>120650</xdr:colOff>
      <xdr:row>35</xdr:row>
      <xdr:rowOff>157226</xdr:rowOff>
    </xdr:to>
    <xdr:sp macro="" textlink="">
      <xdr:nvSpPr>
        <xdr:cNvPr id="319" name="楕円 318"/>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167403</xdr:rowOff>
    </xdr:from>
    <xdr:ext cx="736600" cy="259045"/>
    <xdr:sp macro="" textlink="">
      <xdr:nvSpPr>
        <xdr:cNvPr id="320" name="テキスト ボックス 319"/>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32766</xdr:rowOff>
    </xdr:from>
    <xdr:to>
      <xdr:col>74</xdr:col>
      <xdr:colOff>31750</xdr:colOff>
      <xdr:row>35</xdr:row>
      <xdr:rowOff>134366</xdr:rowOff>
    </xdr:to>
    <xdr:sp macro="" textlink="">
      <xdr:nvSpPr>
        <xdr:cNvPr id="321" name="楕円 320"/>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144543</xdr:rowOff>
    </xdr:from>
    <xdr:ext cx="762000" cy="259045"/>
    <xdr:sp macro="" textlink="">
      <xdr:nvSpPr>
        <xdr:cNvPr id="322" name="テキスト ボックス 321"/>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23" name="楕円 322"/>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24" name="テキスト ボックス 323"/>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25" name="楕円 324"/>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26" name="テキスト ボックス 325"/>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公債費にかかるものは、前年度と比較して０．</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している。令和</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年度において５．０ポイント類似団体平均と比べて低くなっている。県平均より４．２ポイント低い数値となっています。公債費においても建設事業を選定し、増加を抑制するように努める。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111760</xdr:rowOff>
    </xdr:from>
    <xdr:to>
      <xdr:col>24</xdr:col>
      <xdr:colOff>25400</xdr:colOff>
      <xdr:row>75</xdr:row>
      <xdr:rowOff>146050</xdr:rowOff>
    </xdr:to>
    <xdr:cxnSp macro="">
      <xdr:nvCxnSpPr>
        <xdr:cNvPr id="358" name="直線コネクタ 357"/>
        <xdr:cNvCxnSpPr/>
      </xdr:nvCxnSpPr>
      <xdr:spPr>
        <a:xfrm>
          <a:off x="3987800" y="129705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111760</xdr:rowOff>
    </xdr:from>
    <xdr:to>
      <xdr:col>19</xdr:col>
      <xdr:colOff>187325</xdr:colOff>
      <xdr:row>75</xdr:row>
      <xdr:rowOff>138430</xdr:rowOff>
    </xdr:to>
    <xdr:cxnSp macro="">
      <xdr:nvCxnSpPr>
        <xdr:cNvPr id="361" name="直線コネクタ 360"/>
        <xdr:cNvCxnSpPr/>
      </xdr:nvCxnSpPr>
      <xdr:spPr>
        <a:xfrm flipV="1">
          <a:off x="3098800" y="129705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134620</xdr:rowOff>
    </xdr:from>
    <xdr:to>
      <xdr:col>15</xdr:col>
      <xdr:colOff>98425</xdr:colOff>
      <xdr:row>75</xdr:row>
      <xdr:rowOff>138430</xdr:rowOff>
    </xdr:to>
    <xdr:cxnSp macro="">
      <xdr:nvCxnSpPr>
        <xdr:cNvPr id="364" name="直線コネクタ 363"/>
        <xdr:cNvCxnSpPr/>
      </xdr:nvCxnSpPr>
      <xdr:spPr>
        <a:xfrm>
          <a:off x="2209800" y="12993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111760</xdr:rowOff>
    </xdr:from>
    <xdr:to>
      <xdr:col>11</xdr:col>
      <xdr:colOff>9525</xdr:colOff>
      <xdr:row>75</xdr:row>
      <xdr:rowOff>134620</xdr:rowOff>
    </xdr:to>
    <xdr:cxnSp macro="">
      <xdr:nvCxnSpPr>
        <xdr:cNvPr id="367" name="直線コネクタ 366"/>
        <xdr:cNvCxnSpPr/>
      </xdr:nvCxnSpPr>
      <xdr:spPr>
        <a:xfrm>
          <a:off x="1320800" y="129705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68" name="フローチャート: 判断 367"/>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69" name="テキスト ボックス 368"/>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0" name="フローチャート: 判断 369"/>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1" name="テキスト ボックス 370"/>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77" name="楕円 376"/>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78" name="公債費該当値テキスト"/>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60960</xdr:rowOff>
    </xdr:from>
    <xdr:to>
      <xdr:col>20</xdr:col>
      <xdr:colOff>38100</xdr:colOff>
      <xdr:row>75</xdr:row>
      <xdr:rowOff>162561</xdr:rowOff>
    </xdr:to>
    <xdr:sp macro="" textlink="">
      <xdr:nvSpPr>
        <xdr:cNvPr id="379" name="楕円 378"/>
        <xdr:cNvSpPr/>
      </xdr:nvSpPr>
      <xdr:spPr>
        <a:xfrm>
          <a:off x="3937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1287</xdr:rowOff>
    </xdr:from>
    <xdr:ext cx="736600" cy="259045"/>
    <xdr:sp macro="" textlink="">
      <xdr:nvSpPr>
        <xdr:cNvPr id="380" name="テキスト ボックス 379"/>
        <xdr:cNvSpPr txBox="1"/>
      </xdr:nvSpPr>
      <xdr:spPr>
        <a:xfrm>
          <a:off x="3606800" y="1268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81" name="楕円 380"/>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82" name="テキスト ボックス 381"/>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83820</xdr:rowOff>
    </xdr:from>
    <xdr:to>
      <xdr:col>11</xdr:col>
      <xdr:colOff>60325</xdr:colOff>
      <xdr:row>76</xdr:row>
      <xdr:rowOff>13970</xdr:rowOff>
    </xdr:to>
    <xdr:sp macro="" textlink="">
      <xdr:nvSpPr>
        <xdr:cNvPr id="383" name="楕円 382"/>
        <xdr:cNvSpPr/>
      </xdr:nvSpPr>
      <xdr:spPr>
        <a:xfrm>
          <a:off x="2159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24147</xdr:rowOff>
    </xdr:from>
    <xdr:ext cx="762000" cy="259045"/>
    <xdr:sp macro="" textlink="">
      <xdr:nvSpPr>
        <xdr:cNvPr id="384" name="テキスト ボックス 383"/>
        <xdr:cNvSpPr txBox="1"/>
      </xdr:nvSpPr>
      <xdr:spPr>
        <a:xfrm>
          <a:off x="1828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60960</xdr:rowOff>
    </xdr:from>
    <xdr:to>
      <xdr:col>6</xdr:col>
      <xdr:colOff>171450</xdr:colOff>
      <xdr:row>75</xdr:row>
      <xdr:rowOff>162561</xdr:rowOff>
    </xdr:to>
    <xdr:sp macro="" textlink="">
      <xdr:nvSpPr>
        <xdr:cNvPr id="385" name="楕円 384"/>
        <xdr:cNvSpPr/>
      </xdr:nvSpPr>
      <xdr:spPr>
        <a:xfrm>
          <a:off x="1270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1287</xdr:rowOff>
    </xdr:from>
    <xdr:ext cx="762000" cy="259045"/>
    <xdr:sp macro="" textlink="">
      <xdr:nvSpPr>
        <xdr:cNvPr id="386" name="テキスト ボックス 385"/>
        <xdr:cNvSpPr txBox="1"/>
      </xdr:nvSpPr>
      <xdr:spPr>
        <a:xfrm>
          <a:off x="939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公債費以外にかかるものは、前年度と比較して</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している。令和</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年度において</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ポイント類似団体平均と比べて低い水準にある。県平均と比べても１</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イント低い水準にある。物件費、補助費が低い水準となっているためである。今後も義務的経費の抑制を図り、適正化に努める。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77</xdr:row>
      <xdr:rowOff>134620</xdr:rowOff>
    </xdr:to>
    <xdr:cxnSp macro="">
      <xdr:nvCxnSpPr>
        <xdr:cNvPr id="419" name="直線コネクタ 418"/>
        <xdr:cNvCxnSpPr/>
      </xdr:nvCxnSpPr>
      <xdr:spPr>
        <a:xfrm>
          <a:off x="15671800" y="133172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20320</xdr:rowOff>
    </xdr:to>
    <xdr:cxnSp macro="">
      <xdr:nvCxnSpPr>
        <xdr:cNvPr id="422" name="直線コネクタ 421"/>
        <xdr:cNvCxnSpPr/>
      </xdr:nvCxnSpPr>
      <xdr:spPr>
        <a:xfrm flipV="1">
          <a:off x="14782800" y="13317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20320</xdr:rowOff>
    </xdr:from>
    <xdr:to>
      <xdr:col>73</xdr:col>
      <xdr:colOff>180975</xdr:colOff>
      <xdr:row>79</xdr:row>
      <xdr:rowOff>8889</xdr:rowOff>
    </xdr:to>
    <xdr:cxnSp macro="">
      <xdr:nvCxnSpPr>
        <xdr:cNvPr id="425" name="直線コネクタ 424"/>
        <xdr:cNvCxnSpPr/>
      </xdr:nvCxnSpPr>
      <xdr:spPr>
        <a:xfrm flipV="1">
          <a:off x="13893800" y="133934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8889</xdr:rowOff>
    </xdr:from>
    <xdr:to>
      <xdr:col>69</xdr:col>
      <xdr:colOff>92075</xdr:colOff>
      <xdr:row>79</xdr:row>
      <xdr:rowOff>88900</xdr:rowOff>
    </xdr:to>
    <xdr:cxnSp macro="">
      <xdr:nvCxnSpPr>
        <xdr:cNvPr id="428" name="直線コネクタ 427"/>
        <xdr:cNvCxnSpPr/>
      </xdr:nvCxnSpPr>
      <xdr:spPr>
        <a:xfrm flipV="1">
          <a:off x="13004800" y="135534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34289</xdr:rowOff>
    </xdr:from>
    <xdr:to>
      <xdr:col>69</xdr:col>
      <xdr:colOff>142875</xdr:colOff>
      <xdr:row>79</xdr:row>
      <xdr:rowOff>135889</xdr:rowOff>
    </xdr:to>
    <xdr:sp macro="" textlink="">
      <xdr:nvSpPr>
        <xdr:cNvPr id="429" name="フローチャート: 判断 428"/>
        <xdr:cNvSpPr/>
      </xdr:nvSpPr>
      <xdr:spPr>
        <a:xfrm>
          <a:off x="13843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120666</xdr:rowOff>
    </xdr:from>
    <xdr:ext cx="762000" cy="259045"/>
    <xdr:sp macro="" textlink="">
      <xdr:nvSpPr>
        <xdr:cNvPr id="430" name="テキスト ボックス 429"/>
        <xdr:cNvSpPr txBox="1"/>
      </xdr:nvSpPr>
      <xdr:spPr>
        <a:xfrm>
          <a:off x="13512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15239</xdr:rowOff>
    </xdr:from>
    <xdr:to>
      <xdr:col>65</xdr:col>
      <xdr:colOff>53975</xdr:colOff>
      <xdr:row>79</xdr:row>
      <xdr:rowOff>116839</xdr:rowOff>
    </xdr:to>
    <xdr:sp macro="" textlink="">
      <xdr:nvSpPr>
        <xdr:cNvPr id="431" name="フローチャート: 判断 430"/>
        <xdr:cNvSpPr/>
      </xdr:nvSpPr>
      <xdr:spPr>
        <a:xfrm>
          <a:off x="12954000" y="1355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127016</xdr:rowOff>
    </xdr:from>
    <xdr:ext cx="762000" cy="259045"/>
    <xdr:sp macro="" textlink="">
      <xdr:nvSpPr>
        <xdr:cNvPr id="432" name="テキスト ボックス 431"/>
        <xdr:cNvSpPr txBox="1"/>
      </xdr:nvSpPr>
      <xdr:spPr>
        <a:xfrm>
          <a:off x="12623800" y="1332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83820</xdr:rowOff>
    </xdr:from>
    <xdr:to>
      <xdr:col>82</xdr:col>
      <xdr:colOff>158750</xdr:colOff>
      <xdr:row>78</xdr:row>
      <xdr:rowOff>13970</xdr:rowOff>
    </xdr:to>
    <xdr:sp macro="" textlink="">
      <xdr:nvSpPr>
        <xdr:cNvPr id="438" name="楕円 437"/>
        <xdr:cNvSpPr/>
      </xdr:nvSpPr>
      <xdr:spPr>
        <a:xfrm>
          <a:off x="164592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100347</xdr:rowOff>
    </xdr:from>
    <xdr:ext cx="762000" cy="259045"/>
    <xdr:sp macro="" textlink="">
      <xdr:nvSpPr>
        <xdr:cNvPr id="439" name="公債費以外該当値テキスト"/>
        <xdr:cNvSpPr txBox="1"/>
      </xdr:nvSpPr>
      <xdr:spPr>
        <a:xfrm>
          <a:off x="16598900" y="1313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0" name="楕円 439"/>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41" name="テキスト ボックス 440"/>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140970</xdr:rowOff>
    </xdr:from>
    <xdr:to>
      <xdr:col>74</xdr:col>
      <xdr:colOff>31750</xdr:colOff>
      <xdr:row>78</xdr:row>
      <xdr:rowOff>71120</xdr:rowOff>
    </xdr:to>
    <xdr:sp macro="" textlink="">
      <xdr:nvSpPr>
        <xdr:cNvPr id="442" name="楕円 441"/>
        <xdr:cNvSpPr/>
      </xdr:nvSpPr>
      <xdr:spPr>
        <a:xfrm>
          <a:off x="14732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81297</xdr:rowOff>
    </xdr:from>
    <xdr:ext cx="762000" cy="259045"/>
    <xdr:sp macro="" textlink="">
      <xdr:nvSpPr>
        <xdr:cNvPr id="443" name="テキスト ボックス 442"/>
        <xdr:cNvSpPr txBox="1"/>
      </xdr:nvSpPr>
      <xdr:spPr>
        <a:xfrm>
          <a:off x="14401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129539</xdr:rowOff>
    </xdr:from>
    <xdr:to>
      <xdr:col>69</xdr:col>
      <xdr:colOff>142875</xdr:colOff>
      <xdr:row>79</xdr:row>
      <xdr:rowOff>59689</xdr:rowOff>
    </xdr:to>
    <xdr:sp macro="" textlink="">
      <xdr:nvSpPr>
        <xdr:cNvPr id="444" name="楕円 443"/>
        <xdr:cNvSpPr/>
      </xdr:nvSpPr>
      <xdr:spPr>
        <a:xfrm>
          <a:off x="13843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45" name="テキスト ボックス 444"/>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38100</xdr:rowOff>
    </xdr:from>
    <xdr:to>
      <xdr:col>65</xdr:col>
      <xdr:colOff>53975</xdr:colOff>
      <xdr:row>79</xdr:row>
      <xdr:rowOff>139700</xdr:rowOff>
    </xdr:to>
    <xdr:sp macro="" textlink="">
      <xdr:nvSpPr>
        <xdr:cNvPr id="446" name="楕円 445"/>
        <xdr:cNvSpPr/>
      </xdr:nvSpPr>
      <xdr:spPr>
        <a:xfrm>
          <a:off x="12954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124477</xdr:rowOff>
    </xdr:from>
    <xdr:ext cx="762000" cy="259045"/>
    <xdr:sp macro="" textlink="">
      <xdr:nvSpPr>
        <xdr:cNvPr id="447" name="テキスト ボックス 446"/>
        <xdr:cNvSpPr txBox="1"/>
      </xdr:nvSpPr>
      <xdr:spPr>
        <a:xfrm>
          <a:off x="12623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徳島県神山町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8604</xdr:rowOff>
    </xdr:from>
    <xdr:to>
      <xdr:col>29</xdr:col>
      <xdr:colOff>127000</xdr:colOff>
      <xdr:row>20</xdr:row>
      <xdr:rowOff>30415</xdr:rowOff>
    </xdr:to>
    <xdr:cxnSp macro="">
      <xdr:nvCxnSpPr>
        <xdr:cNvPr id="48" name="直線コネクタ 47"/>
        <xdr:cNvCxnSpPr/>
      </xdr:nvCxnSpPr>
      <xdr:spPr bwMode="auto">
        <a:xfrm flipV="1">
          <a:off x="5003800" y="3485229"/>
          <a:ext cx="647700" cy="21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30415</xdr:rowOff>
    </xdr:from>
    <xdr:to>
      <xdr:col>26</xdr:col>
      <xdr:colOff>50800</xdr:colOff>
      <xdr:row>20</xdr:row>
      <xdr:rowOff>43418</xdr:rowOff>
    </xdr:to>
    <xdr:cxnSp macro="">
      <xdr:nvCxnSpPr>
        <xdr:cNvPr id="51" name="直線コネクタ 50"/>
        <xdr:cNvCxnSpPr/>
      </xdr:nvCxnSpPr>
      <xdr:spPr bwMode="auto">
        <a:xfrm flipV="1">
          <a:off x="4305300" y="3507040"/>
          <a:ext cx="698500" cy="13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39900</xdr:rowOff>
    </xdr:from>
    <xdr:to>
      <xdr:col>22</xdr:col>
      <xdr:colOff>114300</xdr:colOff>
      <xdr:row>20</xdr:row>
      <xdr:rowOff>43418</xdr:rowOff>
    </xdr:to>
    <xdr:cxnSp macro="">
      <xdr:nvCxnSpPr>
        <xdr:cNvPr id="54" name="直線コネクタ 53"/>
        <xdr:cNvCxnSpPr/>
      </xdr:nvCxnSpPr>
      <xdr:spPr bwMode="auto">
        <a:xfrm>
          <a:off x="3606800" y="3516525"/>
          <a:ext cx="698500" cy="3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39900</xdr:rowOff>
    </xdr:from>
    <xdr:to>
      <xdr:col>18</xdr:col>
      <xdr:colOff>177800</xdr:colOff>
      <xdr:row>20</xdr:row>
      <xdr:rowOff>41561</xdr:rowOff>
    </xdr:to>
    <xdr:cxnSp macro="">
      <xdr:nvCxnSpPr>
        <xdr:cNvPr id="57" name="直線コネクタ 56"/>
        <xdr:cNvCxnSpPr/>
      </xdr:nvCxnSpPr>
      <xdr:spPr bwMode="auto">
        <a:xfrm flipV="1">
          <a:off x="2908300" y="3516525"/>
          <a:ext cx="698500" cy="1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170347</xdr:rowOff>
    </xdr:from>
    <xdr:to>
      <xdr:col>19</xdr:col>
      <xdr:colOff>38100</xdr:colOff>
      <xdr:row>20</xdr:row>
      <xdr:rowOff>100497</xdr:rowOff>
    </xdr:to>
    <xdr:sp macro="" textlink="">
      <xdr:nvSpPr>
        <xdr:cNvPr id="58" name="フローチャート: 判断 57"/>
        <xdr:cNvSpPr/>
      </xdr:nvSpPr>
      <xdr:spPr bwMode="auto">
        <a:xfrm>
          <a:off x="3556000" y="3475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85274</xdr:rowOff>
    </xdr:from>
    <xdr:ext cx="762000" cy="259045"/>
    <xdr:sp macro="" textlink="">
      <xdr:nvSpPr>
        <xdr:cNvPr id="59" name="テキスト ボックス 58"/>
        <xdr:cNvSpPr txBox="1"/>
      </xdr:nvSpPr>
      <xdr:spPr>
        <a:xfrm>
          <a:off x="3225800" y="356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2864</xdr:rowOff>
    </xdr:from>
    <xdr:to>
      <xdr:col>15</xdr:col>
      <xdr:colOff>101600</xdr:colOff>
      <xdr:row>20</xdr:row>
      <xdr:rowOff>104464</xdr:rowOff>
    </xdr:to>
    <xdr:sp macro="" textlink="">
      <xdr:nvSpPr>
        <xdr:cNvPr id="60" name="フローチャート: 判断 59"/>
        <xdr:cNvSpPr/>
      </xdr:nvSpPr>
      <xdr:spPr bwMode="auto">
        <a:xfrm>
          <a:off x="2857500" y="34794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89241</xdr:rowOff>
    </xdr:from>
    <xdr:ext cx="762000" cy="259045"/>
    <xdr:sp macro="" textlink="">
      <xdr:nvSpPr>
        <xdr:cNvPr id="61" name="テキスト ボックス 60"/>
        <xdr:cNvSpPr txBox="1"/>
      </xdr:nvSpPr>
      <xdr:spPr>
        <a:xfrm>
          <a:off x="2527300" y="356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129254</xdr:rowOff>
    </xdr:from>
    <xdr:to>
      <xdr:col>29</xdr:col>
      <xdr:colOff>177800</xdr:colOff>
      <xdr:row>20</xdr:row>
      <xdr:rowOff>59404</xdr:rowOff>
    </xdr:to>
    <xdr:sp macro="" textlink="">
      <xdr:nvSpPr>
        <xdr:cNvPr id="67" name="楕円 66"/>
        <xdr:cNvSpPr/>
      </xdr:nvSpPr>
      <xdr:spPr bwMode="auto">
        <a:xfrm>
          <a:off x="5600700" y="3434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37831</xdr:rowOff>
    </xdr:from>
    <xdr:ext cx="762000" cy="259045"/>
    <xdr:sp macro="" textlink="">
      <xdr:nvSpPr>
        <xdr:cNvPr id="68" name="人口1人当たり決算額の推移該当値テキスト130"/>
        <xdr:cNvSpPr txBox="1"/>
      </xdr:nvSpPr>
      <xdr:spPr>
        <a:xfrm>
          <a:off x="5740400" y="334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151065</xdr:rowOff>
    </xdr:from>
    <xdr:to>
      <xdr:col>26</xdr:col>
      <xdr:colOff>101600</xdr:colOff>
      <xdr:row>20</xdr:row>
      <xdr:rowOff>81215</xdr:rowOff>
    </xdr:to>
    <xdr:sp macro="" textlink="">
      <xdr:nvSpPr>
        <xdr:cNvPr id="69" name="楕円 68"/>
        <xdr:cNvSpPr/>
      </xdr:nvSpPr>
      <xdr:spPr bwMode="auto">
        <a:xfrm>
          <a:off x="4953000" y="3456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65992</xdr:rowOff>
    </xdr:from>
    <xdr:ext cx="736600" cy="259045"/>
    <xdr:sp macro="" textlink="">
      <xdr:nvSpPr>
        <xdr:cNvPr id="70" name="テキスト ボックス 69"/>
        <xdr:cNvSpPr txBox="1"/>
      </xdr:nvSpPr>
      <xdr:spPr>
        <a:xfrm>
          <a:off x="4622800" y="3542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164068</xdr:rowOff>
    </xdr:from>
    <xdr:to>
      <xdr:col>22</xdr:col>
      <xdr:colOff>165100</xdr:colOff>
      <xdr:row>20</xdr:row>
      <xdr:rowOff>94218</xdr:rowOff>
    </xdr:to>
    <xdr:sp macro="" textlink="">
      <xdr:nvSpPr>
        <xdr:cNvPr id="71" name="楕円 70"/>
        <xdr:cNvSpPr/>
      </xdr:nvSpPr>
      <xdr:spPr bwMode="auto">
        <a:xfrm>
          <a:off x="4254500" y="3469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78995</xdr:rowOff>
    </xdr:from>
    <xdr:ext cx="762000" cy="259045"/>
    <xdr:sp macro="" textlink="">
      <xdr:nvSpPr>
        <xdr:cNvPr id="72" name="テキスト ボックス 71"/>
        <xdr:cNvSpPr txBox="1"/>
      </xdr:nvSpPr>
      <xdr:spPr>
        <a:xfrm>
          <a:off x="3924300" y="355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160550</xdr:rowOff>
    </xdr:from>
    <xdr:to>
      <xdr:col>19</xdr:col>
      <xdr:colOff>38100</xdr:colOff>
      <xdr:row>20</xdr:row>
      <xdr:rowOff>90700</xdr:rowOff>
    </xdr:to>
    <xdr:sp macro="" textlink="">
      <xdr:nvSpPr>
        <xdr:cNvPr id="73" name="楕円 72"/>
        <xdr:cNvSpPr/>
      </xdr:nvSpPr>
      <xdr:spPr bwMode="auto">
        <a:xfrm>
          <a:off x="3556000" y="3465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100877</xdr:rowOff>
    </xdr:from>
    <xdr:ext cx="762000" cy="259045"/>
    <xdr:sp macro="" textlink="">
      <xdr:nvSpPr>
        <xdr:cNvPr id="74" name="テキスト ボックス 73"/>
        <xdr:cNvSpPr txBox="1"/>
      </xdr:nvSpPr>
      <xdr:spPr>
        <a:xfrm>
          <a:off x="3225800" y="323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162211</xdr:rowOff>
    </xdr:from>
    <xdr:to>
      <xdr:col>15</xdr:col>
      <xdr:colOff>101600</xdr:colOff>
      <xdr:row>20</xdr:row>
      <xdr:rowOff>92361</xdr:rowOff>
    </xdr:to>
    <xdr:sp macro="" textlink="">
      <xdr:nvSpPr>
        <xdr:cNvPr id="75" name="楕円 74"/>
        <xdr:cNvSpPr/>
      </xdr:nvSpPr>
      <xdr:spPr bwMode="auto">
        <a:xfrm>
          <a:off x="2857500" y="3467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102538</xdr:rowOff>
    </xdr:from>
    <xdr:ext cx="762000" cy="259045"/>
    <xdr:sp macro="" textlink="">
      <xdr:nvSpPr>
        <xdr:cNvPr id="76" name="テキスト ボックス 75"/>
        <xdr:cNvSpPr txBox="1"/>
      </xdr:nvSpPr>
      <xdr:spPr>
        <a:xfrm>
          <a:off x="2527300" y="323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284675</xdr:rowOff>
    </xdr:from>
    <xdr:to>
      <xdr:col>29</xdr:col>
      <xdr:colOff>127000</xdr:colOff>
      <xdr:row>37</xdr:row>
      <xdr:rowOff>293046</xdr:rowOff>
    </xdr:to>
    <xdr:cxnSp macro="">
      <xdr:nvCxnSpPr>
        <xdr:cNvPr id="108" name="直線コネクタ 107"/>
        <xdr:cNvCxnSpPr/>
      </xdr:nvCxnSpPr>
      <xdr:spPr bwMode="auto">
        <a:xfrm flipV="1">
          <a:off x="5003800" y="7409375"/>
          <a:ext cx="647700" cy="8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288355</xdr:rowOff>
    </xdr:from>
    <xdr:to>
      <xdr:col>26</xdr:col>
      <xdr:colOff>50800</xdr:colOff>
      <xdr:row>37</xdr:row>
      <xdr:rowOff>293046</xdr:rowOff>
    </xdr:to>
    <xdr:cxnSp macro="">
      <xdr:nvCxnSpPr>
        <xdr:cNvPr id="111" name="直線コネクタ 110"/>
        <xdr:cNvCxnSpPr/>
      </xdr:nvCxnSpPr>
      <xdr:spPr bwMode="auto">
        <a:xfrm>
          <a:off x="4305300" y="7413055"/>
          <a:ext cx="698500" cy="4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288355</xdr:rowOff>
    </xdr:from>
    <xdr:to>
      <xdr:col>22</xdr:col>
      <xdr:colOff>114300</xdr:colOff>
      <xdr:row>37</xdr:row>
      <xdr:rowOff>291716</xdr:rowOff>
    </xdr:to>
    <xdr:cxnSp macro="">
      <xdr:nvCxnSpPr>
        <xdr:cNvPr id="114" name="直線コネクタ 113"/>
        <xdr:cNvCxnSpPr/>
      </xdr:nvCxnSpPr>
      <xdr:spPr bwMode="auto">
        <a:xfrm flipV="1">
          <a:off x="3606800" y="7413055"/>
          <a:ext cx="698500" cy="3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291716</xdr:rowOff>
    </xdr:from>
    <xdr:to>
      <xdr:col>18</xdr:col>
      <xdr:colOff>177800</xdr:colOff>
      <xdr:row>37</xdr:row>
      <xdr:rowOff>314900</xdr:rowOff>
    </xdr:to>
    <xdr:cxnSp macro="">
      <xdr:nvCxnSpPr>
        <xdr:cNvPr id="117" name="直線コネクタ 116"/>
        <xdr:cNvCxnSpPr/>
      </xdr:nvCxnSpPr>
      <xdr:spPr bwMode="auto">
        <a:xfrm flipV="1">
          <a:off x="2908300" y="7416416"/>
          <a:ext cx="698500" cy="23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131572</xdr:rowOff>
    </xdr:from>
    <xdr:to>
      <xdr:col>19</xdr:col>
      <xdr:colOff>38100</xdr:colOff>
      <xdr:row>37</xdr:row>
      <xdr:rowOff>233172</xdr:rowOff>
    </xdr:to>
    <xdr:sp macro="" textlink="">
      <xdr:nvSpPr>
        <xdr:cNvPr id="118" name="フローチャート: 判断 117"/>
        <xdr:cNvSpPr/>
      </xdr:nvSpPr>
      <xdr:spPr bwMode="auto">
        <a:xfrm>
          <a:off x="3556000" y="7256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71899</xdr:rowOff>
    </xdr:from>
    <xdr:ext cx="762000" cy="259045"/>
    <xdr:sp macro="" textlink="">
      <xdr:nvSpPr>
        <xdr:cNvPr id="119" name="テキスト ボックス 118"/>
        <xdr:cNvSpPr txBox="1"/>
      </xdr:nvSpPr>
      <xdr:spPr>
        <a:xfrm>
          <a:off x="3225800" y="70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129629</xdr:rowOff>
    </xdr:from>
    <xdr:to>
      <xdr:col>15</xdr:col>
      <xdr:colOff>101600</xdr:colOff>
      <xdr:row>37</xdr:row>
      <xdr:rowOff>231229</xdr:rowOff>
    </xdr:to>
    <xdr:sp macro="" textlink="">
      <xdr:nvSpPr>
        <xdr:cNvPr id="120" name="フローチャート: 判断 119"/>
        <xdr:cNvSpPr/>
      </xdr:nvSpPr>
      <xdr:spPr bwMode="auto">
        <a:xfrm>
          <a:off x="2857500" y="7254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69956</xdr:rowOff>
    </xdr:from>
    <xdr:ext cx="762000" cy="259045"/>
    <xdr:sp macro="" textlink="">
      <xdr:nvSpPr>
        <xdr:cNvPr id="121" name="テキスト ボックス 120"/>
        <xdr:cNvSpPr txBox="1"/>
      </xdr:nvSpPr>
      <xdr:spPr>
        <a:xfrm>
          <a:off x="2527300" y="702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233875</xdr:rowOff>
    </xdr:from>
    <xdr:to>
      <xdr:col>29</xdr:col>
      <xdr:colOff>177800</xdr:colOff>
      <xdr:row>37</xdr:row>
      <xdr:rowOff>335475</xdr:rowOff>
    </xdr:to>
    <xdr:sp macro="" textlink="">
      <xdr:nvSpPr>
        <xdr:cNvPr id="127" name="楕円 126"/>
        <xdr:cNvSpPr/>
      </xdr:nvSpPr>
      <xdr:spPr bwMode="auto">
        <a:xfrm>
          <a:off x="5600700" y="7358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205952</xdr:rowOff>
    </xdr:from>
    <xdr:ext cx="762000" cy="259045"/>
    <xdr:sp macro="" textlink="">
      <xdr:nvSpPr>
        <xdr:cNvPr id="128" name="人口1人当たり決算額の推移該当値テキスト445"/>
        <xdr:cNvSpPr txBox="1"/>
      </xdr:nvSpPr>
      <xdr:spPr>
        <a:xfrm>
          <a:off x="5740400" y="73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242246</xdr:rowOff>
    </xdr:from>
    <xdr:to>
      <xdr:col>26</xdr:col>
      <xdr:colOff>101600</xdr:colOff>
      <xdr:row>38</xdr:row>
      <xdr:rowOff>946</xdr:rowOff>
    </xdr:to>
    <xdr:sp macro="" textlink="">
      <xdr:nvSpPr>
        <xdr:cNvPr id="129" name="楕円 128"/>
        <xdr:cNvSpPr/>
      </xdr:nvSpPr>
      <xdr:spPr bwMode="auto">
        <a:xfrm>
          <a:off x="4953000" y="7366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328623</xdr:rowOff>
    </xdr:from>
    <xdr:ext cx="736600" cy="259045"/>
    <xdr:sp macro="" textlink="">
      <xdr:nvSpPr>
        <xdr:cNvPr id="130" name="テキスト ボックス 129"/>
        <xdr:cNvSpPr txBox="1"/>
      </xdr:nvSpPr>
      <xdr:spPr>
        <a:xfrm>
          <a:off x="4622800" y="7453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237555</xdr:rowOff>
    </xdr:from>
    <xdr:to>
      <xdr:col>22</xdr:col>
      <xdr:colOff>165100</xdr:colOff>
      <xdr:row>37</xdr:row>
      <xdr:rowOff>339155</xdr:rowOff>
    </xdr:to>
    <xdr:sp macro="" textlink="">
      <xdr:nvSpPr>
        <xdr:cNvPr id="131" name="楕円 130"/>
        <xdr:cNvSpPr/>
      </xdr:nvSpPr>
      <xdr:spPr bwMode="auto">
        <a:xfrm>
          <a:off x="4254500" y="7362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323932</xdr:rowOff>
    </xdr:from>
    <xdr:ext cx="762000" cy="259045"/>
    <xdr:sp macro="" textlink="">
      <xdr:nvSpPr>
        <xdr:cNvPr id="132" name="テキスト ボックス 131"/>
        <xdr:cNvSpPr txBox="1"/>
      </xdr:nvSpPr>
      <xdr:spPr>
        <a:xfrm>
          <a:off x="3924300" y="744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240916</xdr:rowOff>
    </xdr:from>
    <xdr:to>
      <xdr:col>19</xdr:col>
      <xdr:colOff>38100</xdr:colOff>
      <xdr:row>37</xdr:row>
      <xdr:rowOff>342516</xdr:rowOff>
    </xdr:to>
    <xdr:sp macro="" textlink="">
      <xdr:nvSpPr>
        <xdr:cNvPr id="133" name="楕円 132"/>
        <xdr:cNvSpPr/>
      </xdr:nvSpPr>
      <xdr:spPr bwMode="auto">
        <a:xfrm>
          <a:off x="3556000" y="7365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327293</xdr:rowOff>
    </xdr:from>
    <xdr:ext cx="762000" cy="259045"/>
    <xdr:sp macro="" textlink="">
      <xdr:nvSpPr>
        <xdr:cNvPr id="134" name="テキスト ボックス 133"/>
        <xdr:cNvSpPr txBox="1"/>
      </xdr:nvSpPr>
      <xdr:spPr>
        <a:xfrm>
          <a:off x="3225800" y="745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264100</xdr:rowOff>
    </xdr:from>
    <xdr:to>
      <xdr:col>15</xdr:col>
      <xdr:colOff>101600</xdr:colOff>
      <xdr:row>38</xdr:row>
      <xdr:rowOff>22800</xdr:rowOff>
    </xdr:to>
    <xdr:sp macro="" textlink="">
      <xdr:nvSpPr>
        <xdr:cNvPr id="135" name="楕円 134"/>
        <xdr:cNvSpPr/>
      </xdr:nvSpPr>
      <xdr:spPr bwMode="auto">
        <a:xfrm>
          <a:off x="2857500" y="7388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7577</xdr:rowOff>
    </xdr:from>
    <xdr:ext cx="762000" cy="259045"/>
    <xdr:sp macro="" textlink="">
      <xdr:nvSpPr>
        <xdr:cNvPr id="136" name="テキスト ボックス 135"/>
        <xdr:cNvSpPr txBox="1"/>
      </xdr:nvSpPr>
      <xdr:spPr>
        <a:xfrm>
          <a:off x="2527300" y="747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徳島県神山町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4,846
4,789
173.30
8,530,111
8,097,102
224,299
3,286,856
5,077,613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49633</xdr:rowOff>
    </xdr:from>
    <xdr:to>
      <xdr:col>24</xdr:col>
      <xdr:colOff>63500</xdr:colOff>
      <xdr:row>37</xdr:row>
      <xdr:rowOff>59339</xdr:rowOff>
    </xdr:to>
    <xdr:cxnSp macro="">
      <xdr:nvCxnSpPr>
        <xdr:cNvPr id="60" name="直線コネクタ 59"/>
        <xdr:cNvCxnSpPr/>
      </xdr:nvCxnSpPr>
      <xdr:spPr>
        <a:xfrm flipV="1">
          <a:off x="3797300" y="6393283"/>
          <a:ext cx="838200" cy="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59339</xdr:rowOff>
    </xdr:from>
    <xdr:to>
      <xdr:col>19</xdr:col>
      <xdr:colOff>177800</xdr:colOff>
      <xdr:row>37</xdr:row>
      <xdr:rowOff>64672</xdr:rowOff>
    </xdr:to>
    <xdr:cxnSp macro="">
      <xdr:nvCxnSpPr>
        <xdr:cNvPr id="63" name="直線コネクタ 62"/>
        <xdr:cNvCxnSpPr/>
      </xdr:nvCxnSpPr>
      <xdr:spPr>
        <a:xfrm flipV="1">
          <a:off x="2908300" y="6402989"/>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64672</xdr:rowOff>
    </xdr:from>
    <xdr:to>
      <xdr:col>15</xdr:col>
      <xdr:colOff>50800</xdr:colOff>
      <xdr:row>37</xdr:row>
      <xdr:rowOff>102979</xdr:rowOff>
    </xdr:to>
    <xdr:cxnSp macro="">
      <xdr:nvCxnSpPr>
        <xdr:cNvPr id="66" name="直線コネクタ 65"/>
        <xdr:cNvCxnSpPr/>
      </xdr:nvCxnSpPr>
      <xdr:spPr>
        <a:xfrm flipV="1">
          <a:off x="2019300" y="6408322"/>
          <a:ext cx="889000" cy="3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97691</xdr:rowOff>
    </xdr:from>
    <xdr:to>
      <xdr:col>10</xdr:col>
      <xdr:colOff>114300</xdr:colOff>
      <xdr:row>37</xdr:row>
      <xdr:rowOff>102979</xdr:rowOff>
    </xdr:to>
    <xdr:cxnSp macro="">
      <xdr:nvCxnSpPr>
        <xdr:cNvPr id="69" name="直線コネクタ 68"/>
        <xdr:cNvCxnSpPr/>
      </xdr:nvCxnSpPr>
      <xdr:spPr>
        <a:xfrm>
          <a:off x="1130300" y="6441341"/>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69448</xdr:rowOff>
    </xdr:from>
    <xdr:to>
      <xdr:col>10</xdr:col>
      <xdr:colOff>165100</xdr:colOff>
      <xdr:row>37</xdr:row>
      <xdr:rowOff>171048</xdr:rowOff>
    </xdr:to>
    <xdr:sp macro="" textlink="">
      <xdr:nvSpPr>
        <xdr:cNvPr id="70" name="フローチャート: 判断 69"/>
        <xdr:cNvSpPr/>
      </xdr:nvSpPr>
      <xdr:spPr>
        <a:xfrm>
          <a:off x="1968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162175</xdr:rowOff>
    </xdr:from>
    <xdr:ext cx="599010" cy="259045"/>
    <xdr:sp macro="" textlink="">
      <xdr:nvSpPr>
        <xdr:cNvPr id="71" name="テキスト ボックス 70"/>
        <xdr:cNvSpPr txBox="1"/>
      </xdr:nvSpPr>
      <xdr:spPr>
        <a:xfrm>
          <a:off x="1719795" y="65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74694</xdr:rowOff>
    </xdr:from>
    <xdr:to>
      <xdr:col>6</xdr:col>
      <xdr:colOff>38100</xdr:colOff>
      <xdr:row>38</xdr:row>
      <xdr:rowOff>4845</xdr:rowOff>
    </xdr:to>
    <xdr:sp macro="" textlink="">
      <xdr:nvSpPr>
        <xdr:cNvPr id="72" name="フローチャート: 判断 71"/>
        <xdr:cNvSpPr/>
      </xdr:nvSpPr>
      <xdr:spPr>
        <a:xfrm>
          <a:off x="1079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167422</xdr:rowOff>
    </xdr:from>
    <xdr:ext cx="599010" cy="259045"/>
    <xdr:sp macro="" textlink="">
      <xdr:nvSpPr>
        <xdr:cNvPr id="73" name="テキスト ボックス 72"/>
        <xdr:cNvSpPr txBox="1"/>
      </xdr:nvSpPr>
      <xdr:spPr>
        <a:xfrm>
          <a:off x="830795" y="65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170283</xdr:rowOff>
    </xdr:from>
    <xdr:to>
      <xdr:col>24</xdr:col>
      <xdr:colOff>114300</xdr:colOff>
      <xdr:row>37</xdr:row>
      <xdr:rowOff>100433</xdr:rowOff>
    </xdr:to>
    <xdr:sp macro="" textlink="">
      <xdr:nvSpPr>
        <xdr:cNvPr id="79" name="楕円 78"/>
        <xdr:cNvSpPr/>
      </xdr:nvSpPr>
      <xdr:spPr>
        <a:xfrm>
          <a:off x="4584700" y="634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85210</xdr:rowOff>
    </xdr:from>
    <xdr:ext cx="599010" cy="259045"/>
    <xdr:sp macro="" textlink="">
      <xdr:nvSpPr>
        <xdr:cNvPr id="80" name="人件費該当値テキスト"/>
        <xdr:cNvSpPr txBox="1"/>
      </xdr:nvSpPr>
      <xdr:spPr>
        <a:xfrm>
          <a:off x="4686300" y="6257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8539</xdr:rowOff>
    </xdr:from>
    <xdr:to>
      <xdr:col>20</xdr:col>
      <xdr:colOff>38100</xdr:colOff>
      <xdr:row>37</xdr:row>
      <xdr:rowOff>110139</xdr:rowOff>
    </xdr:to>
    <xdr:sp macro="" textlink="">
      <xdr:nvSpPr>
        <xdr:cNvPr id="81" name="楕円 80"/>
        <xdr:cNvSpPr/>
      </xdr:nvSpPr>
      <xdr:spPr>
        <a:xfrm>
          <a:off x="3746500" y="635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101266</xdr:rowOff>
    </xdr:from>
    <xdr:ext cx="599010" cy="259045"/>
    <xdr:sp macro="" textlink="">
      <xdr:nvSpPr>
        <xdr:cNvPr id="82" name="テキスト ボックス 81"/>
        <xdr:cNvSpPr txBox="1"/>
      </xdr:nvSpPr>
      <xdr:spPr>
        <a:xfrm>
          <a:off x="3497795" y="644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13872</xdr:rowOff>
    </xdr:from>
    <xdr:to>
      <xdr:col>15</xdr:col>
      <xdr:colOff>101600</xdr:colOff>
      <xdr:row>37</xdr:row>
      <xdr:rowOff>115472</xdr:rowOff>
    </xdr:to>
    <xdr:sp macro="" textlink="">
      <xdr:nvSpPr>
        <xdr:cNvPr id="83" name="楕円 82"/>
        <xdr:cNvSpPr/>
      </xdr:nvSpPr>
      <xdr:spPr>
        <a:xfrm>
          <a:off x="2857500" y="635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106599</xdr:rowOff>
    </xdr:from>
    <xdr:ext cx="599010" cy="259045"/>
    <xdr:sp macro="" textlink="">
      <xdr:nvSpPr>
        <xdr:cNvPr id="84" name="テキスト ボックス 83"/>
        <xdr:cNvSpPr txBox="1"/>
      </xdr:nvSpPr>
      <xdr:spPr>
        <a:xfrm>
          <a:off x="2608795" y="645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52179</xdr:rowOff>
    </xdr:from>
    <xdr:to>
      <xdr:col>10</xdr:col>
      <xdr:colOff>165100</xdr:colOff>
      <xdr:row>37</xdr:row>
      <xdr:rowOff>153779</xdr:rowOff>
    </xdr:to>
    <xdr:sp macro="" textlink="">
      <xdr:nvSpPr>
        <xdr:cNvPr id="85" name="楕円 84"/>
        <xdr:cNvSpPr/>
      </xdr:nvSpPr>
      <xdr:spPr>
        <a:xfrm>
          <a:off x="1968500" y="63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170306</xdr:rowOff>
    </xdr:from>
    <xdr:ext cx="599010" cy="259045"/>
    <xdr:sp macro="" textlink="">
      <xdr:nvSpPr>
        <xdr:cNvPr id="86" name="テキスト ボックス 85"/>
        <xdr:cNvSpPr txBox="1"/>
      </xdr:nvSpPr>
      <xdr:spPr>
        <a:xfrm>
          <a:off x="1719795" y="617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46891</xdr:rowOff>
    </xdr:from>
    <xdr:to>
      <xdr:col>6</xdr:col>
      <xdr:colOff>38100</xdr:colOff>
      <xdr:row>37</xdr:row>
      <xdr:rowOff>148491</xdr:rowOff>
    </xdr:to>
    <xdr:sp macro="" textlink="">
      <xdr:nvSpPr>
        <xdr:cNvPr id="87" name="楕円 86"/>
        <xdr:cNvSpPr/>
      </xdr:nvSpPr>
      <xdr:spPr>
        <a:xfrm>
          <a:off x="1079500" y="63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165018</xdr:rowOff>
    </xdr:from>
    <xdr:ext cx="599010" cy="259045"/>
    <xdr:sp macro="" textlink="">
      <xdr:nvSpPr>
        <xdr:cNvPr id="88" name="テキスト ボックス 87"/>
        <xdr:cNvSpPr txBox="1"/>
      </xdr:nvSpPr>
      <xdr:spPr>
        <a:xfrm>
          <a:off x="830795" y="616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9030</xdr:rowOff>
    </xdr:from>
    <xdr:to>
      <xdr:col>24</xdr:col>
      <xdr:colOff>63500</xdr:colOff>
      <xdr:row>58</xdr:row>
      <xdr:rowOff>61021</xdr:rowOff>
    </xdr:to>
    <xdr:cxnSp macro="">
      <xdr:nvCxnSpPr>
        <xdr:cNvPr id="119" name="直線コネクタ 118"/>
        <xdr:cNvCxnSpPr/>
      </xdr:nvCxnSpPr>
      <xdr:spPr>
        <a:xfrm flipV="1">
          <a:off x="3797300" y="9953130"/>
          <a:ext cx="838200" cy="5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61021</xdr:rowOff>
    </xdr:from>
    <xdr:to>
      <xdr:col>19</xdr:col>
      <xdr:colOff>177800</xdr:colOff>
      <xdr:row>58</xdr:row>
      <xdr:rowOff>70482</xdr:rowOff>
    </xdr:to>
    <xdr:cxnSp macro="">
      <xdr:nvCxnSpPr>
        <xdr:cNvPr id="122" name="直線コネクタ 121"/>
        <xdr:cNvCxnSpPr/>
      </xdr:nvCxnSpPr>
      <xdr:spPr>
        <a:xfrm flipV="1">
          <a:off x="2908300" y="10005121"/>
          <a:ext cx="8890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53046</xdr:rowOff>
    </xdr:from>
    <xdr:to>
      <xdr:col>15</xdr:col>
      <xdr:colOff>50800</xdr:colOff>
      <xdr:row>58</xdr:row>
      <xdr:rowOff>70482</xdr:rowOff>
    </xdr:to>
    <xdr:cxnSp macro="">
      <xdr:nvCxnSpPr>
        <xdr:cNvPr id="125" name="直線コネクタ 124"/>
        <xdr:cNvCxnSpPr/>
      </xdr:nvCxnSpPr>
      <xdr:spPr>
        <a:xfrm>
          <a:off x="2019300" y="9997146"/>
          <a:ext cx="889000" cy="1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53046</xdr:rowOff>
    </xdr:from>
    <xdr:to>
      <xdr:col>10</xdr:col>
      <xdr:colOff>114300</xdr:colOff>
      <xdr:row>58</xdr:row>
      <xdr:rowOff>106056</xdr:rowOff>
    </xdr:to>
    <xdr:cxnSp macro="">
      <xdr:nvCxnSpPr>
        <xdr:cNvPr id="128" name="直線コネクタ 127"/>
        <xdr:cNvCxnSpPr/>
      </xdr:nvCxnSpPr>
      <xdr:spPr>
        <a:xfrm flipV="1">
          <a:off x="1130300" y="9997146"/>
          <a:ext cx="889000" cy="5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55375</xdr:rowOff>
    </xdr:from>
    <xdr:to>
      <xdr:col>10</xdr:col>
      <xdr:colOff>165100</xdr:colOff>
      <xdr:row>58</xdr:row>
      <xdr:rowOff>156975</xdr:rowOff>
    </xdr:to>
    <xdr:sp macro="" textlink="">
      <xdr:nvSpPr>
        <xdr:cNvPr id="129" name="フローチャート: 判断 128"/>
        <xdr:cNvSpPr/>
      </xdr:nvSpPr>
      <xdr:spPr>
        <a:xfrm>
          <a:off x="1968500" y="999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148102</xdr:rowOff>
    </xdr:from>
    <xdr:ext cx="599010" cy="259045"/>
    <xdr:sp macro="" textlink="">
      <xdr:nvSpPr>
        <xdr:cNvPr id="130" name="テキスト ボックス 129"/>
        <xdr:cNvSpPr txBox="1"/>
      </xdr:nvSpPr>
      <xdr:spPr>
        <a:xfrm>
          <a:off x="1719795" y="1009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63660</xdr:rowOff>
    </xdr:from>
    <xdr:to>
      <xdr:col>6</xdr:col>
      <xdr:colOff>38100</xdr:colOff>
      <xdr:row>58</xdr:row>
      <xdr:rowOff>165260</xdr:rowOff>
    </xdr:to>
    <xdr:sp macro="" textlink="">
      <xdr:nvSpPr>
        <xdr:cNvPr id="131" name="フローチャート: 判断 130"/>
        <xdr:cNvSpPr/>
      </xdr:nvSpPr>
      <xdr:spPr>
        <a:xfrm>
          <a:off x="1079500" y="100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156387</xdr:rowOff>
    </xdr:from>
    <xdr:ext cx="599010" cy="259045"/>
    <xdr:sp macro="" textlink="">
      <xdr:nvSpPr>
        <xdr:cNvPr id="132" name="テキスト ボックス 131"/>
        <xdr:cNvSpPr txBox="1"/>
      </xdr:nvSpPr>
      <xdr:spPr>
        <a:xfrm>
          <a:off x="830795" y="101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129680</xdr:rowOff>
    </xdr:from>
    <xdr:to>
      <xdr:col>24</xdr:col>
      <xdr:colOff>114300</xdr:colOff>
      <xdr:row>58</xdr:row>
      <xdr:rowOff>59830</xdr:rowOff>
    </xdr:to>
    <xdr:sp macro="" textlink="">
      <xdr:nvSpPr>
        <xdr:cNvPr id="138" name="楕円 137"/>
        <xdr:cNvSpPr/>
      </xdr:nvSpPr>
      <xdr:spPr>
        <a:xfrm>
          <a:off x="4584700" y="99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108107</xdr:rowOff>
    </xdr:from>
    <xdr:ext cx="599010" cy="259045"/>
    <xdr:sp macro="" textlink="">
      <xdr:nvSpPr>
        <xdr:cNvPr id="139" name="物件費該当値テキスト"/>
        <xdr:cNvSpPr txBox="1"/>
      </xdr:nvSpPr>
      <xdr:spPr>
        <a:xfrm>
          <a:off x="4686300" y="988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10221</xdr:rowOff>
    </xdr:from>
    <xdr:to>
      <xdr:col>20</xdr:col>
      <xdr:colOff>38100</xdr:colOff>
      <xdr:row>58</xdr:row>
      <xdr:rowOff>111821</xdr:rowOff>
    </xdr:to>
    <xdr:sp macro="" textlink="">
      <xdr:nvSpPr>
        <xdr:cNvPr id="140" name="楕円 139"/>
        <xdr:cNvSpPr/>
      </xdr:nvSpPr>
      <xdr:spPr>
        <a:xfrm>
          <a:off x="3746500" y="995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102948</xdr:rowOff>
    </xdr:from>
    <xdr:ext cx="599010" cy="259045"/>
    <xdr:sp macro="" textlink="">
      <xdr:nvSpPr>
        <xdr:cNvPr id="141" name="テキスト ボックス 140"/>
        <xdr:cNvSpPr txBox="1"/>
      </xdr:nvSpPr>
      <xdr:spPr>
        <a:xfrm>
          <a:off x="3497795" y="1004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19682</xdr:rowOff>
    </xdr:from>
    <xdr:to>
      <xdr:col>15</xdr:col>
      <xdr:colOff>101600</xdr:colOff>
      <xdr:row>58</xdr:row>
      <xdr:rowOff>121282</xdr:rowOff>
    </xdr:to>
    <xdr:sp macro="" textlink="">
      <xdr:nvSpPr>
        <xdr:cNvPr id="142" name="楕円 141"/>
        <xdr:cNvSpPr/>
      </xdr:nvSpPr>
      <xdr:spPr>
        <a:xfrm>
          <a:off x="2857500" y="996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112409</xdr:rowOff>
    </xdr:from>
    <xdr:ext cx="599010" cy="259045"/>
    <xdr:sp macro="" textlink="">
      <xdr:nvSpPr>
        <xdr:cNvPr id="143" name="テキスト ボックス 142"/>
        <xdr:cNvSpPr txBox="1"/>
      </xdr:nvSpPr>
      <xdr:spPr>
        <a:xfrm>
          <a:off x="2608795" y="1005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2246</xdr:rowOff>
    </xdr:from>
    <xdr:to>
      <xdr:col>10</xdr:col>
      <xdr:colOff>165100</xdr:colOff>
      <xdr:row>58</xdr:row>
      <xdr:rowOff>103846</xdr:rowOff>
    </xdr:to>
    <xdr:sp macro="" textlink="">
      <xdr:nvSpPr>
        <xdr:cNvPr id="144" name="楕円 143"/>
        <xdr:cNvSpPr/>
      </xdr:nvSpPr>
      <xdr:spPr>
        <a:xfrm>
          <a:off x="1968500" y="994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120373</xdr:rowOff>
    </xdr:from>
    <xdr:ext cx="599010" cy="259045"/>
    <xdr:sp macro="" textlink="">
      <xdr:nvSpPr>
        <xdr:cNvPr id="145" name="テキスト ボックス 144"/>
        <xdr:cNvSpPr txBox="1"/>
      </xdr:nvSpPr>
      <xdr:spPr>
        <a:xfrm>
          <a:off x="1719795" y="972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55256</xdr:rowOff>
    </xdr:from>
    <xdr:to>
      <xdr:col>6</xdr:col>
      <xdr:colOff>38100</xdr:colOff>
      <xdr:row>58</xdr:row>
      <xdr:rowOff>156856</xdr:rowOff>
    </xdr:to>
    <xdr:sp macro="" textlink="">
      <xdr:nvSpPr>
        <xdr:cNvPr id="146" name="楕円 145"/>
        <xdr:cNvSpPr/>
      </xdr:nvSpPr>
      <xdr:spPr>
        <a:xfrm>
          <a:off x="1079500" y="999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1933</xdr:rowOff>
    </xdr:from>
    <xdr:ext cx="599010" cy="259045"/>
    <xdr:sp macro="" textlink="">
      <xdr:nvSpPr>
        <xdr:cNvPr id="147" name="テキスト ボックス 146"/>
        <xdr:cNvSpPr txBox="1"/>
      </xdr:nvSpPr>
      <xdr:spPr>
        <a:xfrm>
          <a:off x="830795" y="977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113623</xdr:rowOff>
    </xdr:from>
    <xdr:to>
      <xdr:col>24</xdr:col>
      <xdr:colOff>63500</xdr:colOff>
      <xdr:row>77</xdr:row>
      <xdr:rowOff>126264</xdr:rowOff>
    </xdr:to>
    <xdr:cxnSp macro="">
      <xdr:nvCxnSpPr>
        <xdr:cNvPr id="172" name="直線コネクタ 171"/>
        <xdr:cNvCxnSpPr/>
      </xdr:nvCxnSpPr>
      <xdr:spPr>
        <a:xfrm flipV="1">
          <a:off x="3797300" y="13315273"/>
          <a:ext cx="8382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126264</xdr:rowOff>
    </xdr:from>
    <xdr:to>
      <xdr:col>19</xdr:col>
      <xdr:colOff>177800</xdr:colOff>
      <xdr:row>77</xdr:row>
      <xdr:rowOff>129625</xdr:rowOff>
    </xdr:to>
    <xdr:cxnSp macro="">
      <xdr:nvCxnSpPr>
        <xdr:cNvPr id="175" name="直線コネクタ 174"/>
        <xdr:cNvCxnSpPr/>
      </xdr:nvCxnSpPr>
      <xdr:spPr>
        <a:xfrm flipV="1">
          <a:off x="2908300" y="13327914"/>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127470</xdr:rowOff>
    </xdr:from>
    <xdr:to>
      <xdr:col>15</xdr:col>
      <xdr:colOff>50800</xdr:colOff>
      <xdr:row>77</xdr:row>
      <xdr:rowOff>129625</xdr:rowOff>
    </xdr:to>
    <xdr:cxnSp macro="">
      <xdr:nvCxnSpPr>
        <xdr:cNvPr id="178" name="直線コネクタ 177"/>
        <xdr:cNvCxnSpPr/>
      </xdr:nvCxnSpPr>
      <xdr:spPr>
        <a:xfrm>
          <a:off x="2019300" y="13329120"/>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127470</xdr:rowOff>
    </xdr:from>
    <xdr:to>
      <xdr:col>10</xdr:col>
      <xdr:colOff>114300</xdr:colOff>
      <xdr:row>77</xdr:row>
      <xdr:rowOff>132042</xdr:rowOff>
    </xdr:to>
    <xdr:cxnSp macro="">
      <xdr:nvCxnSpPr>
        <xdr:cNvPr id="181" name="直線コネクタ 180"/>
        <xdr:cNvCxnSpPr/>
      </xdr:nvCxnSpPr>
      <xdr:spPr>
        <a:xfrm flipV="1">
          <a:off x="1130300" y="133291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55113</xdr:rowOff>
    </xdr:from>
    <xdr:to>
      <xdr:col>10</xdr:col>
      <xdr:colOff>165100</xdr:colOff>
      <xdr:row>77</xdr:row>
      <xdr:rowOff>156713</xdr:rowOff>
    </xdr:to>
    <xdr:sp macro="" textlink="">
      <xdr:nvSpPr>
        <xdr:cNvPr id="182" name="フローチャート: 判断 181"/>
        <xdr:cNvSpPr/>
      </xdr:nvSpPr>
      <xdr:spPr>
        <a:xfrm>
          <a:off x="1968500" y="1325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1790</xdr:rowOff>
    </xdr:from>
    <xdr:ext cx="534377" cy="259045"/>
    <xdr:sp macro="" textlink="">
      <xdr:nvSpPr>
        <xdr:cNvPr id="183" name="テキスト ボックス 182"/>
        <xdr:cNvSpPr txBox="1"/>
      </xdr:nvSpPr>
      <xdr:spPr>
        <a:xfrm>
          <a:off x="1752111" y="1303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54685</xdr:rowOff>
    </xdr:from>
    <xdr:to>
      <xdr:col>6</xdr:col>
      <xdr:colOff>38100</xdr:colOff>
      <xdr:row>77</xdr:row>
      <xdr:rowOff>156285</xdr:rowOff>
    </xdr:to>
    <xdr:sp macro="" textlink="">
      <xdr:nvSpPr>
        <xdr:cNvPr id="184" name="フローチャート: 判断 183"/>
        <xdr:cNvSpPr/>
      </xdr:nvSpPr>
      <xdr:spPr>
        <a:xfrm>
          <a:off x="1079500" y="1325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1362</xdr:rowOff>
    </xdr:from>
    <xdr:ext cx="534377" cy="259045"/>
    <xdr:sp macro="" textlink="">
      <xdr:nvSpPr>
        <xdr:cNvPr id="185" name="テキスト ボックス 184"/>
        <xdr:cNvSpPr txBox="1"/>
      </xdr:nvSpPr>
      <xdr:spPr>
        <a:xfrm>
          <a:off x="863111" y="1303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62823</xdr:rowOff>
    </xdr:from>
    <xdr:to>
      <xdr:col>24</xdr:col>
      <xdr:colOff>114300</xdr:colOff>
      <xdr:row>77</xdr:row>
      <xdr:rowOff>164423</xdr:rowOff>
    </xdr:to>
    <xdr:sp macro="" textlink="">
      <xdr:nvSpPr>
        <xdr:cNvPr id="191" name="楕円 190"/>
        <xdr:cNvSpPr/>
      </xdr:nvSpPr>
      <xdr:spPr>
        <a:xfrm>
          <a:off x="4584700" y="1326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149200</xdr:rowOff>
    </xdr:from>
    <xdr:ext cx="534377" cy="259045"/>
    <xdr:sp macro="" textlink="">
      <xdr:nvSpPr>
        <xdr:cNvPr id="192" name="維持補修費該当値テキスト"/>
        <xdr:cNvSpPr txBox="1"/>
      </xdr:nvSpPr>
      <xdr:spPr>
        <a:xfrm>
          <a:off x="4686300" y="131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75464</xdr:rowOff>
    </xdr:from>
    <xdr:to>
      <xdr:col>20</xdr:col>
      <xdr:colOff>38100</xdr:colOff>
      <xdr:row>78</xdr:row>
      <xdr:rowOff>5614</xdr:rowOff>
    </xdr:to>
    <xdr:sp macro="" textlink="">
      <xdr:nvSpPr>
        <xdr:cNvPr id="193" name="楕円 192"/>
        <xdr:cNvSpPr/>
      </xdr:nvSpPr>
      <xdr:spPr>
        <a:xfrm>
          <a:off x="3746500" y="1327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168191</xdr:rowOff>
    </xdr:from>
    <xdr:ext cx="534377" cy="259045"/>
    <xdr:sp macro="" textlink="">
      <xdr:nvSpPr>
        <xdr:cNvPr id="194" name="テキスト ボックス 193"/>
        <xdr:cNvSpPr txBox="1"/>
      </xdr:nvSpPr>
      <xdr:spPr>
        <a:xfrm>
          <a:off x="3530111" y="1336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78825</xdr:rowOff>
    </xdr:from>
    <xdr:to>
      <xdr:col>15</xdr:col>
      <xdr:colOff>101600</xdr:colOff>
      <xdr:row>78</xdr:row>
      <xdr:rowOff>8975</xdr:rowOff>
    </xdr:to>
    <xdr:sp macro="" textlink="">
      <xdr:nvSpPr>
        <xdr:cNvPr id="195" name="楕円 194"/>
        <xdr:cNvSpPr/>
      </xdr:nvSpPr>
      <xdr:spPr>
        <a:xfrm>
          <a:off x="2857500" y="1328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102</xdr:rowOff>
    </xdr:from>
    <xdr:ext cx="534377" cy="259045"/>
    <xdr:sp macro="" textlink="">
      <xdr:nvSpPr>
        <xdr:cNvPr id="196" name="テキスト ボックス 195"/>
        <xdr:cNvSpPr txBox="1"/>
      </xdr:nvSpPr>
      <xdr:spPr>
        <a:xfrm>
          <a:off x="2641111" y="1337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76670</xdr:rowOff>
    </xdr:from>
    <xdr:to>
      <xdr:col>10</xdr:col>
      <xdr:colOff>165100</xdr:colOff>
      <xdr:row>78</xdr:row>
      <xdr:rowOff>6820</xdr:rowOff>
    </xdr:to>
    <xdr:sp macro="" textlink="">
      <xdr:nvSpPr>
        <xdr:cNvPr id="197" name="楕円 196"/>
        <xdr:cNvSpPr/>
      </xdr:nvSpPr>
      <xdr:spPr>
        <a:xfrm>
          <a:off x="1968500" y="132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169397</xdr:rowOff>
    </xdr:from>
    <xdr:ext cx="534377" cy="259045"/>
    <xdr:sp macro="" textlink="">
      <xdr:nvSpPr>
        <xdr:cNvPr id="198" name="テキスト ボックス 197"/>
        <xdr:cNvSpPr txBox="1"/>
      </xdr:nvSpPr>
      <xdr:spPr>
        <a:xfrm>
          <a:off x="1752111" y="13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81242</xdr:rowOff>
    </xdr:from>
    <xdr:to>
      <xdr:col>6</xdr:col>
      <xdr:colOff>38100</xdr:colOff>
      <xdr:row>78</xdr:row>
      <xdr:rowOff>11392</xdr:rowOff>
    </xdr:to>
    <xdr:sp macro="" textlink="">
      <xdr:nvSpPr>
        <xdr:cNvPr id="199" name="楕円 198"/>
        <xdr:cNvSpPr/>
      </xdr:nvSpPr>
      <xdr:spPr>
        <a:xfrm>
          <a:off x="1079500" y="1328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2519</xdr:rowOff>
    </xdr:from>
    <xdr:ext cx="534377" cy="259045"/>
    <xdr:sp macro="" textlink="">
      <xdr:nvSpPr>
        <xdr:cNvPr id="200" name="テキスト ボックス 199"/>
        <xdr:cNvSpPr txBox="1"/>
      </xdr:nvSpPr>
      <xdr:spPr>
        <a:xfrm>
          <a:off x="863111" y="1337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124735</xdr:rowOff>
    </xdr:from>
    <xdr:to>
      <xdr:col>24</xdr:col>
      <xdr:colOff>63500</xdr:colOff>
      <xdr:row>95</xdr:row>
      <xdr:rowOff>6083</xdr:rowOff>
    </xdr:to>
    <xdr:cxnSp macro="">
      <xdr:nvCxnSpPr>
        <xdr:cNvPr id="229" name="直線コネクタ 228"/>
        <xdr:cNvCxnSpPr/>
      </xdr:nvCxnSpPr>
      <xdr:spPr>
        <a:xfrm>
          <a:off x="3797300" y="16241035"/>
          <a:ext cx="838200" cy="5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124735</xdr:rowOff>
    </xdr:from>
    <xdr:to>
      <xdr:col>19</xdr:col>
      <xdr:colOff>177800</xdr:colOff>
      <xdr:row>96</xdr:row>
      <xdr:rowOff>14984</xdr:rowOff>
    </xdr:to>
    <xdr:cxnSp macro="">
      <xdr:nvCxnSpPr>
        <xdr:cNvPr id="232" name="直線コネクタ 231"/>
        <xdr:cNvCxnSpPr/>
      </xdr:nvCxnSpPr>
      <xdr:spPr>
        <a:xfrm flipV="1">
          <a:off x="2908300" y="16241035"/>
          <a:ext cx="889000" cy="23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14236</xdr:rowOff>
    </xdr:from>
    <xdr:to>
      <xdr:col>15</xdr:col>
      <xdr:colOff>50800</xdr:colOff>
      <xdr:row>96</xdr:row>
      <xdr:rowOff>14984</xdr:rowOff>
    </xdr:to>
    <xdr:cxnSp macro="">
      <xdr:nvCxnSpPr>
        <xdr:cNvPr id="235" name="直線コネクタ 234"/>
        <xdr:cNvCxnSpPr/>
      </xdr:nvCxnSpPr>
      <xdr:spPr>
        <a:xfrm>
          <a:off x="2019300" y="16473436"/>
          <a:ext cx="889000" cy="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14236</xdr:rowOff>
    </xdr:from>
    <xdr:to>
      <xdr:col>10</xdr:col>
      <xdr:colOff>114300</xdr:colOff>
      <xdr:row>96</xdr:row>
      <xdr:rowOff>35306</xdr:rowOff>
    </xdr:to>
    <xdr:cxnSp macro="">
      <xdr:nvCxnSpPr>
        <xdr:cNvPr id="238" name="直線コネクタ 237"/>
        <xdr:cNvCxnSpPr/>
      </xdr:nvCxnSpPr>
      <xdr:spPr>
        <a:xfrm flipV="1">
          <a:off x="1130300" y="16473436"/>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105953</xdr:rowOff>
    </xdr:from>
    <xdr:to>
      <xdr:col>10</xdr:col>
      <xdr:colOff>165100</xdr:colOff>
      <xdr:row>96</xdr:row>
      <xdr:rowOff>36103</xdr:rowOff>
    </xdr:to>
    <xdr:sp macro="" textlink="">
      <xdr:nvSpPr>
        <xdr:cNvPr id="239" name="フローチャート: 判断 238"/>
        <xdr:cNvSpPr/>
      </xdr:nvSpPr>
      <xdr:spPr>
        <a:xfrm>
          <a:off x="1968500" y="1639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52630</xdr:rowOff>
    </xdr:from>
    <xdr:ext cx="534377" cy="259045"/>
    <xdr:sp macro="" textlink="">
      <xdr:nvSpPr>
        <xdr:cNvPr id="240" name="テキスト ボックス 239"/>
        <xdr:cNvSpPr txBox="1"/>
      </xdr:nvSpPr>
      <xdr:spPr>
        <a:xfrm>
          <a:off x="1752111" y="1616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122290</xdr:rowOff>
    </xdr:from>
    <xdr:to>
      <xdr:col>6</xdr:col>
      <xdr:colOff>38100</xdr:colOff>
      <xdr:row>96</xdr:row>
      <xdr:rowOff>52440</xdr:rowOff>
    </xdr:to>
    <xdr:sp macro="" textlink="">
      <xdr:nvSpPr>
        <xdr:cNvPr id="241" name="フローチャート: 判断 240"/>
        <xdr:cNvSpPr/>
      </xdr:nvSpPr>
      <xdr:spPr>
        <a:xfrm>
          <a:off x="1079500" y="1641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68967</xdr:rowOff>
    </xdr:from>
    <xdr:ext cx="534377" cy="259045"/>
    <xdr:sp macro="" textlink="">
      <xdr:nvSpPr>
        <xdr:cNvPr id="242" name="テキスト ボックス 241"/>
        <xdr:cNvSpPr txBox="1"/>
      </xdr:nvSpPr>
      <xdr:spPr>
        <a:xfrm>
          <a:off x="863111" y="1618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126733</xdr:rowOff>
    </xdr:from>
    <xdr:to>
      <xdr:col>24</xdr:col>
      <xdr:colOff>114300</xdr:colOff>
      <xdr:row>95</xdr:row>
      <xdr:rowOff>56883</xdr:rowOff>
    </xdr:to>
    <xdr:sp macro="" textlink="">
      <xdr:nvSpPr>
        <xdr:cNvPr id="248" name="楕円 247"/>
        <xdr:cNvSpPr/>
      </xdr:nvSpPr>
      <xdr:spPr>
        <a:xfrm>
          <a:off x="4584700" y="1624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149610</xdr:rowOff>
    </xdr:from>
    <xdr:ext cx="534377" cy="259045"/>
    <xdr:sp macro="" textlink="">
      <xdr:nvSpPr>
        <xdr:cNvPr id="249" name="扶助費該当値テキスト"/>
        <xdr:cNvSpPr txBox="1"/>
      </xdr:nvSpPr>
      <xdr:spPr>
        <a:xfrm>
          <a:off x="4686300" y="1609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73935</xdr:rowOff>
    </xdr:from>
    <xdr:to>
      <xdr:col>20</xdr:col>
      <xdr:colOff>38100</xdr:colOff>
      <xdr:row>95</xdr:row>
      <xdr:rowOff>4085</xdr:rowOff>
    </xdr:to>
    <xdr:sp macro="" textlink="">
      <xdr:nvSpPr>
        <xdr:cNvPr id="250" name="楕円 249"/>
        <xdr:cNvSpPr/>
      </xdr:nvSpPr>
      <xdr:spPr>
        <a:xfrm>
          <a:off x="3746500" y="161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20612</xdr:rowOff>
    </xdr:from>
    <xdr:ext cx="599010" cy="259045"/>
    <xdr:sp macro="" textlink="">
      <xdr:nvSpPr>
        <xdr:cNvPr id="251" name="テキスト ボックス 250"/>
        <xdr:cNvSpPr txBox="1"/>
      </xdr:nvSpPr>
      <xdr:spPr>
        <a:xfrm>
          <a:off x="3497795" y="1596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135634</xdr:rowOff>
    </xdr:from>
    <xdr:to>
      <xdr:col>15</xdr:col>
      <xdr:colOff>101600</xdr:colOff>
      <xdr:row>96</xdr:row>
      <xdr:rowOff>65784</xdr:rowOff>
    </xdr:to>
    <xdr:sp macro="" textlink="">
      <xdr:nvSpPr>
        <xdr:cNvPr id="252" name="楕円 251"/>
        <xdr:cNvSpPr/>
      </xdr:nvSpPr>
      <xdr:spPr>
        <a:xfrm>
          <a:off x="2857500" y="1642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56911</xdr:rowOff>
    </xdr:from>
    <xdr:ext cx="534377" cy="259045"/>
    <xdr:sp macro="" textlink="">
      <xdr:nvSpPr>
        <xdr:cNvPr id="253" name="テキスト ボックス 252"/>
        <xdr:cNvSpPr txBox="1"/>
      </xdr:nvSpPr>
      <xdr:spPr>
        <a:xfrm>
          <a:off x="2641111" y="1651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134886</xdr:rowOff>
    </xdr:from>
    <xdr:to>
      <xdr:col>10</xdr:col>
      <xdr:colOff>165100</xdr:colOff>
      <xdr:row>96</xdr:row>
      <xdr:rowOff>65036</xdr:rowOff>
    </xdr:to>
    <xdr:sp macro="" textlink="">
      <xdr:nvSpPr>
        <xdr:cNvPr id="254" name="楕円 253"/>
        <xdr:cNvSpPr/>
      </xdr:nvSpPr>
      <xdr:spPr>
        <a:xfrm>
          <a:off x="1968500" y="1642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56163</xdr:rowOff>
    </xdr:from>
    <xdr:ext cx="534377" cy="259045"/>
    <xdr:sp macro="" textlink="">
      <xdr:nvSpPr>
        <xdr:cNvPr id="255" name="テキスト ボックス 254"/>
        <xdr:cNvSpPr txBox="1"/>
      </xdr:nvSpPr>
      <xdr:spPr>
        <a:xfrm>
          <a:off x="1752111" y="1651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155956</xdr:rowOff>
    </xdr:from>
    <xdr:to>
      <xdr:col>6</xdr:col>
      <xdr:colOff>38100</xdr:colOff>
      <xdr:row>96</xdr:row>
      <xdr:rowOff>86106</xdr:rowOff>
    </xdr:to>
    <xdr:sp macro="" textlink="">
      <xdr:nvSpPr>
        <xdr:cNvPr id="256" name="楕円 255"/>
        <xdr:cNvSpPr/>
      </xdr:nvSpPr>
      <xdr:spPr>
        <a:xfrm>
          <a:off x="1079500" y="1644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77233</xdr:rowOff>
    </xdr:from>
    <xdr:ext cx="534377" cy="259045"/>
    <xdr:sp macro="" textlink="">
      <xdr:nvSpPr>
        <xdr:cNvPr id="257" name="テキスト ボックス 256"/>
        <xdr:cNvSpPr txBox="1"/>
      </xdr:nvSpPr>
      <xdr:spPr>
        <a:xfrm>
          <a:off x="863111" y="1653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128579</xdr:rowOff>
    </xdr:from>
    <xdr:to>
      <xdr:col>55</xdr:col>
      <xdr:colOff>0</xdr:colOff>
      <xdr:row>37</xdr:row>
      <xdr:rowOff>129139</xdr:rowOff>
    </xdr:to>
    <xdr:cxnSp macro="">
      <xdr:nvCxnSpPr>
        <xdr:cNvPr id="286" name="直線コネクタ 285"/>
        <xdr:cNvCxnSpPr/>
      </xdr:nvCxnSpPr>
      <xdr:spPr>
        <a:xfrm flipV="1">
          <a:off x="9639300" y="6472229"/>
          <a:ext cx="8382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22040</xdr:rowOff>
    </xdr:from>
    <xdr:to>
      <xdr:col>50</xdr:col>
      <xdr:colOff>114300</xdr:colOff>
      <xdr:row>37</xdr:row>
      <xdr:rowOff>129139</xdr:rowOff>
    </xdr:to>
    <xdr:cxnSp macro="">
      <xdr:nvCxnSpPr>
        <xdr:cNvPr id="289" name="直線コネクタ 288"/>
        <xdr:cNvCxnSpPr/>
      </xdr:nvCxnSpPr>
      <xdr:spPr>
        <a:xfrm>
          <a:off x="8750300" y="6365690"/>
          <a:ext cx="889000" cy="10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22040</xdr:rowOff>
    </xdr:from>
    <xdr:to>
      <xdr:col>45</xdr:col>
      <xdr:colOff>177800</xdr:colOff>
      <xdr:row>38</xdr:row>
      <xdr:rowOff>87333</xdr:rowOff>
    </xdr:to>
    <xdr:cxnSp macro="">
      <xdr:nvCxnSpPr>
        <xdr:cNvPr id="292" name="直線コネクタ 291"/>
        <xdr:cNvCxnSpPr/>
      </xdr:nvCxnSpPr>
      <xdr:spPr>
        <a:xfrm flipV="1">
          <a:off x="7861300" y="6365690"/>
          <a:ext cx="889000" cy="23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87333</xdr:rowOff>
    </xdr:from>
    <xdr:to>
      <xdr:col>41</xdr:col>
      <xdr:colOff>50800</xdr:colOff>
      <xdr:row>38</xdr:row>
      <xdr:rowOff>92332</xdr:rowOff>
    </xdr:to>
    <xdr:cxnSp macro="">
      <xdr:nvCxnSpPr>
        <xdr:cNvPr id="295" name="直線コネクタ 294"/>
        <xdr:cNvCxnSpPr/>
      </xdr:nvCxnSpPr>
      <xdr:spPr>
        <a:xfrm flipV="1">
          <a:off x="6972300" y="6602433"/>
          <a:ext cx="889000" cy="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50920</xdr:rowOff>
    </xdr:from>
    <xdr:to>
      <xdr:col>41</xdr:col>
      <xdr:colOff>101600</xdr:colOff>
      <xdr:row>37</xdr:row>
      <xdr:rowOff>152520</xdr:rowOff>
    </xdr:to>
    <xdr:sp macro="" textlink="">
      <xdr:nvSpPr>
        <xdr:cNvPr id="296" name="フローチャート: 判断 295"/>
        <xdr:cNvSpPr/>
      </xdr:nvSpPr>
      <xdr:spPr>
        <a:xfrm>
          <a:off x="7810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169047</xdr:rowOff>
    </xdr:from>
    <xdr:ext cx="599010" cy="259045"/>
    <xdr:sp macro="" textlink="">
      <xdr:nvSpPr>
        <xdr:cNvPr id="297" name="テキスト ボックス 296"/>
        <xdr:cNvSpPr txBox="1"/>
      </xdr:nvSpPr>
      <xdr:spPr>
        <a:xfrm>
          <a:off x="7561795" y="616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56984</xdr:rowOff>
    </xdr:from>
    <xdr:to>
      <xdr:col>36</xdr:col>
      <xdr:colOff>165100</xdr:colOff>
      <xdr:row>37</xdr:row>
      <xdr:rowOff>158584</xdr:rowOff>
    </xdr:to>
    <xdr:sp macro="" textlink="">
      <xdr:nvSpPr>
        <xdr:cNvPr id="298" name="フローチャート: 判断 297"/>
        <xdr:cNvSpPr/>
      </xdr:nvSpPr>
      <xdr:spPr>
        <a:xfrm>
          <a:off x="6921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3661</xdr:rowOff>
    </xdr:from>
    <xdr:ext cx="599010" cy="259045"/>
    <xdr:sp macro="" textlink="">
      <xdr:nvSpPr>
        <xdr:cNvPr id="299" name="テキスト ボックス 298"/>
        <xdr:cNvSpPr txBox="1"/>
      </xdr:nvSpPr>
      <xdr:spPr>
        <a:xfrm>
          <a:off x="6672795" y="617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77779</xdr:rowOff>
    </xdr:from>
    <xdr:to>
      <xdr:col>55</xdr:col>
      <xdr:colOff>50800</xdr:colOff>
      <xdr:row>38</xdr:row>
      <xdr:rowOff>7928</xdr:rowOff>
    </xdr:to>
    <xdr:sp macro="" textlink="">
      <xdr:nvSpPr>
        <xdr:cNvPr id="305" name="楕円 304"/>
        <xdr:cNvSpPr/>
      </xdr:nvSpPr>
      <xdr:spPr>
        <a:xfrm>
          <a:off x="10426700" y="64214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164156</xdr:rowOff>
    </xdr:from>
    <xdr:ext cx="599010" cy="259045"/>
    <xdr:sp macro="" textlink="">
      <xdr:nvSpPr>
        <xdr:cNvPr id="306" name="補助費等該当値テキスト"/>
        <xdr:cNvSpPr txBox="1"/>
      </xdr:nvSpPr>
      <xdr:spPr>
        <a:xfrm>
          <a:off x="10528300" y="633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78339</xdr:rowOff>
    </xdr:from>
    <xdr:to>
      <xdr:col>50</xdr:col>
      <xdr:colOff>165100</xdr:colOff>
      <xdr:row>38</xdr:row>
      <xdr:rowOff>8489</xdr:rowOff>
    </xdr:to>
    <xdr:sp macro="" textlink="">
      <xdr:nvSpPr>
        <xdr:cNvPr id="307" name="楕円 306"/>
        <xdr:cNvSpPr/>
      </xdr:nvSpPr>
      <xdr:spPr>
        <a:xfrm>
          <a:off x="9588500" y="642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171066</xdr:rowOff>
    </xdr:from>
    <xdr:ext cx="599010" cy="259045"/>
    <xdr:sp macro="" textlink="">
      <xdr:nvSpPr>
        <xdr:cNvPr id="308" name="テキスト ボックス 307"/>
        <xdr:cNvSpPr txBox="1"/>
      </xdr:nvSpPr>
      <xdr:spPr>
        <a:xfrm>
          <a:off x="9339795" y="651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142690</xdr:rowOff>
    </xdr:from>
    <xdr:to>
      <xdr:col>46</xdr:col>
      <xdr:colOff>38100</xdr:colOff>
      <xdr:row>37</xdr:row>
      <xdr:rowOff>72840</xdr:rowOff>
    </xdr:to>
    <xdr:sp macro="" textlink="">
      <xdr:nvSpPr>
        <xdr:cNvPr id="309" name="楕円 308"/>
        <xdr:cNvSpPr/>
      </xdr:nvSpPr>
      <xdr:spPr>
        <a:xfrm>
          <a:off x="8699500" y="63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63967</xdr:rowOff>
    </xdr:from>
    <xdr:ext cx="599010" cy="259045"/>
    <xdr:sp macro="" textlink="">
      <xdr:nvSpPr>
        <xdr:cNvPr id="310" name="テキスト ボックス 309"/>
        <xdr:cNvSpPr txBox="1"/>
      </xdr:nvSpPr>
      <xdr:spPr>
        <a:xfrm>
          <a:off x="8450795" y="640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36533</xdr:rowOff>
    </xdr:from>
    <xdr:to>
      <xdr:col>41</xdr:col>
      <xdr:colOff>101600</xdr:colOff>
      <xdr:row>38</xdr:row>
      <xdr:rowOff>138133</xdr:rowOff>
    </xdr:to>
    <xdr:sp macro="" textlink="">
      <xdr:nvSpPr>
        <xdr:cNvPr id="311" name="楕円 310"/>
        <xdr:cNvSpPr/>
      </xdr:nvSpPr>
      <xdr:spPr>
        <a:xfrm>
          <a:off x="7810500" y="655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129260</xdr:rowOff>
    </xdr:from>
    <xdr:ext cx="534377" cy="259045"/>
    <xdr:sp macro="" textlink="">
      <xdr:nvSpPr>
        <xdr:cNvPr id="312" name="テキスト ボックス 311"/>
        <xdr:cNvSpPr txBox="1"/>
      </xdr:nvSpPr>
      <xdr:spPr>
        <a:xfrm>
          <a:off x="7594111" y="664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41532</xdr:rowOff>
    </xdr:from>
    <xdr:to>
      <xdr:col>36</xdr:col>
      <xdr:colOff>165100</xdr:colOff>
      <xdr:row>38</xdr:row>
      <xdr:rowOff>143132</xdr:rowOff>
    </xdr:to>
    <xdr:sp macro="" textlink="">
      <xdr:nvSpPr>
        <xdr:cNvPr id="313" name="楕円 312"/>
        <xdr:cNvSpPr/>
      </xdr:nvSpPr>
      <xdr:spPr>
        <a:xfrm>
          <a:off x="6921500" y="655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134259</xdr:rowOff>
    </xdr:from>
    <xdr:ext cx="534377" cy="259045"/>
    <xdr:sp macro="" textlink="">
      <xdr:nvSpPr>
        <xdr:cNvPr id="314" name="テキスト ボックス 313"/>
        <xdr:cNvSpPr txBox="1"/>
      </xdr:nvSpPr>
      <xdr:spPr>
        <a:xfrm>
          <a:off x="6705111" y="664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111544</xdr:rowOff>
    </xdr:from>
    <xdr:to>
      <xdr:col>55</xdr:col>
      <xdr:colOff>0</xdr:colOff>
      <xdr:row>57</xdr:row>
      <xdr:rowOff>11400</xdr:rowOff>
    </xdr:to>
    <xdr:cxnSp macro="">
      <xdr:nvCxnSpPr>
        <xdr:cNvPr id="339" name="直線コネクタ 338"/>
        <xdr:cNvCxnSpPr/>
      </xdr:nvCxnSpPr>
      <xdr:spPr>
        <a:xfrm flipV="1">
          <a:off x="9639300" y="9712744"/>
          <a:ext cx="838200" cy="7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11400</xdr:rowOff>
    </xdr:from>
    <xdr:to>
      <xdr:col>50</xdr:col>
      <xdr:colOff>114300</xdr:colOff>
      <xdr:row>57</xdr:row>
      <xdr:rowOff>47999</xdr:rowOff>
    </xdr:to>
    <xdr:cxnSp macro="">
      <xdr:nvCxnSpPr>
        <xdr:cNvPr id="342" name="直線コネクタ 341"/>
        <xdr:cNvCxnSpPr/>
      </xdr:nvCxnSpPr>
      <xdr:spPr>
        <a:xfrm flipV="1">
          <a:off x="8750300" y="9784050"/>
          <a:ext cx="889000" cy="3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47999</xdr:rowOff>
    </xdr:from>
    <xdr:to>
      <xdr:col>45</xdr:col>
      <xdr:colOff>177800</xdr:colOff>
      <xdr:row>57</xdr:row>
      <xdr:rowOff>89764</xdr:rowOff>
    </xdr:to>
    <xdr:cxnSp macro="">
      <xdr:nvCxnSpPr>
        <xdr:cNvPr id="345" name="直線コネクタ 344"/>
        <xdr:cNvCxnSpPr/>
      </xdr:nvCxnSpPr>
      <xdr:spPr>
        <a:xfrm flipV="1">
          <a:off x="7861300" y="9820649"/>
          <a:ext cx="889000" cy="4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89764</xdr:rowOff>
    </xdr:from>
    <xdr:to>
      <xdr:col>41</xdr:col>
      <xdr:colOff>50800</xdr:colOff>
      <xdr:row>57</xdr:row>
      <xdr:rowOff>124431</xdr:rowOff>
    </xdr:to>
    <xdr:cxnSp macro="">
      <xdr:nvCxnSpPr>
        <xdr:cNvPr id="348" name="直線コネクタ 347"/>
        <xdr:cNvCxnSpPr/>
      </xdr:nvCxnSpPr>
      <xdr:spPr>
        <a:xfrm flipV="1">
          <a:off x="6972300" y="9862414"/>
          <a:ext cx="889000" cy="3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37309</xdr:rowOff>
    </xdr:from>
    <xdr:to>
      <xdr:col>41</xdr:col>
      <xdr:colOff>101600</xdr:colOff>
      <xdr:row>57</xdr:row>
      <xdr:rowOff>138909</xdr:rowOff>
    </xdr:to>
    <xdr:sp macro="" textlink="">
      <xdr:nvSpPr>
        <xdr:cNvPr id="349" name="フローチャート: 判断 348"/>
        <xdr:cNvSpPr/>
      </xdr:nvSpPr>
      <xdr:spPr>
        <a:xfrm>
          <a:off x="7810500" y="98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155436</xdr:rowOff>
    </xdr:from>
    <xdr:ext cx="599010" cy="259045"/>
    <xdr:sp macro="" textlink="">
      <xdr:nvSpPr>
        <xdr:cNvPr id="350" name="テキスト ボックス 349"/>
        <xdr:cNvSpPr txBox="1"/>
      </xdr:nvSpPr>
      <xdr:spPr>
        <a:xfrm>
          <a:off x="7561795" y="958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50326</xdr:rowOff>
    </xdr:from>
    <xdr:to>
      <xdr:col>36</xdr:col>
      <xdr:colOff>165100</xdr:colOff>
      <xdr:row>57</xdr:row>
      <xdr:rowOff>151926</xdr:rowOff>
    </xdr:to>
    <xdr:sp macro="" textlink="">
      <xdr:nvSpPr>
        <xdr:cNvPr id="351" name="フローチャート: 判断 350"/>
        <xdr:cNvSpPr/>
      </xdr:nvSpPr>
      <xdr:spPr>
        <a:xfrm>
          <a:off x="6921500" y="982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168453</xdr:rowOff>
    </xdr:from>
    <xdr:ext cx="599010" cy="259045"/>
    <xdr:sp macro="" textlink="">
      <xdr:nvSpPr>
        <xdr:cNvPr id="352" name="テキスト ボックス 351"/>
        <xdr:cNvSpPr txBox="1"/>
      </xdr:nvSpPr>
      <xdr:spPr>
        <a:xfrm>
          <a:off x="6672795" y="959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60744</xdr:rowOff>
    </xdr:from>
    <xdr:to>
      <xdr:col>55</xdr:col>
      <xdr:colOff>50800</xdr:colOff>
      <xdr:row>56</xdr:row>
      <xdr:rowOff>162344</xdr:rowOff>
    </xdr:to>
    <xdr:sp macro="" textlink="">
      <xdr:nvSpPr>
        <xdr:cNvPr id="358" name="楕円 357"/>
        <xdr:cNvSpPr/>
      </xdr:nvSpPr>
      <xdr:spPr>
        <a:xfrm>
          <a:off x="10426700" y="966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83621</xdr:rowOff>
    </xdr:from>
    <xdr:ext cx="599010" cy="259045"/>
    <xdr:sp macro="" textlink="">
      <xdr:nvSpPr>
        <xdr:cNvPr id="359" name="普通建設事業費該当値テキスト"/>
        <xdr:cNvSpPr txBox="1"/>
      </xdr:nvSpPr>
      <xdr:spPr>
        <a:xfrm>
          <a:off x="10528300" y="951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132050</xdr:rowOff>
    </xdr:from>
    <xdr:to>
      <xdr:col>50</xdr:col>
      <xdr:colOff>165100</xdr:colOff>
      <xdr:row>57</xdr:row>
      <xdr:rowOff>62200</xdr:rowOff>
    </xdr:to>
    <xdr:sp macro="" textlink="">
      <xdr:nvSpPr>
        <xdr:cNvPr id="360" name="楕円 359"/>
        <xdr:cNvSpPr/>
      </xdr:nvSpPr>
      <xdr:spPr>
        <a:xfrm>
          <a:off x="9588500" y="973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78727</xdr:rowOff>
    </xdr:from>
    <xdr:ext cx="599010" cy="259045"/>
    <xdr:sp macro="" textlink="">
      <xdr:nvSpPr>
        <xdr:cNvPr id="361" name="テキスト ボックス 360"/>
        <xdr:cNvSpPr txBox="1"/>
      </xdr:nvSpPr>
      <xdr:spPr>
        <a:xfrm>
          <a:off x="9339795" y="95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168649</xdr:rowOff>
    </xdr:from>
    <xdr:to>
      <xdr:col>46</xdr:col>
      <xdr:colOff>38100</xdr:colOff>
      <xdr:row>57</xdr:row>
      <xdr:rowOff>98799</xdr:rowOff>
    </xdr:to>
    <xdr:sp macro="" textlink="">
      <xdr:nvSpPr>
        <xdr:cNvPr id="362" name="楕円 361"/>
        <xdr:cNvSpPr/>
      </xdr:nvSpPr>
      <xdr:spPr>
        <a:xfrm>
          <a:off x="8699500" y="976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89926</xdr:rowOff>
    </xdr:from>
    <xdr:ext cx="599010" cy="259045"/>
    <xdr:sp macro="" textlink="">
      <xdr:nvSpPr>
        <xdr:cNvPr id="363" name="テキスト ボックス 362"/>
        <xdr:cNvSpPr txBox="1"/>
      </xdr:nvSpPr>
      <xdr:spPr>
        <a:xfrm>
          <a:off x="8450795" y="986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38964</xdr:rowOff>
    </xdr:from>
    <xdr:to>
      <xdr:col>41</xdr:col>
      <xdr:colOff>101600</xdr:colOff>
      <xdr:row>57</xdr:row>
      <xdr:rowOff>140564</xdr:rowOff>
    </xdr:to>
    <xdr:sp macro="" textlink="">
      <xdr:nvSpPr>
        <xdr:cNvPr id="364" name="楕円 363"/>
        <xdr:cNvSpPr/>
      </xdr:nvSpPr>
      <xdr:spPr>
        <a:xfrm>
          <a:off x="7810500" y="98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131691</xdr:rowOff>
    </xdr:from>
    <xdr:ext cx="599010" cy="259045"/>
    <xdr:sp macro="" textlink="">
      <xdr:nvSpPr>
        <xdr:cNvPr id="365" name="テキスト ボックス 364"/>
        <xdr:cNvSpPr txBox="1"/>
      </xdr:nvSpPr>
      <xdr:spPr>
        <a:xfrm>
          <a:off x="7561795" y="9904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73631</xdr:rowOff>
    </xdr:from>
    <xdr:to>
      <xdr:col>36</xdr:col>
      <xdr:colOff>165100</xdr:colOff>
      <xdr:row>58</xdr:row>
      <xdr:rowOff>3781</xdr:rowOff>
    </xdr:to>
    <xdr:sp macro="" textlink="">
      <xdr:nvSpPr>
        <xdr:cNvPr id="366" name="楕円 365"/>
        <xdr:cNvSpPr/>
      </xdr:nvSpPr>
      <xdr:spPr>
        <a:xfrm>
          <a:off x="6921500" y="984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166358</xdr:rowOff>
    </xdr:from>
    <xdr:ext cx="599010" cy="259045"/>
    <xdr:sp macro="" textlink="">
      <xdr:nvSpPr>
        <xdr:cNvPr id="367" name="テキスト ボックス 366"/>
        <xdr:cNvSpPr txBox="1"/>
      </xdr:nvSpPr>
      <xdr:spPr>
        <a:xfrm>
          <a:off x="6672795" y="993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87103</xdr:rowOff>
    </xdr:from>
    <xdr:to>
      <xdr:col>55</xdr:col>
      <xdr:colOff>0</xdr:colOff>
      <xdr:row>77</xdr:row>
      <xdr:rowOff>109172</xdr:rowOff>
    </xdr:to>
    <xdr:cxnSp macro="">
      <xdr:nvCxnSpPr>
        <xdr:cNvPr id="392" name="直線コネクタ 391"/>
        <xdr:cNvCxnSpPr/>
      </xdr:nvCxnSpPr>
      <xdr:spPr>
        <a:xfrm>
          <a:off x="9639300" y="13288753"/>
          <a:ext cx="838200" cy="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71065</xdr:rowOff>
    </xdr:from>
    <xdr:to>
      <xdr:col>50</xdr:col>
      <xdr:colOff>114300</xdr:colOff>
      <xdr:row>77</xdr:row>
      <xdr:rowOff>87103</xdr:rowOff>
    </xdr:to>
    <xdr:cxnSp macro="">
      <xdr:nvCxnSpPr>
        <xdr:cNvPr id="395" name="直線コネクタ 394"/>
        <xdr:cNvCxnSpPr/>
      </xdr:nvCxnSpPr>
      <xdr:spPr>
        <a:xfrm>
          <a:off x="8750300" y="13272715"/>
          <a:ext cx="889000" cy="1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71065</xdr:rowOff>
    </xdr:from>
    <xdr:to>
      <xdr:col>45</xdr:col>
      <xdr:colOff>177800</xdr:colOff>
      <xdr:row>77</xdr:row>
      <xdr:rowOff>124764</xdr:rowOff>
    </xdr:to>
    <xdr:cxnSp macro="">
      <xdr:nvCxnSpPr>
        <xdr:cNvPr id="398" name="直線コネクタ 397"/>
        <xdr:cNvCxnSpPr/>
      </xdr:nvCxnSpPr>
      <xdr:spPr>
        <a:xfrm flipV="1">
          <a:off x="7861300" y="13272715"/>
          <a:ext cx="889000" cy="5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124764</xdr:rowOff>
    </xdr:from>
    <xdr:to>
      <xdr:col>41</xdr:col>
      <xdr:colOff>50800</xdr:colOff>
      <xdr:row>77</xdr:row>
      <xdr:rowOff>158094</xdr:rowOff>
    </xdr:to>
    <xdr:cxnSp macro="">
      <xdr:nvCxnSpPr>
        <xdr:cNvPr id="401" name="直線コネクタ 400"/>
        <xdr:cNvCxnSpPr/>
      </xdr:nvCxnSpPr>
      <xdr:spPr>
        <a:xfrm flipV="1">
          <a:off x="6972300" y="13326414"/>
          <a:ext cx="889000" cy="3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121172</xdr:rowOff>
    </xdr:from>
    <xdr:to>
      <xdr:col>41</xdr:col>
      <xdr:colOff>101600</xdr:colOff>
      <xdr:row>78</xdr:row>
      <xdr:rowOff>51322</xdr:rowOff>
    </xdr:to>
    <xdr:sp macro="" textlink="">
      <xdr:nvSpPr>
        <xdr:cNvPr id="402" name="フローチャート: 判断 401"/>
        <xdr:cNvSpPr/>
      </xdr:nvSpPr>
      <xdr:spPr>
        <a:xfrm>
          <a:off x="7810500" y="1332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42449</xdr:rowOff>
    </xdr:from>
    <xdr:ext cx="534377" cy="259045"/>
    <xdr:sp macro="" textlink="">
      <xdr:nvSpPr>
        <xdr:cNvPr id="403" name="テキスト ボックス 402"/>
        <xdr:cNvSpPr txBox="1"/>
      </xdr:nvSpPr>
      <xdr:spPr>
        <a:xfrm>
          <a:off x="7594111" y="134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123431</xdr:rowOff>
    </xdr:from>
    <xdr:to>
      <xdr:col>36</xdr:col>
      <xdr:colOff>165100</xdr:colOff>
      <xdr:row>78</xdr:row>
      <xdr:rowOff>53581</xdr:rowOff>
    </xdr:to>
    <xdr:sp macro="" textlink="">
      <xdr:nvSpPr>
        <xdr:cNvPr id="404" name="フローチャート: 判断 403"/>
        <xdr:cNvSpPr/>
      </xdr:nvSpPr>
      <xdr:spPr>
        <a:xfrm>
          <a:off x="6921500" y="1332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44708</xdr:rowOff>
    </xdr:from>
    <xdr:ext cx="534377" cy="259045"/>
    <xdr:sp macro="" textlink="">
      <xdr:nvSpPr>
        <xdr:cNvPr id="405" name="テキスト ボックス 404"/>
        <xdr:cNvSpPr txBox="1"/>
      </xdr:nvSpPr>
      <xdr:spPr>
        <a:xfrm>
          <a:off x="6705111" y="1341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58372</xdr:rowOff>
    </xdr:from>
    <xdr:to>
      <xdr:col>55</xdr:col>
      <xdr:colOff>50800</xdr:colOff>
      <xdr:row>77</xdr:row>
      <xdr:rowOff>159972</xdr:rowOff>
    </xdr:to>
    <xdr:sp macro="" textlink="">
      <xdr:nvSpPr>
        <xdr:cNvPr id="411" name="楕円 410"/>
        <xdr:cNvSpPr/>
      </xdr:nvSpPr>
      <xdr:spPr>
        <a:xfrm>
          <a:off x="10426700" y="1326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17749</xdr:rowOff>
    </xdr:from>
    <xdr:ext cx="599010" cy="259045"/>
    <xdr:sp macro="" textlink="">
      <xdr:nvSpPr>
        <xdr:cNvPr id="412" name="普通建設事業費 （ うち新規整備　）該当値テキスト"/>
        <xdr:cNvSpPr txBox="1"/>
      </xdr:nvSpPr>
      <xdr:spPr>
        <a:xfrm>
          <a:off x="10528300" y="1304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36303</xdr:rowOff>
    </xdr:from>
    <xdr:to>
      <xdr:col>50</xdr:col>
      <xdr:colOff>165100</xdr:colOff>
      <xdr:row>77</xdr:row>
      <xdr:rowOff>137903</xdr:rowOff>
    </xdr:to>
    <xdr:sp macro="" textlink="">
      <xdr:nvSpPr>
        <xdr:cNvPr id="413" name="楕円 412"/>
        <xdr:cNvSpPr/>
      </xdr:nvSpPr>
      <xdr:spPr>
        <a:xfrm>
          <a:off x="9588500" y="1323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154430</xdr:rowOff>
    </xdr:from>
    <xdr:ext cx="599010" cy="259045"/>
    <xdr:sp macro="" textlink="">
      <xdr:nvSpPr>
        <xdr:cNvPr id="414" name="テキスト ボックス 413"/>
        <xdr:cNvSpPr txBox="1"/>
      </xdr:nvSpPr>
      <xdr:spPr>
        <a:xfrm>
          <a:off x="9339795" y="1301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20265</xdr:rowOff>
    </xdr:from>
    <xdr:to>
      <xdr:col>46</xdr:col>
      <xdr:colOff>38100</xdr:colOff>
      <xdr:row>77</xdr:row>
      <xdr:rowOff>121865</xdr:rowOff>
    </xdr:to>
    <xdr:sp macro="" textlink="">
      <xdr:nvSpPr>
        <xdr:cNvPr id="415" name="楕円 414"/>
        <xdr:cNvSpPr/>
      </xdr:nvSpPr>
      <xdr:spPr>
        <a:xfrm>
          <a:off x="8699500" y="1322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138392</xdr:rowOff>
    </xdr:from>
    <xdr:ext cx="599010" cy="259045"/>
    <xdr:sp macro="" textlink="">
      <xdr:nvSpPr>
        <xdr:cNvPr id="416" name="テキスト ボックス 415"/>
        <xdr:cNvSpPr txBox="1"/>
      </xdr:nvSpPr>
      <xdr:spPr>
        <a:xfrm>
          <a:off x="8450795" y="1299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73964</xdr:rowOff>
    </xdr:from>
    <xdr:to>
      <xdr:col>41</xdr:col>
      <xdr:colOff>101600</xdr:colOff>
      <xdr:row>78</xdr:row>
      <xdr:rowOff>4114</xdr:rowOff>
    </xdr:to>
    <xdr:sp macro="" textlink="">
      <xdr:nvSpPr>
        <xdr:cNvPr id="417" name="楕円 416"/>
        <xdr:cNvSpPr/>
      </xdr:nvSpPr>
      <xdr:spPr>
        <a:xfrm>
          <a:off x="7810500" y="13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20641</xdr:rowOff>
    </xdr:from>
    <xdr:ext cx="599010" cy="259045"/>
    <xdr:sp macro="" textlink="">
      <xdr:nvSpPr>
        <xdr:cNvPr id="418" name="テキスト ボックス 417"/>
        <xdr:cNvSpPr txBox="1"/>
      </xdr:nvSpPr>
      <xdr:spPr>
        <a:xfrm>
          <a:off x="7561795" y="1305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107294</xdr:rowOff>
    </xdr:from>
    <xdr:to>
      <xdr:col>36</xdr:col>
      <xdr:colOff>165100</xdr:colOff>
      <xdr:row>78</xdr:row>
      <xdr:rowOff>37444</xdr:rowOff>
    </xdr:to>
    <xdr:sp macro="" textlink="">
      <xdr:nvSpPr>
        <xdr:cNvPr id="419" name="楕円 418"/>
        <xdr:cNvSpPr/>
      </xdr:nvSpPr>
      <xdr:spPr>
        <a:xfrm>
          <a:off x="6921500" y="1330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53971</xdr:rowOff>
    </xdr:from>
    <xdr:ext cx="534377" cy="259045"/>
    <xdr:sp macro="" textlink="">
      <xdr:nvSpPr>
        <xdr:cNvPr id="420" name="テキスト ボックス 419"/>
        <xdr:cNvSpPr txBox="1"/>
      </xdr:nvSpPr>
      <xdr:spPr>
        <a:xfrm>
          <a:off x="6705111" y="1308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152248</xdr:rowOff>
    </xdr:from>
    <xdr:to>
      <xdr:col>55</xdr:col>
      <xdr:colOff>0</xdr:colOff>
      <xdr:row>98</xdr:row>
      <xdr:rowOff>19864</xdr:rowOff>
    </xdr:to>
    <xdr:cxnSp macro="">
      <xdr:nvCxnSpPr>
        <xdr:cNvPr id="449" name="直線コネクタ 448"/>
        <xdr:cNvCxnSpPr/>
      </xdr:nvCxnSpPr>
      <xdr:spPr>
        <a:xfrm>
          <a:off x="9639300" y="16782898"/>
          <a:ext cx="838200" cy="3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152248</xdr:rowOff>
    </xdr:from>
    <xdr:to>
      <xdr:col>50</xdr:col>
      <xdr:colOff>114300</xdr:colOff>
      <xdr:row>98</xdr:row>
      <xdr:rowOff>143580</xdr:rowOff>
    </xdr:to>
    <xdr:cxnSp macro="">
      <xdr:nvCxnSpPr>
        <xdr:cNvPr id="452" name="直線コネクタ 451"/>
        <xdr:cNvCxnSpPr/>
      </xdr:nvCxnSpPr>
      <xdr:spPr>
        <a:xfrm flipV="1">
          <a:off x="8750300" y="16782898"/>
          <a:ext cx="889000" cy="16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108466</xdr:rowOff>
    </xdr:from>
    <xdr:to>
      <xdr:col>45</xdr:col>
      <xdr:colOff>177800</xdr:colOff>
      <xdr:row>98</xdr:row>
      <xdr:rowOff>143580</xdr:rowOff>
    </xdr:to>
    <xdr:cxnSp macro="">
      <xdr:nvCxnSpPr>
        <xdr:cNvPr id="455" name="直線コネクタ 454"/>
        <xdr:cNvCxnSpPr/>
      </xdr:nvCxnSpPr>
      <xdr:spPr>
        <a:xfrm>
          <a:off x="7861300" y="16910566"/>
          <a:ext cx="889000" cy="3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108466</xdr:rowOff>
    </xdr:from>
    <xdr:to>
      <xdr:col>41</xdr:col>
      <xdr:colOff>50800</xdr:colOff>
      <xdr:row>98</xdr:row>
      <xdr:rowOff>108508</xdr:rowOff>
    </xdr:to>
    <xdr:cxnSp macro="">
      <xdr:nvCxnSpPr>
        <xdr:cNvPr id="458" name="直線コネクタ 457"/>
        <xdr:cNvCxnSpPr/>
      </xdr:nvCxnSpPr>
      <xdr:spPr>
        <a:xfrm flipV="1">
          <a:off x="6972300" y="16910566"/>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121796</xdr:rowOff>
    </xdr:from>
    <xdr:to>
      <xdr:col>41</xdr:col>
      <xdr:colOff>101600</xdr:colOff>
      <xdr:row>98</xdr:row>
      <xdr:rowOff>51946</xdr:rowOff>
    </xdr:to>
    <xdr:sp macro="" textlink="">
      <xdr:nvSpPr>
        <xdr:cNvPr id="459" name="フローチャート: 判断 458"/>
        <xdr:cNvSpPr/>
      </xdr:nvSpPr>
      <xdr:spPr>
        <a:xfrm>
          <a:off x="7810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68473</xdr:rowOff>
    </xdr:from>
    <xdr:ext cx="599010" cy="259045"/>
    <xdr:sp macro="" textlink="">
      <xdr:nvSpPr>
        <xdr:cNvPr id="460" name="テキスト ボックス 459"/>
        <xdr:cNvSpPr txBox="1"/>
      </xdr:nvSpPr>
      <xdr:spPr>
        <a:xfrm>
          <a:off x="7561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148523</xdr:rowOff>
    </xdr:from>
    <xdr:to>
      <xdr:col>36</xdr:col>
      <xdr:colOff>165100</xdr:colOff>
      <xdr:row>98</xdr:row>
      <xdr:rowOff>78673</xdr:rowOff>
    </xdr:to>
    <xdr:sp macro="" textlink="">
      <xdr:nvSpPr>
        <xdr:cNvPr id="461" name="フローチャート: 判断 460"/>
        <xdr:cNvSpPr/>
      </xdr:nvSpPr>
      <xdr:spPr>
        <a:xfrm>
          <a:off x="6921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95200</xdr:rowOff>
    </xdr:from>
    <xdr:ext cx="534377" cy="259045"/>
    <xdr:sp macro="" textlink="">
      <xdr:nvSpPr>
        <xdr:cNvPr id="462" name="テキスト ボックス 461"/>
        <xdr:cNvSpPr txBox="1"/>
      </xdr:nvSpPr>
      <xdr:spPr>
        <a:xfrm>
          <a:off x="6705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140514</xdr:rowOff>
    </xdr:from>
    <xdr:to>
      <xdr:col>55</xdr:col>
      <xdr:colOff>50800</xdr:colOff>
      <xdr:row>98</xdr:row>
      <xdr:rowOff>70664</xdr:rowOff>
    </xdr:to>
    <xdr:sp macro="" textlink="">
      <xdr:nvSpPr>
        <xdr:cNvPr id="468" name="楕円 467"/>
        <xdr:cNvSpPr/>
      </xdr:nvSpPr>
      <xdr:spPr>
        <a:xfrm>
          <a:off x="10426700" y="1677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118941</xdr:rowOff>
    </xdr:from>
    <xdr:ext cx="599010" cy="259045"/>
    <xdr:sp macro="" textlink="">
      <xdr:nvSpPr>
        <xdr:cNvPr id="469" name="普通建設事業費 （ うち更新整備　）該当値テキスト"/>
        <xdr:cNvSpPr txBox="1"/>
      </xdr:nvSpPr>
      <xdr:spPr>
        <a:xfrm>
          <a:off x="10528300" y="1674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101448</xdr:rowOff>
    </xdr:from>
    <xdr:to>
      <xdr:col>50</xdr:col>
      <xdr:colOff>165100</xdr:colOff>
      <xdr:row>98</xdr:row>
      <xdr:rowOff>31598</xdr:rowOff>
    </xdr:to>
    <xdr:sp macro="" textlink="">
      <xdr:nvSpPr>
        <xdr:cNvPr id="470" name="楕円 469"/>
        <xdr:cNvSpPr/>
      </xdr:nvSpPr>
      <xdr:spPr>
        <a:xfrm>
          <a:off x="9588500" y="167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22725</xdr:rowOff>
    </xdr:from>
    <xdr:ext cx="599010" cy="259045"/>
    <xdr:sp macro="" textlink="">
      <xdr:nvSpPr>
        <xdr:cNvPr id="471" name="テキスト ボックス 470"/>
        <xdr:cNvSpPr txBox="1"/>
      </xdr:nvSpPr>
      <xdr:spPr>
        <a:xfrm>
          <a:off x="9339795" y="1682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92780</xdr:rowOff>
    </xdr:from>
    <xdr:to>
      <xdr:col>46</xdr:col>
      <xdr:colOff>38100</xdr:colOff>
      <xdr:row>99</xdr:row>
      <xdr:rowOff>22930</xdr:rowOff>
    </xdr:to>
    <xdr:sp macro="" textlink="">
      <xdr:nvSpPr>
        <xdr:cNvPr id="472" name="楕円 471"/>
        <xdr:cNvSpPr/>
      </xdr:nvSpPr>
      <xdr:spPr>
        <a:xfrm>
          <a:off x="8699500" y="1689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14057</xdr:rowOff>
    </xdr:from>
    <xdr:ext cx="534377" cy="259045"/>
    <xdr:sp macro="" textlink="">
      <xdr:nvSpPr>
        <xdr:cNvPr id="473" name="テキスト ボックス 472"/>
        <xdr:cNvSpPr txBox="1"/>
      </xdr:nvSpPr>
      <xdr:spPr>
        <a:xfrm>
          <a:off x="8483111" y="169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57666</xdr:rowOff>
    </xdr:from>
    <xdr:to>
      <xdr:col>41</xdr:col>
      <xdr:colOff>101600</xdr:colOff>
      <xdr:row>98</xdr:row>
      <xdr:rowOff>159266</xdr:rowOff>
    </xdr:to>
    <xdr:sp macro="" textlink="">
      <xdr:nvSpPr>
        <xdr:cNvPr id="474" name="楕円 473"/>
        <xdr:cNvSpPr/>
      </xdr:nvSpPr>
      <xdr:spPr>
        <a:xfrm>
          <a:off x="7810500" y="168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150393</xdr:rowOff>
    </xdr:from>
    <xdr:ext cx="534377" cy="259045"/>
    <xdr:sp macro="" textlink="">
      <xdr:nvSpPr>
        <xdr:cNvPr id="475" name="テキスト ボックス 474"/>
        <xdr:cNvSpPr txBox="1"/>
      </xdr:nvSpPr>
      <xdr:spPr>
        <a:xfrm>
          <a:off x="7594111" y="1695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57708</xdr:rowOff>
    </xdr:from>
    <xdr:to>
      <xdr:col>36</xdr:col>
      <xdr:colOff>165100</xdr:colOff>
      <xdr:row>98</xdr:row>
      <xdr:rowOff>159308</xdr:rowOff>
    </xdr:to>
    <xdr:sp macro="" textlink="">
      <xdr:nvSpPr>
        <xdr:cNvPr id="476" name="楕円 475"/>
        <xdr:cNvSpPr/>
      </xdr:nvSpPr>
      <xdr:spPr>
        <a:xfrm>
          <a:off x="6921500" y="168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150435</xdr:rowOff>
    </xdr:from>
    <xdr:ext cx="534377" cy="259045"/>
    <xdr:sp macro="" textlink="">
      <xdr:nvSpPr>
        <xdr:cNvPr id="477" name="テキスト ボックス 476"/>
        <xdr:cNvSpPr txBox="1"/>
      </xdr:nvSpPr>
      <xdr:spPr>
        <a:xfrm>
          <a:off x="6705111" y="1695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2233</xdr:rowOff>
    </xdr:from>
    <xdr:to>
      <xdr:col>85</xdr:col>
      <xdr:colOff>127000</xdr:colOff>
      <xdr:row>39</xdr:row>
      <xdr:rowOff>38667</xdr:rowOff>
    </xdr:to>
    <xdr:cxnSp macro="">
      <xdr:nvCxnSpPr>
        <xdr:cNvPr id="506" name="直線コネクタ 505"/>
        <xdr:cNvCxnSpPr/>
      </xdr:nvCxnSpPr>
      <xdr:spPr>
        <a:xfrm>
          <a:off x="15481300" y="6688783"/>
          <a:ext cx="838200" cy="3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2233</xdr:rowOff>
    </xdr:from>
    <xdr:to>
      <xdr:col>81</xdr:col>
      <xdr:colOff>50800</xdr:colOff>
      <xdr:row>39</xdr:row>
      <xdr:rowOff>3281</xdr:rowOff>
    </xdr:to>
    <xdr:cxnSp macro="">
      <xdr:nvCxnSpPr>
        <xdr:cNvPr id="509" name="直線コネクタ 508"/>
        <xdr:cNvCxnSpPr/>
      </xdr:nvCxnSpPr>
      <xdr:spPr>
        <a:xfrm flipV="1">
          <a:off x="14592300" y="6688783"/>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154229</xdr:rowOff>
    </xdr:from>
    <xdr:to>
      <xdr:col>76</xdr:col>
      <xdr:colOff>114300</xdr:colOff>
      <xdr:row>39</xdr:row>
      <xdr:rowOff>3281</xdr:rowOff>
    </xdr:to>
    <xdr:cxnSp macro="">
      <xdr:nvCxnSpPr>
        <xdr:cNvPr id="512" name="直線コネクタ 511"/>
        <xdr:cNvCxnSpPr/>
      </xdr:nvCxnSpPr>
      <xdr:spPr>
        <a:xfrm>
          <a:off x="13703300" y="6669329"/>
          <a:ext cx="889000" cy="2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99510</xdr:rowOff>
    </xdr:from>
    <xdr:to>
      <xdr:col>71</xdr:col>
      <xdr:colOff>177800</xdr:colOff>
      <xdr:row>38</xdr:row>
      <xdr:rowOff>154229</xdr:rowOff>
    </xdr:to>
    <xdr:cxnSp macro="">
      <xdr:nvCxnSpPr>
        <xdr:cNvPr id="515" name="直線コネクタ 514"/>
        <xdr:cNvCxnSpPr/>
      </xdr:nvCxnSpPr>
      <xdr:spPr>
        <a:xfrm>
          <a:off x="12814300" y="6614610"/>
          <a:ext cx="889000" cy="5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133683</xdr:rowOff>
    </xdr:from>
    <xdr:to>
      <xdr:col>72</xdr:col>
      <xdr:colOff>38100</xdr:colOff>
      <xdr:row>39</xdr:row>
      <xdr:rowOff>63833</xdr:rowOff>
    </xdr:to>
    <xdr:sp macro="" textlink="">
      <xdr:nvSpPr>
        <xdr:cNvPr id="516" name="フローチャート: 判断 515"/>
        <xdr:cNvSpPr/>
      </xdr:nvSpPr>
      <xdr:spPr>
        <a:xfrm>
          <a:off x="13652500" y="66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54960</xdr:rowOff>
    </xdr:from>
    <xdr:ext cx="534377" cy="259045"/>
    <xdr:sp macro="" textlink="">
      <xdr:nvSpPr>
        <xdr:cNvPr id="517" name="テキスト ボックス 516"/>
        <xdr:cNvSpPr txBox="1"/>
      </xdr:nvSpPr>
      <xdr:spPr>
        <a:xfrm>
          <a:off x="13436111" y="674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134814</xdr:rowOff>
    </xdr:from>
    <xdr:to>
      <xdr:col>67</xdr:col>
      <xdr:colOff>101600</xdr:colOff>
      <xdr:row>39</xdr:row>
      <xdr:rowOff>64964</xdr:rowOff>
    </xdr:to>
    <xdr:sp macro="" textlink="">
      <xdr:nvSpPr>
        <xdr:cNvPr id="518" name="フローチャート: 判断 517"/>
        <xdr:cNvSpPr/>
      </xdr:nvSpPr>
      <xdr:spPr>
        <a:xfrm>
          <a:off x="12763500" y="664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56091</xdr:rowOff>
    </xdr:from>
    <xdr:ext cx="534377" cy="259045"/>
    <xdr:sp macro="" textlink="">
      <xdr:nvSpPr>
        <xdr:cNvPr id="519" name="テキスト ボックス 518"/>
        <xdr:cNvSpPr txBox="1"/>
      </xdr:nvSpPr>
      <xdr:spPr>
        <a:xfrm>
          <a:off x="12547111" y="674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159317</xdr:rowOff>
    </xdr:from>
    <xdr:to>
      <xdr:col>85</xdr:col>
      <xdr:colOff>177800</xdr:colOff>
      <xdr:row>39</xdr:row>
      <xdr:rowOff>89467</xdr:rowOff>
    </xdr:to>
    <xdr:sp macro="" textlink="">
      <xdr:nvSpPr>
        <xdr:cNvPr id="525" name="楕円 524"/>
        <xdr:cNvSpPr/>
      </xdr:nvSpPr>
      <xdr:spPr>
        <a:xfrm>
          <a:off x="16268700" y="66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469744" cy="259045"/>
    <xdr:sp macro="" textlink="">
      <xdr:nvSpPr>
        <xdr:cNvPr id="526" name="災害復旧事業費該当値テキスト"/>
        <xdr:cNvSpPr txBox="1"/>
      </xdr:nvSpPr>
      <xdr:spPr>
        <a:xfrm>
          <a:off x="16370300" y="660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122883</xdr:rowOff>
    </xdr:from>
    <xdr:to>
      <xdr:col>81</xdr:col>
      <xdr:colOff>101600</xdr:colOff>
      <xdr:row>39</xdr:row>
      <xdr:rowOff>53033</xdr:rowOff>
    </xdr:to>
    <xdr:sp macro="" textlink="">
      <xdr:nvSpPr>
        <xdr:cNvPr id="527" name="楕円 526"/>
        <xdr:cNvSpPr/>
      </xdr:nvSpPr>
      <xdr:spPr>
        <a:xfrm>
          <a:off x="15430500" y="663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44160</xdr:rowOff>
    </xdr:from>
    <xdr:ext cx="534377" cy="259045"/>
    <xdr:sp macro="" textlink="">
      <xdr:nvSpPr>
        <xdr:cNvPr id="528" name="テキスト ボックス 527"/>
        <xdr:cNvSpPr txBox="1"/>
      </xdr:nvSpPr>
      <xdr:spPr>
        <a:xfrm>
          <a:off x="15214111" y="673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123931</xdr:rowOff>
    </xdr:from>
    <xdr:to>
      <xdr:col>76</xdr:col>
      <xdr:colOff>165100</xdr:colOff>
      <xdr:row>39</xdr:row>
      <xdr:rowOff>54081</xdr:rowOff>
    </xdr:to>
    <xdr:sp macro="" textlink="">
      <xdr:nvSpPr>
        <xdr:cNvPr id="529" name="楕円 528"/>
        <xdr:cNvSpPr/>
      </xdr:nvSpPr>
      <xdr:spPr>
        <a:xfrm>
          <a:off x="14541500" y="66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45208</xdr:rowOff>
    </xdr:from>
    <xdr:ext cx="534377" cy="259045"/>
    <xdr:sp macro="" textlink="">
      <xdr:nvSpPr>
        <xdr:cNvPr id="530" name="テキスト ボックス 529"/>
        <xdr:cNvSpPr txBox="1"/>
      </xdr:nvSpPr>
      <xdr:spPr>
        <a:xfrm>
          <a:off x="14325111" y="673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103429</xdr:rowOff>
    </xdr:from>
    <xdr:to>
      <xdr:col>72</xdr:col>
      <xdr:colOff>38100</xdr:colOff>
      <xdr:row>39</xdr:row>
      <xdr:rowOff>33579</xdr:rowOff>
    </xdr:to>
    <xdr:sp macro="" textlink="">
      <xdr:nvSpPr>
        <xdr:cNvPr id="531" name="楕円 530"/>
        <xdr:cNvSpPr/>
      </xdr:nvSpPr>
      <xdr:spPr>
        <a:xfrm>
          <a:off x="13652500" y="661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50106</xdr:rowOff>
    </xdr:from>
    <xdr:ext cx="534377" cy="259045"/>
    <xdr:sp macro="" textlink="">
      <xdr:nvSpPr>
        <xdr:cNvPr id="532" name="テキスト ボックス 531"/>
        <xdr:cNvSpPr txBox="1"/>
      </xdr:nvSpPr>
      <xdr:spPr>
        <a:xfrm>
          <a:off x="13436111" y="639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48710</xdr:rowOff>
    </xdr:from>
    <xdr:to>
      <xdr:col>67</xdr:col>
      <xdr:colOff>101600</xdr:colOff>
      <xdr:row>38</xdr:row>
      <xdr:rowOff>150310</xdr:rowOff>
    </xdr:to>
    <xdr:sp macro="" textlink="">
      <xdr:nvSpPr>
        <xdr:cNvPr id="533" name="楕円 532"/>
        <xdr:cNvSpPr/>
      </xdr:nvSpPr>
      <xdr:spPr>
        <a:xfrm>
          <a:off x="12763500" y="65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166837</xdr:rowOff>
    </xdr:from>
    <xdr:ext cx="534377" cy="259045"/>
    <xdr:sp macro="" textlink="">
      <xdr:nvSpPr>
        <xdr:cNvPr id="534" name="テキスト ボックス 533"/>
        <xdr:cNvSpPr txBox="1"/>
      </xdr:nvSpPr>
      <xdr:spPr>
        <a:xfrm>
          <a:off x="12547111" y="63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162814</xdr:rowOff>
    </xdr:from>
    <xdr:to>
      <xdr:col>72</xdr:col>
      <xdr:colOff>38100</xdr:colOff>
      <xdr:row>59</xdr:row>
      <xdr:rowOff>92964</xdr:rowOff>
    </xdr:to>
    <xdr:sp macro="" textlink="">
      <xdr:nvSpPr>
        <xdr:cNvPr id="573" name="フローチャート: 判断 572"/>
        <xdr:cNvSpPr/>
      </xdr:nvSpPr>
      <xdr:spPr>
        <a:xfrm>
          <a:off x="13652500" y="1010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109491</xdr:rowOff>
    </xdr:from>
    <xdr:ext cx="249299" cy="259045"/>
    <xdr:sp macro="" textlink="">
      <xdr:nvSpPr>
        <xdr:cNvPr id="574" name="テキスト ボックス 573"/>
        <xdr:cNvSpPr txBox="1"/>
      </xdr:nvSpPr>
      <xdr:spPr>
        <a:xfrm>
          <a:off x="13578650" y="9882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162433</xdr:rowOff>
    </xdr:from>
    <xdr:to>
      <xdr:col>67</xdr:col>
      <xdr:colOff>101600</xdr:colOff>
      <xdr:row>59</xdr:row>
      <xdr:rowOff>92583</xdr:rowOff>
    </xdr:to>
    <xdr:sp macro="" textlink="">
      <xdr:nvSpPr>
        <xdr:cNvPr id="575" name="フローチャート: 判断 574"/>
        <xdr:cNvSpPr/>
      </xdr:nvSpPr>
      <xdr:spPr>
        <a:xfrm>
          <a:off x="12763500" y="1010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109110</xdr:rowOff>
    </xdr:from>
    <xdr:ext cx="249299" cy="259045"/>
    <xdr:sp macro="" textlink="">
      <xdr:nvSpPr>
        <xdr:cNvPr id="576" name="テキスト ボックス 575"/>
        <xdr:cNvSpPr txBox="1"/>
      </xdr:nvSpPr>
      <xdr:spPr>
        <a:xfrm>
          <a:off x="12689650" y="98817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46912</xdr:rowOff>
    </xdr:from>
    <xdr:to>
      <xdr:col>85</xdr:col>
      <xdr:colOff>127000</xdr:colOff>
      <xdr:row>78</xdr:row>
      <xdr:rowOff>62731</xdr:rowOff>
    </xdr:to>
    <xdr:cxnSp macro="">
      <xdr:nvCxnSpPr>
        <xdr:cNvPr id="620" name="直線コネクタ 619"/>
        <xdr:cNvCxnSpPr/>
      </xdr:nvCxnSpPr>
      <xdr:spPr>
        <a:xfrm flipV="1">
          <a:off x="15481300" y="13420012"/>
          <a:ext cx="8382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62731</xdr:rowOff>
    </xdr:from>
    <xdr:to>
      <xdr:col>81</xdr:col>
      <xdr:colOff>50800</xdr:colOff>
      <xdr:row>78</xdr:row>
      <xdr:rowOff>71258</xdr:rowOff>
    </xdr:to>
    <xdr:cxnSp macro="">
      <xdr:nvCxnSpPr>
        <xdr:cNvPr id="623" name="直線コネクタ 622"/>
        <xdr:cNvCxnSpPr/>
      </xdr:nvCxnSpPr>
      <xdr:spPr>
        <a:xfrm flipV="1">
          <a:off x="14592300" y="13435831"/>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71258</xdr:rowOff>
    </xdr:from>
    <xdr:to>
      <xdr:col>76</xdr:col>
      <xdr:colOff>114300</xdr:colOff>
      <xdr:row>78</xdr:row>
      <xdr:rowOff>85782</xdr:rowOff>
    </xdr:to>
    <xdr:cxnSp macro="">
      <xdr:nvCxnSpPr>
        <xdr:cNvPr id="626" name="直線コネクタ 625"/>
        <xdr:cNvCxnSpPr/>
      </xdr:nvCxnSpPr>
      <xdr:spPr>
        <a:xfrm flipV="1">
          <a:off x="13703300" y="13444358"/>
          <a:ext cx="889000" cy="1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85782</xdr:rowOff>
    </xdr:from>
    <xdr:to>
      <xdr:col>71</xdr:col>
      <xdr:colOff>177800</xdr:colOff>
      <xdr:row>78</xdr:row>
      <xdr:rowOff>94596</xdr:rowOff>
    </xdr:to>
    <xdr:cxnSp macro="">
      <xdr:nvCxnSpPr>
        <xdr:cNvPr id="629" name="直線コネクタ 628"/>
        <xdr:cNvCxnSpPr/>
      </xdr:nvCxnSpPr>
      <xdr:spPr>
        <a:xfrm flipV="1">
          <a:off x="12814300" y="13458882"/>
          <a:ext cx="8890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124225</xdr:rowOff>
    </xdr:from>
    <xdr:to>
      <xdr:col>72</xdr:col>
      <xdr:colOff>38100</xdr:colOff>
      <xdr:row>78</xdr:row>
      <xdr:rowOff>54375</xdr:rowOff>
    </xdr:to>
    <xdr:sp macro="" textlink="">
      <xdr:nvSpPr>
        <xdr:cNvPr id="630" name="フローチャート: 判断 629"/>
        <xdr:cNvSpPr/>
      </xdr:nvSpPr>
      <xdr:spPr>
        <a:xfrm>
          <a:off x="13652500" y="133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70902</xdr:rowOff>
    </xdr:from>
    <xdr:ext cx="599010" cy="259045"/>
    <xdr:sp macro="" textlink="">
      <xdr:nvSpPr>
        <xdr:cNvPr id="631" name="テキスト ボックス 630"/>
        <xdr:cNvSpPr txBox="1"/>
      </xdr:nvSpPr>
      <xdr:spPr>
        <a:xfrm>
          <a:off x="13403795" y="1310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121310</xdr:rowOff>
    </xdr:from>
    <xdr:to>
      <xdr:col>67</xdr:col>
      <xdr:colOff>101600</xdr:colOff>
      <xdr:row>78</xdr:row>
      <xdr:rowOff>51460</xdr:rowOff>
    </xdr:to>
    <xdr:sp macro="" textlink="">
      <xdr:nvSpPr>
        <xdr:cNvPr id="632" name="フローチャート: 判断 631"/>
        <xdr:cNvSpPr/>
      </xdr:nvSpPr>
      <xdr:spPr>
        <a:xfrm>
          <a:off x="12763500" y="1332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67987</xdr:rowOff>
    </xdr:from>
    <xdr:ext cx="599010" cy="259045"/>
    <xdr:sp macro="" textlink="">
      <xdr:nvSpPr>
        <xdr:cNvPr id="633" name="テキスト ボックス 632"/>
        <xdr:cNvSpPr txBox="1"/>
      </xdr:nvSpPr>
      <xdr:spPr>
        <a:xfrm>
          <a:off x="12514795" y="1309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167562</xdr:rowOff>
    </xdr:from>
    <xdr:to>
      <xdr:col>85</xdr:col>
      <xdr:colOff>177800</xdr:colOff>
      <xdr:row>78</xdr:row>
      <xdr:rowOff>97712</xdr:rowOff>
    </xdr:to>
    <xdr:sp macro="" textlink="">
      <xdr:nvSpPr>
        <xdr:cNvPr id="639" name="楕円 638"/>
        <xdr:cNvSpPr/>
      </xdr:nvSpPr>
      <xdr:spPr>
        <a:xfrm>
          <a:off x="16268700" y="1336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82489</xdr:rowOff>
    </xdr:from>
    <xdr:ext cx="534377" cy="259045"/>
    <xdr:sp macro="" textlink="">
      <xdr:nvSpPr>
        <xdr:cNvPr id="640" name="公債費該当値テキスト"/>
        <xdr:cNvSpPr txBox="1"/>
      </xdr:nvSpPr>
      <xdr:spPr>
        <a:xfrm>
          <a:off x="16370300" y="1328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11931</xdr:rowOff>
    </xdr:from>
    <xdr:to>
      <xdr:col>81</xdr:col>
      <xdr:colOff>101600</xdr:colOff>
      <xdr:row>78</xdr:row>
      <xdr:rowOff>113531</xdr:rowOff>
    </xdr:to>
    <xdr:sp macro="" textlink="">
      <xdr:nvSpPr>
        <xdr:cNvPr id="641" name="楕円 640"/>
        <xdr:cNvSpPr/>
      </xdr:nvSpPr>
      <xdr:spPr>
        <a:xfrm>
          <a:off x="15430500" y="133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104658</xdr:rowOff>
    </xdr:from>
    <xdr:ext cx="534377" cy="259045"/>
    <xdr:sp macro="" textlink="">
      <xdr:nvSpPr>
        <xdr:cNvPr id="642" name="テキスト ボックス 641"/>
        <xdr:cNvSpPr txBox="1"/>
      </xdr:nvSpPr>
      <xdr:spPr>
        <a:xfrm>
          <a:off x="15214111" y="134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20458</xdr:rowOff>
    </xdr:from>
    <xdr:to>
      <xdr:col>76</xdr:col>
      <xdr:colOff>165100</xdr:colOff>
      <xdr:row>78</xdr:row>
      <xdr:rowOff>122058</xdr:rowOff>
    </xdr:to>
    <xdr:sp macro="" textlink="">
      <xdr:nvSpPr>
        <xdr:cNvPr id="643" name="楕円 642"/>
        <xdr:cNvSpPr/>
      </xdr:nvSpPr>
      <xdr:spPr>
        <a:xfrm>
          <a:off x="14541500" y="133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113185</xdr:rowOff>
    </xdr:from>
    <xdr:ext cx="534377" cy="259045"/>
    <xdr:sp macro="" textlink="">
      <xdr:nvSpPr>
        <xdr:cNvPr id="644" name="テキスト ボックス 643"/>
        <xdr:cNvSpPr txBox="1"/>
      </xdr:nvSpPr>
      <xdr:spPr>
        <a:xfrm>
          <a:off x="14325111" y="1348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34982</xdr:rowOff>
    </xdr:from>
    <xdr:to>
      <xdr:col>72</xdr:col>
      <xdr:colOff>38100</xdr:colOff>
      <xdr:row>78</xdr:row>
      <xdr:rowOff>136582</xdr:rowOff>
    </xdr:to>
    <xdr:sp macro="" textlink="">
      <xdr:nvSpPr>
        <xdr:cNvPr id="645" name="楕円 644"/>
        <xdr:cNvSpPr/>
      </xdr:nvSpPr>
      <xdr:spPr>
        <a:xfrm>
          <a:off x="13652500" y="134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127709</xdr:rowOff>
    </xdr:from>
    <xdr:ext cx="534377" cy="259045"/>
    <xdr:sp macro="" textlink="">
      <xdr:nvSpPr>
        <xdr:cNvPr id="646" name="テキスト ボックス 645"/>
        <xdr:cNvSpPr txBox="1"/>
      </xdr:nvSpPr>
      <xdr:spPr>
        <a:xfrm>
          <a:off x="13436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43796</xdr:rowOff>
    </xdr:from>
    <xdr:to>
      <xdr:col>67</xdr:col>
      <xdr:colOff>101600</xdr:colOff>
      <xdr:row>78</xdr:row>
      <xdr:rowOff>145396</xdr:rowOff>
    </xdr:to>
    <xdr:sp macro="" textlink="">
      <xdr:nvSpPr>
        <xdr:cNvPr id="647" name="楕円 646"/>
        <xdr:cNvSpPr/>
      </xdr:nvSpPr>
      <xdr:spPr>
        <a:xfrm>
          <a:off x="12763500" y="134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136523</xdr:rowOff>
    </xdr:from>
    <xdr:ext cx="534377" cy="259045"/>
    <xdr:sp macro="" textlink="">
      <xdr:nvSpPr>
        <xdr:cNvPr id="648" name="テキスト ボックス 647"/>
        <xdr:cNvSpPr txBox="1"/>
      </xdr:nvSpPr>
      <xdr:spPr>
        <a:xfrm>
          <a:off x="12547111" y="1350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138619</xdr:rowOff>
    </xdr:from>
    <xdr:to>
      <xdr:col>85</xdr:col>
      <xdr:colOff>127000</xdr:colOff>
      <xdr:row>96</xdr:row>
      <xdr:rowOff>153806</xdr:rowOff>
    </xdr:to>
    <xdr:cxnSp macro="">
      <xdr:nvCxnSpPr>
        <xdr:cNvPr id="675" name="直線コネクタ 674"/>
        <xdr:cNvCxnSpPr/>
      </xdr:nvCxnSpPr>
      <xdr:spPr>
        <a:xfrm>
          <a:off x="15481300" y="16597819"/>
          <a:ext cx="838200" cy="1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138619</xdr:rowOff>
    </xdr:from>
    <xdr:to>
      <xdr:col>81</xdr:col>
      <xdr:colOff>50800</xdr:colOff>
      <xdr:row>98</xdr:row>
      <xdr:rowOff>24461</xdr:rowOff>
    </xdr:to>
    <xdr:cxnSp macro="">
      <xdr:nvCxnSpPr>
        <xdr:cNvPr id="678" name="直線コネクタ 677"/>
        <xdr:cNvCxnSpPr/>
      </xdr:nvCxnSpPr>
      <xdr:spPr>
        <a:xfrm flipV="1">
          <a:off x="14592300" y="16597819"/>
          <a:ext cx="889000" cy="22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24461</xdr:rowOff>
    </xdr:from>
    <xdr:to>
      <xdr:col>76</xdr:col>
      <xdr:colOff>114300</xdr:colOff>
      <xdr:row>98</xdr:row>
      <xdr:rowOff>40754</xdr:rowOff>
    </xdr:to>
    <xdr:cxnSp macro="">
      <xdr:nvCxnSpPr>
        <xdr:cNvPr id="681" name="直線コネクタ 680"/>
        <xdr:cNvCxnSpPr/>
      </xdr:nvCxnSpPr>
      <xdr:spPr>
        <a:xfrm flipV="1">
          <a:off x="13703300" y="16826561"/>
          <a:ext cx="889000" cy="1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27048</xdr:rowOff>
    </xdr:from>
    <xdr:to>
      <xdr:col>71</xdr:col>
      <xdr:colOff>177800</xdr:colOff>
      <xdr:row>98</xdr:row>
      <xdr:rowOff>40754</xdr:rowOff>
    </xdr:to>
    <xdr:cxnSp macro="">
      <xdr:nvCxnSpPr>
        <xdr:cNvPr id="684" name="直線コネクタ 683"/>
        <xdr:cNvCxnSpPr/>
      </xdr:nvCxnSpPr>
      <xdr:spPr>
        <a:xfrm>
          <a:off x="12814300" y="16829148"/>
          <a:ext cx="889000" cy="1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40976</xdr:rowOff>
    </xdr:from>
    <xdr:to>
      <xdr:col>72</xdr:col>
      <xdr:colOff>38100</xdr:colOff>
      <xdr:row>98</xdr:row>
      <xdr:rowOff>142576</xdr:rowOff>
    </xdr:to>
    <xdr:sp macro="" textlink="">
      <xdr:nvSpPr>
        <xdr:cNvPr id="685" name="フローチャート: 判断 684"/>
        <xdr:cNvSpPr/>
      </xdr:nvSpPr>
      <xdr:spPr>
        <a:xfrm>
          <a:off x="13652500" y="1684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133703</xdr:rowOff>
    </xdr:from>
    <xdr:ext cx="534377" cy="259045"/>
    <xdr:sp macro="" textlink="">
      <xdr:nvSpPr>
        <xdr:cNvPr id="686" name="テキスト ボックス 685"/>
        <xdr:cNvSpPr txBox="1"/>
      </xdr:nvSpPr>
      <xdr:spPr>
        <a:xfrm>
          <a:off x="13436111" y="16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45969</xdr:rowOff>
    </xdr:from>
    <xdr:to>
      <xdr:col>67</xdr:col>
      <xdr:colOff>101600</xdr:colOff>
      <xdr:row>98</xdr:row>
      <xdr:rowOff>147569</xdr:rowOff>
    </xdr:to>
    <xdr:sp macro="" textlink="">
      <xdr:nvSpPr>
        <xdr:cNvPr id="687" name="フローチャート: 判断 686"/>
        <xdr:cNvSpPr/>
      </xdr:nvSpPr>
      <xdr:spPr>
        <a:xfrm>
          <a:off x="12763500" y="1684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138696</xdr:rowOff>
    </xdr:from>
    <xdr:ext cx="534377" cy="259045"/>
    <xdr:sp macro="" textlink="">
      <xdr:nvSpPr>
        <xdr:cNvPr id="688" name="テキスト ボックス 687"/>
        <xdr:cNvSpPr txBox="1"/>
      </xdr:nvSpPr>
      <xdr:spPr>
        <a:xfrm>
          <a:off x="12547111" y="1694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103006</xdr:rowOff>
    </xdr:from>
    <xdr:to>
      <xdr:col>85</xdr:col>
      <xdr:colOff>177800</xdr:colOff>
      <xdr:row>97</xdr:row>
      <xdr:rowOff>33156</xdr:rowOff>
    </xdr:to>
    <xdr:sp macro="" textlink="">
      <xdr:nvSpPr>
        <xdr:cNvPr id="694" name="楕円 693"/>
        <xdr:cNvSpPr/>
      </xdr:nvSpPr>
      <xdr:spPr>
        <a:xfrm>
          <a:off x="16268700" y="1656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125883</xdr:rowOff>
    </xdr:from>
    <xdr:ext cx="599010" cy="259045"/>
    <xdr:sp macro="" textlink="">
      <xdr:nvSpPr>
        <xdr:cNvPr id="695" name="積立金該当値テキスト"/>
        <xdr:cNvSpPr txBox="1"/>
      </xdr:nvSpPr>
      <xdr:spPr>
        <a:xfrm>
          <a:off x="16370300" y="1641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87819</xdr:rowOff>
    </xdr:from>
    <xdr:to>
      <xdr:col>81</xdr:col>
      <xdr:colOff>101600</xdr:colOff>
      <xdr:row>97</xdr:row>
      <xdr:rowOff>17969</xdr:rowOff>
    </xdr:to>
    <xdr:sp macro="" textlink="">
      <xdr:nvSpPr>
        <xdr:cNvPr id="696" name="楕円 695"/>
        <xdr:cNvSpPr/>
      </xdr:nvSpPr>
      <xdr:spPr>
        <a:xfrm>
          <a:off x="15430500" y="1654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34496</xdr:rowOff>
    </xdr:from>
    <xdr:ext cx="599010" cy="259045"/>
    <xdr:sp macro="" textlink="">
      <xdr:nvSpPr>
        <xdr:cNvPr id="697" name="テキスト ボックス 696"/>
        <xdr:cNvSpPr txBox="1"/>
      </xdr:nvSpPr>
      <xdr:spPr>
        <a:xfrm>
          <a:off x="15181795" y="1632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145111</xdr:rowOff>
    </xdr:from>
    <xdr:to>
      <xdr:col>76</xdr:col>
      <xdr:colOff>165100</xdr:colOff>
      <xdr:row>98</xdr:row>
      <xdr:rowOff>75261</xdr:rowOff>
    </xdr:to>
    <xdr:sp macro="" textlink="">
      <xdr:nvSpPr>
        <xdr:cNvPr id="698" name="楕円 697"/>
        <xdr:cNvSpPr/>
      </xdr:nvSpPr>
      <xdr:spPr>
        <a:xfrm>
          <a:off x="14541500" y="1677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91788</xdr:rowOff>
    </xdr:from>
    <xdr:ext cx="599010" cy="259045"/>
    <xdr:sp macro="" textlink="">
      <xdr:nvSpPr>
        <xdr:cNvPr id="699" name="テキスト ボックス 698"/>
        <xdr:cNvSpPr txBox="1"/>
      </xdr:nvSpPr>
      <xdr:spPr>
        <a:xfrm>
          <a:off x="14292795" y="1655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161404</xdr:rowOff>
    </xdr:from>
    <xdr:to>
      <xdr:col>72</xdr:col>
      <xdr:colOff>38100</xdr:colOff>
      <xdr:row>98</xdr:row>
      <xdr:rowOff>91554</xdr:rowOff>
    </xdr:to>
    <xdr:sp macro="" textlink="">
      <xdr:nvSpPr>
        <xdr:cNvPr id="700" name="楕円 699"/>
        <xdr:cNvSpPr/>
      </xdr:nvSpPr>
      <xdr:spPr>
        <a:xfrm>
          <a:off x="13652500" y="167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108081</xdr:rowOff>
    </xdr:from>
    <xdr:ext cx="599010" cy="259045"/>
    <xdr:sp macro="" textlink="">
      <xdr:nvSpPr>
        <xdr:cNvPr id="701" name="テキスト ボックス 700"/>
        <xdr:cNvSpPr txBox="1"/>
      </xdr:nvSpPr>
      <xdr:spPr>
        <a:xfrm>
          <a:off x="13403795" y="1656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147698</xdr:rowOff>
    </xdr:from>
    <xdr:to>
      <xdr:col>67</xdr:col>
      <xdr:colOff>101600</xdr:colOff>
      <xdr:row>98</xdr:row>
      <xdr:rowOff>77848</xdr:rowOff>
    </xdr:to>
    <xdr:sp macro="" textlink="">
      <xdr:nvSpPr>
        <xdr:cNvPr id="702" name="楕円 701"/>
        <xdr:cNvSpPr/>
      </xdr:nvSpPr>
      <xdr:spPr>
        <a:xfrm>
          <a:off x="12763500" y="1677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94375</xdr:rowOff>
    </xdr:from>
    <xdr:ext cx="599010" cy="259045"/>
    <xdr:sp macro="" textlink="">
      <xdr:nvSpPr>
        <xdr:cNvPr id="703" name="テキスト ボックス 702"/>
        <xdr:cNvSpPr txBox="1"/>
      </xdr:nvSpPr>
      <xdr:spPr>
        <a:xfrm>
          <a:off x="12514795" y="16553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58662</xdr:rowOff>
    </xdr:from>
    <xdr:to>
      <xdr:col>116</xdr:col>
      <xdr:colOff>63500</xdr:colOff>
      <xdr:row>39</xdr:row>
      <xdr:rowOff>44450</xdr:rowOff>
    </xdr:to>
    <xdr:cxnSp macro="">
      <xdr:nvCxnSpPr>
        <xdr:cNvPr id="732" name="直線コネクタ 731"/>
        <xdr:cNvCxnSpPr/>
      </xdr:nvCxnSpPr>
      <xdr:spPr>
        <a:xfrm flipV="1">
          <a:off x="21323300" y="6573762"/>
          <a:ext cx="838200" cy="15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38523</xdr:rowOff>
    </xdr:from>
    <xdr:ext cx="469744" cy="259045"/>
    <xdr:sp macro="" textlink="">
      <xdr:nvSpPr>
        <xdr:cNvPr id="733" name="投資及び出資金平均値テキスト"/>
        <xdr:cNvSpPr txBox="1"/>
      </xdr:nvSpPr>
      <xdr:spPr>
        <a:xfrm>
          <a:off x="22212300" y="6553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42" name="フローチャート: 判断 741"/>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43" name="テキスト ボックス 742"/>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44" name="フローチャート: 判断 743"/>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45" name="テキスト ボックス 744"/>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7862</xdr:rowOff>
    </xdr:from>
    <xdr:to>
      <xdr:col>116</xdr:col>
      <xdr:colOff>114300</xdr:colOff>
      <xdr:row>38</xdr:row>
      <xdr:rowOff>109462</xdr:rowOff>
    </xdr:to>
    <xdr:sp macro="" textlink="">
      <xdr:nvSpPr>
        <xdr:cNvPr id="751" name="楕円 750"/>
        <xdr:cNvSpPr/>
      </xdr:nvSpPr>
      <xdr:spPr>
        <a:xfrm>
          <a:off x="22110700" y="65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30738</xdr:rowOff>
    </xdr:from>
    <xdr:ext cx="469744" cy="259045"/>
    <xdr:sp macro="" textlink="">
      <xdr:nvSpPr>
        <xdr:cNvPr id="752" name="投資及び出資金該当値テキスト"/>
        <xdr:cNvSpPr txBox="1"/>
      </xdr:nvSpPr>
      <xdr:spPr>
        <a:xfrm>
          <a:off x="22212300" y="63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31404</xdr:rowOff>
    </xdr:from>
    <xdr:to>
      <xdr:col>116</xdr:col>
      <xdr:colOff>63500</xdr:colOff>
      <xdr:row>59</xdr:row>
      <xdr:rowOff>31999</xdr:rowOff>
    </xdr:to>
    <xdr:cxnSp macro="">
      <xdr:nvCxnSpPr>
        <xdr:cNvPr id="789" name="直線コネクタ 788"/>
        <xdr:cNvCxnSpPr/>
      </xdr:nvCxnSpPr>
      <xdr:spPr>
        <a:xfrm>
          <a:off x="21323300" y="10146954"/>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25788</xdr:rowOff>
    </xdr:from>
    <xdr:to>
      <xdr:col>111</xdr:col>
      <xdr:colOff>177800</xdr:colOff>
      <xdr:row>59</xdr:row>
      <xdr:rowOff>31404</xdr:rowOff>
    </xdr:to>
    <xdr:cxnSp macro="">
      <xdr:nvCxnSpPr>
        <xdr:cNvPr id="792" name="直線コネクタ 791"/>
        <xdr:cNvCxnSpPr/>
      </xdr:nvCxnSpPr>
      <xdr:spPr>
        <a:xfrm>
          <a:off x="20434300" y="10141338"/>
          <a:ext cx="8890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25682</xdr:rowOff>
    </xdr:from>
    <xdr:to>
      <xdr:col>107</xdr:col>
      <xdr:colOff>50800</xdr:colOff>
      <xdr:row>59</xdr:row>
      <xdr:rowOff>25788</xdr:rowOff>
    </xdr:to>
    <xdr:cxnSp macro="">
      <xdr:nvCxnSpPr>
        <xdr:cNvPr id="795" name="直線コネクタ 794"/>
        <xdr:cNvCxnSpPr/>
      </xdr:nvCxnSpPr>
      <xdr:spPr>
        <a:xfrm>
          <a:off x="19545300" y="10141232"/>
          <a:ext cx="8890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25682</xdr:rowOff>
    </xdr:from>
    <xdr:to>
      <xdr:col>102</xdr:col>
      <xdr:colOff>114300</xdr:colOff>
      <xdr:row>59</xdr:row>
      <xdr:rowOff>28120</xdr:rowOff>
    </xdr:to>
    <xdr:cxnSp macro="">
      <xdr:nvCxnSpPr>
        <xdr:cNvPr id="798" name="直線コネクタ 797"/>
        <xdr:cNvCxnSpPr/>
      </xdr:nvCxnSpPr>
      <xdr:spPr>
        <a:xfrm flipV="1">
          <a:off x="18656300" y="10141232"/>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128281</xdr:rowOff>
    </xdr:from>
    <xdr:to>
      <xdr:col>102</xdr:col>
      <xdr:colOff>165100</xdr:colOff>
      <xdr:row>59</xdr:row>
      <xdr:rowOff>58431</xdr:rowOff>
    </xdr:to>
    <xdr:sp macro="" textlink="">
      <xdr:nvSpPr>
        <xdr:cNvPr id="799" name="フローチャート: 判断 798"/>
        <xdr:cNvSpPr/>
      </xdr:nvSpPr>
      <xdr:spPr>
        <a:xfrm>
          <a:off x="19494500" y="1007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74958</xdr:rowOff>
    </xdr:from>
    <xdr:ext cx="469744" cy="259045"/>
    <xdr:sp macro="" textlink="">
      <xdr:nvSpPr>
        <xdr:cNvPr id="800" name="テキスト ボックス 799"/>
        <xdr:cNvSpPr txBox="1"/>
      </xdr:nvSpPr>
      <xdr:spPr>
        <a:xfrm>
          <a:off x="19310428" y="984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115022</xdr:rowOff>
    </xdr:from>
    <xdr:to>
      <xdr:col>98</xdr:col>
      <xdr:colOff>38100</xdr:colOff>
      <xdr:row>59</xdr:row>
      <xdr:rowOff>45172</xdr:rowOff>
    </xdr:to>
    <xdr:sp macro="" textlink="">
      <xdr:nvSpPr>
        <xdr:cNvPr id="801" name="フローチャート: 判断 800"/>
        <xdr:cNvSpPr/>
      </xdr:nvSpPr>
      <xdr:spPr>
        <a:xfrm>
          <a:off x="18605500" y="1005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61699</xdr:rowOff>
    </xdr:from>
    <xdr:ext cx="469744" cy="259045"/>
    <xdr:sp macro="" textlink="">
      <xdr:nvSpPr>
        <xdr:cNvPr id="802" name="テキスト ボックス 801"/>
        <xdr:cNvSpPr txBox="1"/>
      </xdr:nvSpPr>
      <xdr:spPr>
        <a:xfrm>
          <a:off x="18421428" y="983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152649</xdr:rowOff>
    </xdr:from>
    <xdr:to>
      <xdr:col>116</xdr:col>
      <xdr:colOff>114300</xdr:colOff>
      <xdr:row>59</xdr:row>
      <xdr:rowOff>82799</xdr:rowOff>
    </xdr:to>
    <xdr:sp macro="" textlink="">
      <xdr:nvSpPr>
        <xdr:cNvPr id="808" name="楕円 807"/>
        <xdr:cNvSpPr/>
      </xdr:nvSpPr>
      <xdr:spPr>
        <a:xfrm>
          <a:off x="22110700" y="1009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152054</xdr:rowOff>
    </xdr:from>
    <xdr:to>
      <xdr:col>112</xdr:col>
      <xdr:colOff>38100</xdr:colOff>
      <xdr:row>59</xdr:row>
      <xdr:rowOff>82204</xdr:rowOff>
    </xdr:to>
    <xdr:sp macro="" textlink="">
      <xdr:nvSpPr>
        <xdr:cNvPr id="810" name="楕円 809"/>
        <xdr:cNvSpPr/>
      </xdr:nvSpPr>
      <xdr:spPr>
        <a:xfrm>
          <a:off x="21272500" y="1009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73331</xdr:rowOff>
    </xdr:from>
    <xdr:ext cx="469744" cy="259045"/>
    <xdr:sp macro="" textlink="">
      <xdr:nvSpPr>
        <xdr:cNvPr id="811" name="テキスト ボックス 810"/>
        <xdr:cNvSpPr txBox="1"/>
      </xdr:nvSpPr>
      <xdr:spPr>
        <a:xfrm>
          <a:off x="21088428" y="1018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146438</xdr:rowOff>
    </xdr:from>
    <xdr:to>
      <xdr:col>107</xdr:col>
      <xdr:colOff>101600</xdr:colOff>
      <xdr:row>59</xdr:row>
      <xdr:rowOff>76588</xdr:rowOff>
    </xdr:to>
    <xdr:sp macro="" textlink="">
      <xdr:nvSpPr>
        <xdr:cNvPr id="812" name="楕円 811"/>
        <xdr:cNvSpPr/>
      </xdr:nvSpPr>
      <xdr:spPr>
        <a:xfrm>
          <a:off x="20383500" y="100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67715</xdr:rowOff>
    </xdr:from>
    <xdr:ext cx="469744" cy="259045"/>
    <xdr:sp macro="" textlink="">
      <xdr:nvSpPr>
        <xdr:cNvPr id="813" name="テキスト ボックス 812"/>
        <xdr:cNvSpPr txBox="1"/>
      </xdr:nvSpPr>
      <xdr:spPr>
        <a:xfrm>
          <a:off x="20199428" y="1018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146332</xdr:rowOff>
    </xdr:from>
    <xdr:to>
      <xdr:col>102</xdr:col>
      <xdr:colOff>165100</xdr:colOff>
      <xdr:row>59</xdr:row>
      <xdr:rowOff>76482</xdr:rowOff>
    </xdr:to>
    <xdr:sp macro="" textlink="">
      <xdr:nvSpPr>
        <xdr:cNvPr id="814" name="楕円 813"/>
        <xdr:cNvSpPr/>
      </xdr:nvSpPr>
      <xdr:spPr>
        <a:xfrm>
          <a:off x="19494500" y="1009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67609</xdr:rowOff>
    </xdr:from>
    <xdr:ext cx="469744" cy="259045"/>
    <xdr:sp macro="" textlink="">
      <xdr:nvSpPr>
        <xdr:cNvPr id="815" name="テキスト ボックス 814"/>
        <xdr:cNvSpPr txBox="1"/>
      </xdr:nvSpPr>
      <xdr:spPr>
        <a:xfrm>
          <a:off x="19310428" y="1018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148770</xdr:rowOff>
    </xdr:from>
    <xdr:to>
      <xdr:col>98</xdr:col>
      <xdr:colOff>38100</xdr:colOff>
      <xdr:row>59</xdr:row>
      <xdr:rowOff>78920</xdr:rowOff>
    </xdr:to>
    <xdr:sp macro="" textlink="">
      <xdr:nvSpPr>
        <xdr:cNvPr id="816" name="楕円 815"/>
        <xdr:cNvSpPr/>
      </xdr:nvSpPr>
      <xdr:spPr>
        <a:xfrm>
          <a:off x="18605500" y="1009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70047</xdr:rowOff>
    </xdr:from>
    <xdr:ext cx="469744" cy="259045"/>
    <xdr:sp macro="" textlink="">
      <xdr:nvSpPr>
        <xdr:cNvPr id="817" name="テキスト ボックス 816"/>
        <xdr:cNvSpPr txBox="1"/>
      </xdr:nvSpPr>
      <xdr:spPr>
        <a:xfrm>
          <a:off x="18421428" y="1018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170999</xdr:rowOff>
    </xdr:from>
    <xdr:to>
      <xdr:col>116</xdr:col>
      <xdr:colOff>63500</xdr:colOff>
      <xdr:row>77</xdr:row>
      <xdr:rowOff>22081</xdr:rowOff>
    </xdr:to>
    <xdr:cxnSp macro="">
      <xdr:nvCxnSpPr>
        <xdr:cNvPr id="846" name="直線コネクタ 845"/>
        <xdr:cNvCxnSpPr/>
      </xdr:nvCxnSpPr>
      <xdr:spPr>
        <a:xfrm flipV="1">
          <a:off x="21323300" y="13201199"/>
          <a:ext cx="838200" cy="2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16111</xdr:rowOff>
    </xdr:from>
    <xdr:to>
      <xdr:col>111</xdr:col>
      <xdr:colOff>177800</xdr:colOff>
      <xdr:row>77</xdr:row>
      <xdr:rowOff>22081</xdr:rowOff>
    </xdr:to>
    <xdr:cxnSp macro="">
      <xdr:nvCxnSpPr>
        <xdr:cNvPr id="849" name="直線コネクタ 848"/>
        <xdr:cNvCxnSpPr/>
      </xdr:nvCxnSpPr>
      <xdr:spPr>
        <a:xfrm>
          <a:off x="20434300" y="13217761"/>
          <a:ext cx="889000" cy="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16111</xdr:rowOff>
    </xdr:from>
    <xdr:to>
      <xdr:col>107</xdr:col>
      <xdr:colOff>50800</xdr:colOff>
      <xdr:row>77</xdr:row>
      <xdr:rowOff>29755</xdr:rowOff>
    </xdr:to>
    <xdr:cxnSp macro="">
      <xdr:nvCxnSpPr>
        <xdr:cNvPr id="852" name="直線コネクタ 851"/>
        <xdr:cNvCxnSpPr/>
      </xdr:nvCxnSpPr>
      <xdr:spPr>
        <a:xfrm flipV="1">
          <a:off x="19545300" y="13217761"/>
          <a:ext cx="889000" cy="1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29755</xdr:rowOff>
    </xdr:from>
    <xdr:to>
      <xdr:col>102</xdr:col>
      <xdr:colOff>114300</xdr:colOff>
      <xdr:row>77</xdr:row>
      <xdr:rowOff>40267</xdr:rowOff>
    </xdr:to>
    <xdr:cxnSp macro="">
      <xdr:nvCxnSpPr>
        <xdr:cNvPr id="855" name="直線コネクタ 854"/>
        <xdr:cNvCxnSpPr/>
      </xdr:nvCxnSpPr>
      <xdr:spPr>
        <a:xfrm flipV="1">
          <a:off x="18656300" y="13231405"/>
          <a:ext cx="889000" cy="1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30657</xdr:rowOff>
    </xdr:from>
    <xdr:to>
      <xdr:col>102</xdr:col>
      <xdr:colOff>165100</xdr:colOff>
      <xdr:row>77</xdr:row>
      <xdr:rowOff>132257</xdr:rowOff>
    </xdr:to>
    <xdr:sp macro="" textlink="">
      <xdr:nvSpPr>
        <xdr:cNvPr id="856" name="フローチャート: 判断 855"/>
        <xdr:cNvSpPr/>
      </xdr:nvSpPr>
      <xdr:spPr>
        <a:xfrm>
          <a:off x="19494500" y="132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123384</xdr:rowOff>
    </xdr:from>
    <xdr:ext cx="534377" cy="259045"/>
    <xdr:sp macro="" textlink="">
      <xdr:nvSpPr>
        <xdr:cNvPr id="857" name="テキスト ボックス 856"/>
        <xdr:cNvSpPr txBox="1"/>
      </xdr:nvSpPr>
      <xdr:spPr>
        <a:xfrm>
          <a:off x="19278111" y="133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30028</xdr:rowOff>
    </xdr:from>
    <xdr:to>
      <xdr:col>98</xdr:col>
      <xdr:colOff>38100</xdr:colOff>
      <xdr:row>77</xdr:row>
      <xdr:rowOff>131628</xdr:rowOff>
    </xdr:to>
    <xdr:sp macro="" textlink="">
      <xdr:nvSpPr>
        <xdr:cNvPr id="858" name="フローチャート: 判断 857"/>
        <xdr:cNvSpPr/>
      </xdr:nvSpPr>
      <xdr:spPr>
        <a:xfrm>
          <a:off x="18605500" y="1323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122755</xdr:rowOff>
    </xdr:from>
    <xdr:ext cx="534377" cy="259045"/>
    <xdr:sp macro="" textlink="">
      <xdr:nvSpPr>
        <xdr:cNvPr id="859" name="テキスト ボックス 858"/>
        <xdr:cNvSpPr txBox="1"/>
      </xdr:nvSpPr>
      <xdr:spPr>
        <a:xfrm>
          <a:off x="18389111" y="1332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120199</xdr:rowOff>
    </xdr:from>
    <xdr:to>
      <xdr:col>116</xdr:col>
      <xdr:colOff>114300</xdr:colOff>
      <xdr:row>77</xdr:row>
      <xdr:rowOff>50349</xdr:rowOff>
    </xdr:to>
    <xdr:sp macro="" textlink="">
      <xdr:nvSpPr>
        <xdr:cNvPr id="865" name="楕円 864"/>
        <xdr:cNvSpPr/>
      </xdr:nvSpPr>
      <xdr:spPr>
        <a:xfrm>
          <a:off x="22110700" y="1315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98626</xdr:rowOff>
    </xdr:from>
    <xdr:ext cx="599010" cy="259045"/>
    <xdr:sp macro="" textlink="">
      <xdr:nvSpPr>
        <xdr:cNvPr id="866" name="繰出金該当値テキスト"/>
        <xdr:cNvSpPr txBox="1"/>
      </xdr:nvSpPr>
      <xdr:spPr>
        <a:xfrm>
          <a:off x="22212300" y="1312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142731</xdr:rowOff>
    </xdr:from>
    <xdr:to>
      <xdr:col>112</xdr:col>
      <xdr:colOff>38100</xdr:colOff>
      <xdr:row>77</xdr:row>
      <xdr:rowOff>72881</xdr:rowOff>
    </xdr:to>
    <xdr:sp macro="" textlink="">
      <xdr:nvSpPr>
        <xdr:cNvPr id="867" name="楕円 866"/>
        <xdr:cNvSpPr/>
      </xdr:nvSpPr>
      <xdr:spPr>
        <a:xfrm>
          <a:off x="21272500" y="1317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64008</xdr:rowOff>
    </xdr:from>
    <xdr:ext cx="534377" cy="259045"/>
    <xdr:sp macro="" textlink="">
      <xdr:nvSpPr>
        <xdr:cNvPr id="868" name="テキスト ボックス 867"/>
        <xdr:cNvSpPr txBox="1"/>
      </xdr:nvSpPr>
      <xdr:spPr>
        <a:xfrm>
          <a:off x="21056111" y="1326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136761</xdr:rowOff>
    </xdr:from>
    <xdr:to>
      <xdr:col>107</xdr:col>
      <xdr:colOff>101600</xdr:colOff>
      <xdr:row>77</xdr:row>
      <xdr:rowOff>66911</xdr:rowOff>
    </xdr:to>
    <xdr:sp macro="" textlink="">
      <xdr:nvSpPr>
        <xdr:cNvPr id="869" name="楕円 868"/>
        <xdr:cNvSpPr/>
      </xdr:nvSpPr>
      <xdr:spPr>
        <a:xfrm>
          <a:off x="20383500" y="1316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58038</xdr:rowOff>
    </xdr:from>
    <xdr:ext cx="534377" cy="259045"/>
    <xdr:sp macro="" textlink="">
      <xdr:nvSpPr>
        <xdr:cNvPr id="870" name="テキスト ボックス 869"/>
        <xdr:cNvSpPr txBox="1"/>
      </xdr:nvSpPr>
      <xdr:spPr>
        <a:xfrm>
          <a:off x="20167111" y="1325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150405</xdr:rowOff>
    </xdr:from>
    <xdr:to>
      <xdr:col>102</xdr:col>
      <xdr:colOff>165100</xdr:colOff>
      <xdr:row>77</xdr:row>
      <xdr:rowOff>80555</xdr:rowOff>
    </xdr:to>
    <xdr:sp macro="" textlink="">
      <xdr:nvSpPr>
        <xdr:cNvPr id="871" name="楕円 870"/>
        <xdr:cNvSpPr/>
      </xdr:nvSpPr>
      <xdr:spPr>
        <a:xfrm>
          <a:off x="19494500" y="131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97082</xdr:rowOff>
    </xdr:from>
    <xdr:ext cx="534377" cy="259045"/>
    <xdr:sp macro="" textlink="">
      <xdr:nvSpPr>
        <xdr:cNvPr id="872" name="テキスト ボックス 871"/>
        <xdr:cNvSpPr txBox="1"/>
      </xdr:nvSpPr>
      <xdr:spPr>
        <a:xfrm>
          <a:off x="19278111" y="1295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160917</xdr:rowOff>
    </xdr:from>
    <xdr:to>
      <xdr:col>98</xdr:col>
      <xdr:colOff>38100</xdr:colOff>
      <xdr:row>77</xdr:row>
      <xdr:rowOff>91067</xdr:rowOff>
    </xdr:to>
    <xdr:sp macro="" textlink="">
      <xdr:nvSpPr>
        <xdr:cNvPr id="873" name="楕円 872"/>
        <xdr:cNvSpPr/>
      </xdr:nvSpPr>
      <xdr:spPr>
        <a:xfrm>
          <a:off x="18605500" y="1319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107594</xdr:rowOff>
    </xdr:from>
    <xdr:ext cx="534377" cy="259045"/>
    <xdr:sp macro="" textlink="">
      <xdr:nvSpPr>
        <xdr:cNvPr id="874" name="テキスト ボックス 873"/>
        <xdr:cNvSpPr txBox="1"/>
      </xdr:nvSpPr>
      <xdr:spPr>
        <a:xfrm>
          <a:off x="18389111" y="1296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年度において歳出決算総額は、住民一人あたり　１，</a:t>
          </a:r>
          <a:r>
            <a:rPr kumimoji="1" lang="ja-JP" altLang="en-US" sz="1100">
              <a:solidFill>
                <a:schemeClr val="dk1"/>
              </a:solidFill>
              <a:effectLst/>
              <a:latin typeface="+mn-lt"/>
              <a:ea typeface="+mn-ea"/>
              <a:cs typeface="+mn-cs"/>
            </a:rPr>
            <a:t>６７０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８８４</a:t>
          </a:r>
          <a:r>
            <a:rPr kumimoji="1" lang="ja-JP" altLang="ja-JP" sz="1100">
              <a:solidFill>
                <a:schemeClr val="dk1"/>
              </a:solidFill>
              <a:effectLst/>
              <a:latin typeface="+mn-lt"/>
              <a:ea typeface="+mn-ea"/>
              <a:cs typeface="+mn-cs"/>
            </a:rPr>
            <a:t>円となっいる。</a:t>
          </a:r>
          <a:r>
            <a:rPr kumimoji="1" lang="ja-JP" altLang="en-US" sz="1100">
              <a:solidFill>
                <a:schemeClr val="dk1"/>
              </a:solidFill>
              <a:effectLst/>
              <a:latin typeface="+mn-lt"/>
              <a:ea typeface="+mn-ea"/>
              <a:cs typeface="+mn-cs"/>
            </a:rPr>
            <a:t>投資及び出資金、</a:t>
          </a:r>
          <a:r>
            <a:rPr kumimoji="1" lang="ja-JP" altLang="ja-JP" sz="1100">
              <a:solidFill>
                <a:schemeClr val="dk1"/>
              </a:solidFill>
              <a:effectLst/>
              <a:latin typeface="+mn-lt"/>
              <a:ea typeface="+mn-ea"/>
              <a:cs typeface="+mn-cs"/>
            </a:rPr>
            <a:t>普通建設事業費、普通建設事業費（うち新規整備）、扶助費、積立金は類似団体より高い数値となっている。</a:t>
          </a:r>
          <a:r>
            <a:rPr kumimoji="1" lang="ja-JP" altLang="en-US" sz="1100">
              <a:solidFill>
                <a:schemeClr val="dk1"/>
              </a:solidFill>
              <a:effectLst/>
              <a:latin typeface="+mn-lt"/>
              <a:ea typeface="+mn-ea"/>
              <a:cs typeface="+mn-cs"/>
            </a:rPr>
            <a:t>投資及び出資金においては第三セクターである</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神山温泉への出資による増加である。</a:t>
          </a:r>
          <a:r>
            <a:rPr kumimoji="1" lang="ja-JP" altLang="ja-JP" sz="1100">
              <a:solidFill>
                <a:schemeClr val="dk1"/>
              </a:solidFill>
              <a:effectLst/>
              <a:latin typeface="+mn-lt"/>
              <a:ea typeface="+mn-ea"/>
              <a:cs typeface="+mn-cs"/>
            </a:rPr>
            <a:t>積立金においては二倍以上高くなっておりふるさと納税の基金への積立が増加したためである。今後も事業を進めていく上で、事業内容を精査し、必要な事業を実施し健全な財政運営に努めていく。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徳島県神山町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4,846
4,789
173.30
8,530,111
8,097,102
224,299
3,286,856
5,077,613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31077</xdr:rowOff>
    </xdr:from>
    <xdr:to>
      <xdr:col>24</xdr:col>
      <xdr:colOff>63500</xdr:colOff>
      <xdr:row>38</xdr:row>
      <xdr:rowOff>40145</xdr:rowOff>
    </xdr:to>
    <xdr:cxnSp macro="">
      <xdr:nvCxnSpPr>
        <xdr:cNvPr id="60" name="直線コネクタ 59"/>
        <xdr:cNvCxnSpPr/>
      </xdr:nvCxnSpPr>
      <xdr:spPr>
        <a:xfrm flipV="1">
          <a:off x="3797300" y="6546177"/>
          <a:ext cx="8382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40145</xdr:rowOff>
    </xdr:from>
    <xdr:to>
      <xdr:col>19</xdr:col>
      <xdr:colOff>177800</xdr:colOff>
      <xdr:row>38</xdr:row>
      <xdr:rowOff>45612</xdr:rowOff>
    </xdr:to>
    <xdr:cxnSp macro="">
      <xdr:nvCxnSpPr>
        <xdr:cNvPr id="63" name="直線コネクタ 62"/>
        <xdr:cNvCxnSpPr/>
      </xdr:nvCxnSpPr>
      <xdr:spPr>
        <a:xfrm flipV="1">
          <a:off x="2908300" y="6555245"/>
          <a:ext cx="889000" cy="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22199</xdr:rowOff>
    </xdr:from>
    <xdr:to>
      <xdr:col>15</xdr:col>
      <xdr:colOff>50800</xdr:colOff>
      <xdr:row>38</xdr:row>
      <xdr:rowOff>45612</xdr:rowOff>
    </xdr:to>
    <xdr:cxnSp macro="">
      <xdr:nvCxnSpPr>
        <xdr:cNvPr id="66" name="直線コネクタ 65"/>
        <xdr:cNvCxnSpPr/>
      </xdr:nvCxnSpPr>
      <xdr:spPr>
        <a:xfrm>
          <a:off x="2019300" y="6537299"/>
          <a:ext cx="889000" cy="2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22199</xdr:rowOff>
    </xdr:from>
    <xdr:to>
      <xdr:col>10</xdr:col>
      <xdr:colOff>114300</xdr:colOff>
      <xdr:row>38</xdr:row>
      <xdr:rowOff>30753</xdr:rowOff>
    </xdr:to>
    <xdr:cxnSp macro="">
      <xdr:nvCxnSpPr>
        <xdr:cNvPr id="69" name="直線コネクタ 68"/>
        <xdr:cNvCxnSpPr/>
      </xdr:nvCxnSpPr>
      <xdr:spPr>
        <a:xfrm flipV="1">
          <a:off x="1130300" y="6537299"/>
          <a:ext cx="8890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135191</xdr:rowOff>
    </xdr:from>
    <xdr:to>
      <xdr:col>10</xdr:col>
      <xdr:colOff>165100</xdr:colOff>
      <xdr:row>38</xdr:row>
      <xdr:rowOff>65342</xdr:rowOff>
    </xdr:to>
    <xdr:sp macro="" textlink="">
      <xdr:nvSpPr>
        <xdr:cNvPr id="70" name="フローチャート: 判断 69"/>
        <xdr:cNvSpPr/>
      </xdr:nvSpPr>
      <xdr:spPr>
        <a:xfrm>
          <a:off x="1968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81868</xdr:rowOff>
    </xdr:from>
    <xdr:ext cx="534377" cy="259045"/>
    <xdr:sp macro="" textlink="">
      <xdr:nvSpPr>
        <xdr:cNvPr id="71" name="テキスト ボックス 70"/>
        <xdr:cNvSpPr txBox="1"/>
      </xdr:nvSpPr>
      <xdr:spPr>
        <a:xfrm>
          <a:off x="1752111" y="62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136411</xdr:rowOff>
    </xdr:from>
    <xdr:to>
      <xdr:col>6</xdr:col>
      <xdr:colOff>38100</xdr:colOff>
      <xdr:row>38</xdr:row>
      <xdr:rowOff>66560</xdr:rowOff>
    </xdr:to>
    <xdr:sp macro="" textlink="">
      <xdr:nvSpPr>
        <xdr:cNvPr id="72" name="フローチャート: 判断 71"/>
        <xdr:cNvSpPr/>
      </xdr:nvSpPr>
      <xdr:spPr>
        <a:xfrm>
          <a:off x="1079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83088</xdr:rowOff>
    </xdr:from>
    <xdr:ext cx="534377" cy="259045"/>
    <xdr:sp macro="" textlink="">
      <xdr:nvSpPr>
        <xdr:cNvPr id="73" name="テキスト ボックス 72"/>
        <xdr:cNvSpPr txBox="1"/>
      </xdr:nvSpPr>
      <xdr:spPr>
        <a:xfrm>
          <a:off x="863111" y="625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151727</xdr:rowOff>
    </xdr:from>
    <xdr:to>
      <xdr:col>24</xdr:col>
      <xdr:colOff>114300</xdr:colOff>
      <xdr:row>38</xdr:row>
      <xdr:rowOff>81877</xdr:rowOff>
    </xdr:to>
    <xdr:sp macro="" textlink="">
      <xdr:nvSpPr>
        <xdr:cNvPr id="79" name="楕円 78"/>
        <xdr:cNvSpPr/>
      </xdr:nvSpPr>
      <xdr:spPr>
        <a:xfrm>
          <a:off x="4584700" y="649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66654</xdr:rowOff>
    </xdr:from>
    <xdr:ext cx="469744" cy="259045"/>
    <xdr:sp macro="" textlink="">
      <xdr:nvSpPr>
        <xdr:cNvPr id="80" name="議会費該当値テキスト"/>
        <xdr:cNvSpPr txBox="1"/>
      </xdr:nvSpPr>
      <xdr:spPr>
        <a:xfrm>
          <a:off x="4686300" y="641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160795</xdr:rowOff>
    </xdr:from>
    <xdr:to>
      <xdr:col>20</xdr:col>
      <xdr:colOff>38100</xdr:colOff>
      <xdr:row>38</xdr:row>
      <xdr:rowOff>90945</xdr:rowOff>
    </xdr:to>
    <xdr:sp macro="" textlink="">
      <xdr:nvSpPr>
        <xdr:cNvPr id="81" name="楕円 80"/>
        <xdr:cNvSpPr/>
      </xdr:nvSpPr>
      <xdr:spPr>
        <a:xfrm>
          <a:off x="3746500" y="65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82072</xdr:rowOff>
    </xdr:from>
    <xdr:ext cx="469744" cy="259045"/>
    <xdr:sp macro="" textlink="">
      <xdr:nvSpPr>
        <xdr:cNvPr id="82" name="テキスト ボックス 81"/>
        <xdr:cNvSpPr txBox="1"/>
      </xdr:nvSpPr>
      <xdr:spPr>
        <a:xfrm>
          <a:off x="3562428" y="65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166262</xdr:rowOff>
    </xdr:from>
    <xdr:to>
      <xdr:col>15</xdr:col>
      <xdr:colOff>101600</xdr:colOff>
      <xdr:row>38</xdr:row>
      <xdr:rowOff>96412</xdr:rowOff>
    </xdr:to>
    <xdr:sp macro="" textlink="">
      <xdr:nvSpPr>
        <xdr:cNvPr id="83" name="楕円 82"/>
        <xdr:cNvSpPr/>
      </xdr:nvSpPr>
      <xdr:spPr>
        <a:xfrm>
          <a:off x="2857500" y="65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87539</xdr:rowOff>
    </xdr:from>
    <xdr:ext cx="469744" cy="259045"/>
    <xdr:sp macro="" textlink="">
      <xdr:nvSpPr>
        <xdr:cNvPr id="84" name="テキスト ボックス 83"/>
        <xdr:cNvSpPr txBox="1"/>
      </xdr:nvSpPr>
      <xdr:spPr>
        <a:xfrm>
          <a:off x="2673428" y="660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142849</xdr:rowOff>
    </xdr:from>
    <xdr:to>
      <xdr:col>10</xdr:col>
      <xdr:colOff>165100</xdr:colOff>
      <xdr:row>38</xdr:row>
      <xdr:rowOff>72999</xdr:rowOff>
    </xdr:to>
    <xdr:sp macro="" textlink="">
      <xdr:nvSpPr>
        <xdr:cNvPr id="85" name="楕円 84"/>
        <xdr:cNvSpPr/>
      </xdr:nvSpPr>
      <xdr:spPr>
        <a:xfrm>
          <a:off x="1968500" y="648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64126</xdr:rowOff>
    </xdr:from>
    <xdr:ext cx="534377" cy="259045"/>
    <xdr:sp macro="" textlink="">
      <xdr:nvSpPr>
        <xdr:cNvPr id="86" name="テキスト ボックス 85"/>
        <xdr:cNvSpPr txBox="1"/>
      </xdr:nvSpPr>
      <xdr:spPr>
        <a:xfrm>
          <a:off x="1752111" y="657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151403</xdr:rowOff>
    </xdr:from>
    <xdr:to>
      <xdr:col>6</xdr:col>
      <xdr:colOff>38100</xdr:colOff>
      <xdr:row>38</xdr:row>
      <xdr:rowOff>81553</xdr:rowOff>
    </xdr:to>
    <xdr:sp macro="" textlink="">
      <xdr:nvSpPr>
        <xdr:cNvPr id="87" name="楕円 86"/>
        <xdr:cNvSpPr/>
      </xdr:nvSpPr>
      <xdr:spPr>
        <a:xfrm>
          <a:off x="1079500" y="649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72680</xdr:rowOff>
    </xdr:from>
    <xdr:ext cx="469744" cy="259045"/>
    <xdr:sp macro="" textlink="">
      <xdr:nvSpPr>
        <xdr:cNvPr id="88" name="テキスト ボックス 87"/>
        <xdr:cNvSpPr txBox="1"/>
      </xdr:nvSpPr>
      <xdr:spPr>
        <a:xfrm>
          <a:off x="895428" y="658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127646</xdr:rowOff>
    </xdr:from>
    <xdr:to>
      <xdr:col>24</xdr:col>
      <xdr:colOff>63500</xdr:colOff>
      <xdr:row>56</xdr:row>
      <xdr:rowOff>110038</xdr:rowOff>
    </xdr:to>
    <xdr:cxnSp macro="">
      <xdr:nvCxnSpPr>
        <xdr:cNvPr id="117" name="直線コネクタ 116"/>
        <xdr:cNvCxnSpPr/>
      </xdr:nvCxnSpPr>
      <xdr:spPr>
        <a:xfrm flipV="1">
          <a:off x="3797300" y="9557396"/>
          <a:ext cx="838200" cy="15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110038</xdr:rowOff>
    </xdr:from>
    <xdr:to>
      <xdr:col>19</xdr:col>
      <xdr:colOff>177800</xdr:colOff>
      <xdr:row>57</xdr:row>
      <xdr:rowOff>80428</xdr:rowOff>
    </xdr:to>
    <xdr:cxnSp macro="">
      <xdr:nvCxnSpPr>
        <xdr:cNvPr id="120" name="直線コネクタ 119"/>
        <xdr:cNvCxnSpPr/>
      </xdr:nvCxnSpPr>
      <xdr:spPr>
        <a:xfrm flipV="1">
          <a:off x="2908300" y="9711238"/>
          <a:ext cx="889000" cy="14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80428</xdr:rowOff>
    </xdr:from>
    <xdr:to>
      <xdr:col>15</xdr:col>
      <xdr:colOff>50800</xdr:colOff>
      <xdr:row>58</xdr:row>
      <xdr:rowOff>3365</xdr:rowOff>
    </xdr:to>
    <xdr:cxnSp macro="">
      <xdr:nvCxnSpPr>
        <xdr:cNvPr id="123" name="直線コネクタ 122"/>
        <xdr:cNvCxnSpPr/>
      </xdr:nvCxnSpPr>
      <xdr:spPr>
        <a:xfrm flipV="1">
          <a:off x="2019300" y="9853078"/>
          <a:ext cx="889000" cy="9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3365</xdr:rowOff>
    </xdr:from>
    <xdr:to>
      <xdr:col>10</xdr:col>
      <xdr:colOff>114300</xdr:colOff>
      <xdr:row>58</xdr:row>
      <xdr:rowOff>14318</xdr:rowOff>
    </xdr:to>
    <xdr:cxnSp macro="">
      <xdr:nvCxnSpPr>
        <xdr:cNvPr id="126" name="直線コネクタ 125"/>
        <xdr:cNvCxnSpPr/>
      </xdr:nvCxnSpPr>
      <xdr:spPr>
        <a:xfrm flipV="1">
          <a:off x="1130300" y="9947465"/>
          <a:ext cx="889000" cy="1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17345</xdr:rowOff>
    </xdr:from>
    <xdr:to>
      <xdr:col>10</xdr:col>
      <xdr:colOff>165100</xdr:colOff>
      <xdr:row>58</xdr:row>
      <xdr:rowOff>118945</xdr:rowOff>
    </xdr:to>
    <xdr:sp macro="" textlink="">
      <xdr:nvSpPr>
        <xdr:cNvPr id="127" name="フローチャート: 判断 126"/>
        <xdr:cNvSpPr/>
      </xdr:nvSpPr>
      <xdr:spPr>
        <a:xfrm>
          <a:off x="1968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110072</xdr:rowOff>
    </xdr:from>
    <xdr:ext cx="599010" cy="259045"/>
    <xdr:sp macro="" textlink="">
      <xdr:nvSpPr>
        <xdr:cNvPr id="128" name="テキスト ボックス 127"/>
        <xdr:cNvSpPr txBox="1"/>
      </xdr:nvSpPr>
      <xdr:spPr>
        <a:xfrm>
          <a:off x="1719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27375</xdr:rowOff>
    </xdr:from>
    <xdr:to>
      <xdr:col>6</xdr:col>
      <xdr:colOff>38100</xdr:colOff>
      <xdr:row>58</xdr:row>
      <xdr:rowOff>128975</xdr:rowOff>
    </xdr:to>
    <xdr:sp macro="" textlink="">
      <xdr:nvSpPr>
        <xdr:cNvPr id="129" name="フローチャート: 判断 128"/>
        <xdr:cNvSpPr/>
      </xdr:nvSpPr>
      <xdr:spPr>
        <a:xfrm>
          <a:off x="1079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120102</xdr:rowOff>
    </xdr:from>
    <xdr:ext cx="599010" cy="259045"/>
    <xdr:sp macro="" textlink="">
      <xdr:nvSpPr>
        <xdr:cNvPr id="130" name="テキスト ボックス 129"/>
        <xdr:cNvSpPr txBox="1"/>
      </xdr:nvSpPr>
      <xdr:spPr>
        <a:xfrm>
          <a:off x="830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76846</xdr:rowOff>
    </xdr:from>
    <xdr:to>
      <xdr:col>24</xdr:col>
      <xdr:colOff>114300</xdr:colOff>
      <xdr:row>56</xdr:row>
      <xdr:rowOff>6996</xdr:rowOff>
    </xdr:to>
    <xdr:sp macro="" textlink="">
      <xdr:nvSpPr>
        <xdr:cNvPr id="136" name="楕円 135"/>
        <xdr:cNvSpPr/>
      </xdr:nvSpPr>
      <xdr:spPr>
        <a:xfrm>
          <a:off x="4584700" y="950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99723</xdr:rowOff>
    </xdr:from>
    <xdr:ext cx="599010" cy="259045"/>
    <xdr:sp macro="" textlink="">
      <xdr:nvSpPr>
        <xdr:cNvPr id="137" name="総務費該当値テキスト"/>
        <xdr:cNvSpPr txBox="1"/>
      </xdr:nvSpPr>
      <xdr:spPr>
        <a:xfrm>
          <a:off x="4686300" y="935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59238</xdr:rowOff>
    </xdr:from>
    <xdr:to>
      <xdr:col>20</xdr:col>
      <xdr:colOff>38100</xdr:colOff>
      <xdr:row>56</xdr:row>
      <xdr:rowOff>160838</xdr:rowOff>
    </xdr:to>
    <xdr:sp macro="" textlink="">
      <xdr:nvSpPr>
        <xdr:cNvPr id="138" name="楕円 137"/>
        <xdr:cNvSpPr/>
      </xdr:nvSpPr>
      <xdr:spPr>
        <a:xfrm>
          <a:off x="3746500" y="966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5915</xdr:rowOff>
    </xdr:from>
    <xdr:ext cx="599010" cy="259045"/>
    <xdr:sp macro="" textlink="">
      <xdr:nvSpPr>
        <xdr:cNvPr id="139" name="テキスト ボックス 138"/>
        <xdr:cNvSpPr txBox="1"/>
      </xdr:nvSpPr>
      <xdr:spPr>
        <a:xfrm>
          <a:off x="3497795" y="943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29628</xdr:rowOff>
    </xdr:from>
    <xdr:to>
      <xdr:col>15</xdr:col>
      <xdr:colOff>101600</xdr:colOff>
      <xdr:row>57</xdr:row>
      <xdr:rowOff>131228</xdr:rowOff>
    </xdr:to>
    <xdr:sp macro="" textlink="">
      <xdr:nvSpPr>
        <xdr:cNvPr id="140" name="楕円 139"/>
        <xdr:cNvSpPr/>
      </xdr:nvSpPr>
      <xdr:spPr>
        <a:xfrm>
          <a:off x="2857500" y="980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122355</xdr:rowOff>
    </xdr:from>
    <xdr:ext cx="599010" cy="259045"/>
    <xdr:sp macro="" textlink="">
      <xdr:nvSpPr>
        <xdr:cNvPr id="141" name="テキスト ボックス 140"/>
        <xdr:cNvSpPr txBox="1"/>
      </xdr:nvSpPr>
      <xdr:spPr>
        <a:xfrm>
          <a:off x="2608795" y="9895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124015</xdr:rowOff>
    </xdr:from>
    <xdr:to>
      <xdr:col>10</xdr:col>
      <xdr:colOff>165100</xdr:colOff>
      <xdr:row>58</xdr:row>
      <xdr:rowOff>54165</xdr:rowOff>
    </xdr:to>
    <xdr:sp macro="" textlink="">
      <xdr:nvSpPr>
        <xdr:cNvPr id="142" name="楕円 141"/>
        <xdr:cNvSpPr/>
      </xdr:nvSpPr>
      <xdr:spPr>
        <a:xfrm>
          <a:off x="1968500" y="989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70692</xdr:rowOff>
    </xdr:from>
    <xdr:ext cx="599010" cy="259045"/>
    <xdr:sp macro="" textlink="">
      <xdr:nvSpPr>
        <xdr:cNvPr id="143" name="テキスト ボックス 142"/>
        <xdr:cNvSpPr txBox="1"/>
      </xdr:nvSpPr>
      <xdr:spPr>
        <a:xfrm>
          <a:off x="1719795" y="967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134968</xdr:rowOff>
    </xdr:from>
    <xdr:to>
      <xdr:col>6</xdr:col>
      <xdr:colOff>38100</xdr:colOff>
      <xdr:row>58</xdr:row>
      <xdr:rowOff>65118</xdr:rowOff>
    </xdr:to>
    <xdr:sp macro="" textlink="">
      <xdr:nvSpPr>
        <xdr:cNvPr id="144" name="楕円 143"/>
        <xdr:cNvSpPr/>
      </xdr:nvSpPr>
      <xdr:spPr>
        <a:xfrm>
          <a:off x="1079500" y="990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81645</xdr:rowOff>
    </xdr:from>
    <xdr:ext cx="599010" cy="259045"/>
    <xdr:sp macro="" textlink="">
      <xdr:nvSpPr>
        <xdr:cNvPr id="145" name="テキスト ボックス 144"/>
        <xdr:cNvSpPr txBox="1"/>
      </xdr:nvSpPr>
      <xdr:spPr>
        <a:xfrm>
          <a:off x="830795" y="96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91218</xdr:rowOff>
    </xdr:from>
    <xdr:to>
      <xdr:col>24</xdr:col>
      <xdr:colOff>63500</xdr:colOff>
      <xdr:row>76</xdr:row>
      <xdr:rowOff>111210</xdr:rowOff>
    </xdr:to>
    <xdr:cxnSp macro="">
      <xdr:nvCxnSpPr>
        <xdr:cNvPr id="177" name="直線コネクタ 176"/>
        <xdr:cNvCxnSpPr/>
      </xdr:nvCxnSpPr>
      <xdr:spPr>
        <a:xfrm>
          <a:off x="3797300" y="13121418"/>
          <a:ext cx="838200" cy="1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91218</xdr:rowOff>
    </xdr:from>
    <xdr:to>
      <xdr:col>19</xdr:col>
      <xdr:colOff>177800</xdr:colOff>
      <xdr:row>77</xdr:row>
      <xdr:rowOff>34302</xdr:rowOff>
    </xdr:to>
    <xdr:cxnSp macro="">
      <xdr:nvCxnSpPr>
        <xdr:cNvPr id="180" name="直線コネクタ 179"/>
        <xdr:cNvCxnSpPr/>
      </xdr:nvCxnSpPr>
      <xdr:spPr>
        <a:xfrm flipV="1">
          <a:off x="2908300" y="13121418"/>
          <a:ext cx="889000" cy="11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34302</xdr:rowOff>
    </xdr:from>
    <xdr:to>
      <xdr:col>15</xdr:col>
      <xdr:colOff>50800</xdr:colOff>
      <xdr:row>77</xdr:row>
      <xdr:rowOff>85714</xdr:rowOff>
    </xdr:to>
    <xdr:cxnSp macro="">
      <xdr:nvCxnSpPr>
        <xdr:cNvPr id="183" name="直線コネクタ 182"/>
        <xdr:cNvCxnSpPr/>
      </xdr:nvCxnSpPr>
      <xdr:spPr>
        <a:xfrm flipV="1">
          <a:off x="2019300" y="13235952"/>
          <a:ext cx="889000" cy="5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85714</xdr:rowOff>
    </xdr:from>
    <xdr:to>
      <xdr:col>10</xdr:col>
      <xdr:colOff>114300</xdr:colOff>
      <xdr:row>77</xdr:row>
      <xdr:rowOff>101439</xdr:rowOff>
    </xdr:to>
    <xdr:cxnSp macro="">
      <xdr:nvCxnSpPr>
        <xdr:cNvPr id="186" name="直線コネクタ 185"/>
        <xdr:cNvCxnSpPr/>
      </xdr:nvCxnSpPr>
      <xdr:spPr>
        <a:xfrm flipV="1">
          <a:off x="1130300" y="13287364"/>
          <a:ext cx="889000" cy="1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87708</xdr:rowOff>
    </xdr:from>
    <xdr:to>
      <xdr:col>10</xdr:col>
      <xdr:colOff>165100</xdr:colOff>
      <xdr:row>78</xdr:row>
      <xdr:rowOff>17858</xdr:rowOff>
    </xdr:to>
    <xdr:sp macro="" textlink="">
      <xdr:nvSpPr>
        <xdr:cNvPr id="187" name="フローチャート: 判断 186"/>
        <xdr:cNvSpPr/>
      </xdr:nvSpPr>
      <xdr:spPr>
        <a:xfrm>
          <a:off x="1968500" y="1328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8985</xdr:rowOff>
    </xdr:from>
    <xdr:ext cx="599010" cy="259045"/>
    <xdr:sp macro="" textlink="">
      <xdr:nvSpPr>
        <xdr:cNvPr id="188" name="テキスト ボックス 187"/>
        <xdr:cNvSpPr txBox="1"/>
      </xdr:nvSpPr>
      <xdr:spPr>
        <a:xfrm>
          <a:off x="1719795" y="1338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105941</xdr:rowOff>
    </xdr:from>
    <xdr:to>
      <xdr:col>6</xdr:col>
      <xdr:colOff>38100</xdr:colOff>
      <xdr:row>78</xdr:row>
      <xdr:rowOff>36091</xdr:rowOff>
    </xdr:to>
    <xdr:sp macro="" textlink="">
      <xdr:nvSpPr>
        <xdr:cNvPr id="189" name="フローチャート: 判断 188"/>
        <xdr:cNvSpPr/>
      </xdr:nvSpPr>
      <xdr:spPr>
        <a:xfrm>
          <a:off x="1079500" y="1330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27218</xdr:rowOff>
    </xdr:from>
    <xdr:ext cx="599010" cy="259045"/>
    <xdr:sp macro="" textlink="">
      <xdr:nvSpPr>
        <xdr:cNvPr id="190" name="テキスト ボックス 189"/>
        <xdr:cNvSpPr txBox="1"/>
      </xdr:nvSpPr>
      <xdr:spPr>
        <a:xfrm>
          <a:off x="830795" y="1340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60410</xdr:rowOff>
    </xdr:from>
    <xdr:to>
      <xdr:col>24</xdr:col>
      <xdr:colOff>114300</xdr:colOff>
      <xdr:row>76</xdr:row>
      <xdr:rowOff>162010</xdr:rowOff>
    </xdr:to>
    <xdr:sp macro="" textlink="">
      <xdr:nvSpPr>
        <xdr:cNvPr id="196" name="楕円 195"/>
        <xdr:cNvSpPr/>
      </xdr:nvSpPr>
      <xdr:spPr>
        <a:xfrm>
          <a:off x="4584700" y="1309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83287</xdr:rowOff>
    </xdr:from>
    <xdr:ext cx="599010" cy="259045"/>
    <xdr:sp macro="" textlink="">
      <xdr:nvSpPr>
        <xdr:cNvPr id="197" name="民生費該当値テキスト"/>
        <xdr:cNvSpPr txBox="1"/>
      </xdr:nvSpPr>
      <xdr:spPr>
        <a:xfrm>
          <a:off x="4686300" y="1294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40418</xdr:rowOff>
    </xdr:from>
    <xdr:to>
      <xdr:col>20</xdr:col>
      <xdr:colOff>38100</xdr:colOff>
      <xdr:row>76</xdr:row>
      <xdr:rowOff>142018</xdr:rowOff>
    </xdr:to>
    <xdr:sp macro="" textlink="">
      <xdr:nvSpPr>
        <xdr:cNvPr id="198" name="楕円 197"/>
        <xdr:cNvSpPr/>
      </xdr:nvSpPr>
      <xdr:spPr>
        <a:xfrm>
          <a:off x="3746500" y="1307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158544</xdr:rowOff>
    </xdr:from>
    <xdr:ext cx="599010" cy="259045"/>
    <xdr:sp macro="" textlink="">
      <xdr:nvSpPr>
        <xdr:cNvPr id="199" name="テキスト ボックス 198"/>
        <xdr:cNvSpPr txBox="1"/>
      </xdr:nvSpPr>
      <xdr:spPr>
        <a:xfrm>
          <a:off x="3497795" y="12845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154952</xdr:rowOff>
    </xdr:from>
    <xdr:to>
      <xdr:col>15</xdr:col>
      <xdr:colOff>101600</xdr:colOff>
      <xdr:row>77</xdr:row>
      <xdr:rowOff>85102</xdr:rowOff>
    </xdr:to>
    <xdr:sp macro="" textlink="">
      <xdr:nvSpPr>
        <xdr:cNvPr id="200" name="楕円 199"/>
        <xdr:cNvSpPr/>
      </xdr:nvSpPr>
      <xdr:spPr>
        <a:xfrm>
          <a:off x="2857500" y="13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76229</xdr:rowOff>
    </xdr:from>
    <xdr:ext cx="599010" cy="259045"/>
    <xdr:sp macro="" textlink="">
      <xdr:nvSpPr>
        <xdr:cNvPr id="201" name="テキスト ボックス 200"/>
        <xdr:cNvSpPr txBox="1"/>
      </xdr:nvSpPr>
      <xdr:spPr>
        <a:xfrm>
          <a:off x="2608795" y="1327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34914</xdr:rowOff>
    </xdr:from>
    <xdr:to>
      <xdr:col>10</xdr:col>
      <xdr:colOff>165100</xdr:colOff>
      <xdr:row>77</xdr:row>
      <xdr:rowOff>136514</xdr:rowOff>
    </xdr:to>
    <xdr:sp macro="" textlink="">
      <xdr:nvSpPr>
        <xdr:cNvPr id="202" name="楕円 201"/>
        <xdr:cNvSpPr/>
      </xdr:nvSpPr>
      <xdr:spPr>
        <a:xfrm>
          <a:off x="1968500" y="1323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153041</xdr:rowOff>
    </xdr:from>
    <xdr:ext cx="599010" cy="259045"/>
    <xdr:sp macro="" textlink="">
      <xdr:nvSpPr>
        <xdr:cNvPr id="203" name="テキスト ボックス 202"/>
        <xdr:cNvSpPr txBox="1"/>
      </xdr:nvSpPr>
      <xdr:spPr>
        <a:xfrm>
          <a:off x="1719795" y="1301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50639</xdr:rowOff>
    </xdr:from>
    <xdr:to>
      <xdr:col>6</xdr:col>
      <xdr:colOff>38100</xdr:colOff>
      <xdr:row>77</xdr:row>
      <xdr:rowOff>152239</xdr:rowOff>
    </xdr:to>
    <xdr:sp macro="" textlink="">
      <xdr:nvSpPr>
        <xdr:cNvPr id="204" name="楕円 203"/>
        <xdr:cNvSpPr/>
      </xdr:nvSpPr>
      <xdr:spPr>
        <a:xfrm>
          <a:off x="1079500" y="1325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168766</xdr:rowOff>
    </xdr:from>
    <xdr:ext cx="599010" cy="259045"/>
    <xdr:sp macro="" textlink="">
      <xdr:nvSpPr>
        <xdr:cNvPr id="205" name="テキスト ボックス 204"/>
        <xdr:cNvSpPr txBox="1"/>
      </xdr:nvSpPr>
      <xdr:spPr>
        <a:xfrm>
          <a:off x="830795" y="1302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72841</xdr:rowOff>
    </xdr:from>
    <xdr:to>
      <xdr:col>24</xdr:col>
      <xdr:colOff>63500</xdr:colOff>
      <xdr:row>98</xdr:row>
      <xdr:rowOff>95769</xdr:rowOff>
    </xdr:to>
    <xdr:cxnSp macro="">
      <xdr:nvCxnSpPr>
        <xdr:cNvPr id="236" name="直線コネクタ 235"/>
        <xdr:cNvCxnSpPr/>
      </xdr:nvCxnSpPr>
      <xdr:spPr>
        <a:xfrm flipV="1">
          <a:off x="3797300" y="16874941"/>
          <a:ext cx="838200" cy="2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95769</xdr:rowOff>
    </xdr:from>
    <xdr:to>
      <xdr:col>19</xdr:col>
      <xdr:colOff>177800</xdr:colOff>
      <xdr:row>98</xdr:row>
      <xdr:rowOff>121334</xdr:rowOff>
    </xdr:to>
    <xdr:cxnSp macro="">
      <xdr:nvCxnSpPr>
        <xdr:cNvPr id="239" name="直線コネクタ 238"/>
        <xdr:cNvCxnSpPr/>
      </xdr:nvCxnSpPr>
      <xdr:spPr>
        <a:xfrm flipV="1">
          <a:off x="2908300" y="16897869"/>
          <a:ext cx="8890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121334</xdr:rowOff>
    </xdr:from>
    <xdr:to>
      <xdr:col>15</xdr:col>
      <xdr:colOff>50800</xdr:colOff>
      <xdr:row>98</xdr:row>
      <xdr:rowOff>126395</xdr:rowOff>
    </xdr:to>
    <xdr:cxnSp macro="">
      <xdr:nvCxnSpPr>
        <xdr:cNvPr id="242" name="直線コネクタ 241"/>
        <xdr:cNvCxnSpPr/>
      </xdr:nvCxnSpPr>
      <xdr:spPr>
        <a:xfrm flipV="1">
          <a:off x="2019300" y="16923434"/>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126395</xdr:rowOff>
    </xdr:from>
    <xdr:to>
      <xdr:col>10</xdr:col>
      <xdr:colOff>114300</xdr:colOff>
      <xdr:row>98</xdr:row>
      <xdr:rowOff>135902</xdr:rowOff>
    </xdr:to>
    <xdr:cxnSp macro="">
      <xdr:nvCxnSpPr>
        <xdr:cNvPr id="245" name="直線コネクタ 244"/>
        <xdr:cNvCxnSpPr/>
      </xdr:nvCxnSpPr>
      <xdr:spPr>
        <a:xfrm flipV="1">
          <a:off x="1130300" y="16928495"/>
          <a:ext cx="889000" cy="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103805</xdr:rowOff>
    </xdr:from>
    <xdr:to>
      <xdr:col>10</xdr:col>
      <xdr:colOff>165100</xdr:colOff>
      <xdr:row>98</xdr:row>
      <xdr:rowOff>33955</xdr:rowOff>
    </xdr:to>
    <xdr:sp macro="" textlink="">
      <xdr:nvSpPr>
        <xdr:cNvPr id="246" name="フローチャート: 判断 245"/>
        <xdr:cNvSpPr/>
      </xdr:nvSpPr>
      <xdr:spPr>
        <a:xfrm>
          <a:off x="1968500" y="167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50482</xdr:rowOff>
    </xdr:from>
    <xdr:ext cx="534377" cy="259045"/>
    <xdr:sp macro="" textlink="">
      <xdr:nvSpPr>
        <xdr:cNvPr id="247" name="テキスト ボックス 246"/>
        <xdr:cNvSpPr txBox="1"/>
      </xdr:nvSpPr>
      <xdr:spPr>
        <a:xfrm>
          <a:off x="1752111" y="165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120152</xdr:rowOff>
    </xdr:from>
    <xdr:to>
      <xdr:col>6</xdr:col>
      <xdr:colOff>38100</xdr:colOff>
      <xdr:row>98</xdr:row>
      <xdr:rowOff>50302</xdr:rowOff>
    </xdr:to>
    <xdr:sp macro="" textlink="">
      <xdr:nvSpPr>
        <xdr:cNvPr id="248" name="フローチャート: 判断 247"/>
        <xdr:cNvSpPr/>
      </xdr:nvSpPr>
      <xdr:spPr>
        <a:xfrm>
          <a:off x="1079500" y="1675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66829</xdr:rowOff>
    </xdr:from>
    <xdr:ext cx="534377" cy="259045"/>
    <xdr:sp macro="" textlink="">
      <xdr:nvSpPr>
        <xdr:cNvPr id="249" name="テキスト ボックス 248"/>
        <xdr:cNvSpPr txBox="1"/>
      </xdr:nvSpPr>
      <xdr:spPr>
        <a:xfrm>
          <a:off x="863111" y="1652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22041</xdr:rowOff>
    </xdr:from>
    <xdr:to>
      <xdr:col>24</xdr:col>
      <xdr:colOff>114300</xdr:colOff>
      <xdr:row>98</xdr:row>
      <xdr:rowOff>123641</xdr:rowOff>
    </xdr:to>
    <xdr:sp macro="" textlink="">
      <xdr:nvSpPr>
        <xdr:cNvPr id="255" name="楕円 254"/>
        <xdr:cNvSpPr/>
      </xdr:nvSpPr>
      <xdr:spPr>
        <a:xfrm>
          <a:off x="4584700" y="1682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108418</xdr:rowOff>
    </xdr:from>
    <xdr:ext cx="534377" cy="259045"/>
    <xdr:sp macro="" textlink="">
      <xdr:nvSpPr>
        <xdr:cNvPr id="256" name="衛生費該当値テキスト"/>
        <xdr:cNvSpPr txBox="1"/>
      </xdr:nvSpPr>
      <xdr:spPr>
        <a:xfrm>
          <a:off x="4686300" y="1673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44969</xdr:rowOff>
    </xdr:from>
    <xdr:to>
      <xdr:col>20</xdr:col>
      <xdr:colOff>38100</xdr:colOff>
      <xdr:row>98</xdr:row>
      <xdr:rowOff>146569</xdr:rowOff>
    </xdr:to>
    <xdr:sp macro="" textlink="">
      <xdr:nvSpPr>
        <xdr:cNvPr id="257" name="楕円 256"/>
        <xdr:cNvSpPr/>
      </xdr:nvSpPr>
      <xdr:spPr>
        <a:xfrm>
          <a:off x="3746500" y="1684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137696</xdr:rowOff>
    </xdr:from>
    <xdr:ext cx="534377" cy="259045"/>
    <xdr:sp macro="" textlink="">
      <xdr:nvSpPr>
        <xdr:cNvPr id="258" name="テキスト ボックス 257"/>
        <xdr:cNvSpPr txBox="1"/>
      </xdr:nvSpPr>
      <xdr:spPr>
        <a:xfrm>
          <a:off x="3530111" y="1693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70534</xdr:rowOff>
    </xdr:from>
    <xdr:to>
      <xdr:col>15</xdr:col>
      <xdr:colOff>101600</xdr:colOff>
      <xdr:row>99</xdr:row>
      <xdr:rowOff>684</xdr:rowOff>
    </xdr:to>
    <xdr:sp macro="" textlink="">
      <xdr:nvSpPr>
        <xdr:cNvPr id="259" name="楕円 258"/>
        <xdr:cNvSpPr/>
      </xdr:nvSpPr>
      <xdr:spPr>
        <a:xfrm>
          <a:off x="2857500" y="1687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163261</xdr:rowOff>
    </xdr:from>
    <xdr:ext cx="534377" cy="259045"/>
    <xdr:sp macro="" textlink="">
      <xdr:nvSpPr>
        <xdr:cNvPr id="260" name="テキスト ボックス 259"/>
        <xdr:cNvSpPr txBox="1"/>
      </xdr:nvSpPr>
      <xdr:spPr>
        <a:xfrm>
          <a:off x="2641111" y="1696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75595</xdr:rowOff>
    </xdr:from>
    <xdr:to>
      <xdr:col>10</xdr:col>
      <xdr:colOff>165100</xdr:colOff>
      <xdr:row>99</xdr:row>
      <xdr:rowOff>5745</xdr:rowOff>
    </xdr:to>
    <xdr:sp macro="" textlink="">
      <xdr:nvSpPr>
        <xdr:cNvPr id="261" name="楕円 260"/>
        <xdr:cNvSpPr/>
      </xdr:nvSpPr>
      <xdr:spPr>
        <a:xfrm>
          <a:off x="1968500" y="168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168322</xdr:rowOff>
    </xdr:from>
    <xdr:ext cx="534377" cy="259045"/>
    <xdr:sp macro="" textlink="">
      <xdr:nvSpPr>
        <xdr:cNvPr id="262" name="テキスト ボックス 261"/>
        <xdr:cNvSpPr txBox="1"/>
      </xdr:nvSpPr>
      <xdr:spPr>
        <a:xfrm>
          <a:off x="175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85102</xdr:rowOff>
    </xdr:from>
    <xdr:to>
      <xdr:col>6</xdr:col>
      <xdr:colOff>38100</xdr:colOff>
      <xdr:row>99</xdr:row>
      <xdr:rowOff>15252</xdr:rowOff>
    </xdr:to>
    <xdr:sp macro="" textlink="">
      <xdr:nvSpPr>
        <xdr:cNvPr id="263" name="楕円 262"/>
        <xdr:cNvSpPr/>
      </xdr:nvSpPr>
      <xdr:spPr>
        <a:xfrm>
          <a:off x="1079500" y="1688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6379</xdr:rowOff>
    </xdr:from>
    <xdr:ext cx="534377" cy="259045"/>
    <xdr:sp macro="" textlink="">
      <xdr:nvSpPr>
        <xdr:cNvPr id="264" name="テキスト ボックス 263"/>
        <xdr:cNvSpPr txBox="1"/>
      </xdr:nvSpPr>
      <xdr:spPr>
        <a:xfrm>
          <a:off x="863111" y="1697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100711</xdr:rowOff>
    </xdr:from>
    <xdr:to>
      <xdr:col>41</xdr:col>
      <xdr:colOff>101600</xdr:colOff>
      <xdr:row>39</xdr:row>
      <xdr:rowOff>30861</xdr:rowOff>
    </xdr:to>
    <xdr:sp macro="" textlink="">
      <xdr:nvSpPr>
        <xdr:cNvPr id="303" name="フローチャート: 判断 302"/>
        <xdr:cNvSpPr/>
      </xdr:nvSpPr>
      <xdr:spPr>
        <a:xfrm>
          <a:off x="78105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47388</xdr:rowOff>
    </xdr:from>
    <xdr:ext cx="378565" cy="259045"/>
    <xdr:sp macro="" textlink="">
      <xdr:nvSpPr>
        <xdr:cNvPr id="304" name="テキスト ボックス 303"/>
        <xdr:cNvSpPr txBox="1"/>
      </xdr:nvSpPr>
      <xdr:spPr>
        <a:xfrm>
          <a:off x="7672017" y="63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98679</xdr:rowOff>
    </xdr:from>
    <xdr:to>
      <xdr:col>36</xdr:col>
      <xdr:colOff>165100</xdr:colOff>
      <xdr:row>39</xdr:row>
      <xdr:rowOff>28829</xdr:rowOff>
    </xdr:to>
    <xdr:sp macro="" textlink="">
      <xdr:nvSpPr>
        <xdr:cNvPr id="305" name="フローチャート: 判断 304"/>
        <xdr:cNvSpPr/>
      </xdr:nvSpPr>
      <xdr:spPr>
        <a:xfrm>
          <a:off x="6921500" y="661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45356</xdr:rowOff>
    </xdr:from>
    <xdr:ext cx="378565" cy="259045"/>
    <xdr:sp macro="" textlink="">
      <xdr:nvSpPr>
        <xdr:cNvPr id="306" name="テキスト ボックス 305"/>
        <xdr:cNvSpPr txBox="1"/>
      </xdr:nvSpPr>
      <xdr:spPr>
        <a:xfrm>
          <a:off x="6783017" y="638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98618</xdr:rowOff>
    </xdr:from>
    <xdr:to>
      <xdr:col>55</xdr:col>
      <xdr:colOff>0</xdr:colOff>
      <xdr:row>58</xdr:row>
      <xdr:rowOff>101973</xdr:rowOff>
    </xdr:to>
    <xdr:cxnSp macro="">
      <xdr:nvCxnSpPr>
        <xdr:cNvPr id="348" name="直線コネクタ 347"/>
        <xdr:cNvCxnSpPr/>
      </xdr:nvCxnSpPr>
      <xdr:spPr>
        <a:xfrm flipV="1">
          <a:off x="9639300" y="10042718"/>
          <a:ext cx="8382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101973</xdr:rowOff>
    </xdr:from>
    <xdr:to>
      <xdr:col>50</xdr:col>
      <xdr:colOff>114300</xdr:colOff>
      <xdr:row>58</xdr:row>
      <xdr:rowOff>106889</xdr:rowOff>
    </xdr:to>
    <xdr:cxnSp macro="">
      <xdr:nvCxnSpPr>
        <xdr:cNvPr id="351" name="直線コネクタ 350"/>
        <xdr:cNvCxnSpPr/>
      </xdr:nvCxnSpPr>
      <xdr:spPr>
        <a:xfrm flipV="1">
          <a:off x="8750300" y="10046073"/>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106268</xdr:rowOff>
    </xdr:from>
    <xdr:to>
      <xdr:col>45</xdr:col>
      <xdr:colOff>177800</xdr:colOff>
      <xdr:row>58</xdr:row>
      <xdr:rowOff>106889</xdr:rowOff>
    </xdr:to>
    <xdr:cxnSp macro="">
      <xdr:nvCxnSpPr>
        <xdr:cNvPr id="354" name="直線コネクタ 353"/>
        <xdr:cNvCxnSpPr/>
      </xdr:nvCxnSpPr>
      <xdr:spPr>
        <a:xfrm>
          <a:off x="7861300" y="10050368"/>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106268</xdr:rowOff>
    </xdr:from>
    <xdr:to>
      <xdr:col>41</xdr:col>
      <xdr:colOff>50800</xdr:colOff>
      <xdr:row>58</xdr:row>
      <xdr:rowOff>113905</xdr:rowOff>
    </xdr:to>
    <xdr:cxnSp macro="">
      <xdr:nvCxnSpPr>
        <xdr:cNvPr id="357" name="直線コネクタ 356"/>
        <xdr:cNvCxnSpPr/>
      </xdr:nvCxnSpPr>
      <xdr:spPr>
        <a:xfrm flipV="1">
          <a:off x="6972300" y="10050368"/>
          <a:ext cx="889000" cy="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40698</xdr:rowOff>
    </xdr:from>
    <xdr:to>
      <xdr:col>41</xdr:col>
      <xdr:colOff>101600</xdr:colOff>
      <xdr:row>58</xdr:row>
      <xdr:rowOff>142298</xdr:rowOff>
    </xdr:to>
    <xdr:sp macro="" textlink="">
      <xdr:nvSpPr>
        <xdr:cNvPr id="358" name="フローチャート: 判断 357"/>
        <xdr:cNvSpPr/>
      </xdr:nvSpPr>
      <xdr:spPr>
        <a:xfrm>
          <a:off x="7810500" y="998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158825</xdr:rowOff>
    </xdr:from>
    <xdr:ext cx="599010" cy="259045"/>
    <xdr:sp macro="" textlink="">
      <xdr:nvSpPr>
        <xdr:cNvPr id="359" name="テキスト ボックス 358"/>
        <xdr:cNvSpPr txBox="1"/>
      </xdr:nvSpPr>
      <xdr:spPr>
        <a:xfrm>
          <a:off x="7561795" y="976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43410</xdr:rowOff>
    </xdr:from>
    <xdr:to>
      <xdr:col>36</xdr:col>
      <xdr:colOff>165100</xdr:colOff>
      <xdr:row>58</xdr:row>
      <xdr:rowOff>145010</xdr:rowOff>
    </xdr:to>
    <xdr:sp macro="" textlink="">
      <xdr:nvSpPr>
        <xdr:cNvPr id="360" name="フローチャート: 判断 359"/>
        <xdr:cNvSpPr/>
      </xdr:nvSpPr>
      <xdr:spPr>
        <a:xfrm>
          <a:off x="6921500" y="99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161537</xdr:rowOff>
    </xdr:from>
    <xdr:ext cx="534377" cy="259045"/>
    <xdr:sp macro="" textlink="">
      <xdr:nvSpPr>
        <xdr:cNvPr id="361" name="テキスト ボックス 360"/>
        <xdr:cNvSpPr txBox="1"/>
      </xdr:nvSpPr>
      <xdr:spPr>
        <a:xfrm>
          <a:off x="6705111" y="976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47818</xdr:rowOff>
    </xdr:from>
    <xdr:to>
      <xdr:col>55</xdr:col>
      <xdr:colOff>50800</xdr:colOff>
      <xdr:row>58</xdr:row>
      <xdr:rowOff>149418</xdr:rowOff>
    </xdr:to>
    <xdr:sp macro="" textlink="">
      <xdr:nvSpPr>
        <xdr:cNvPr id="367" name="楕円 366"/>
        <xdr:cNvSpPr/>
      </xdr:nvSpPr>
      <xdr:spPr>
        <a:xfrm>
          <a:off x="10426700" y="999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34377" cy="259045"/>
    <xdr:sp macro="" textlink="">
      <xdr:nvSpPr>
        <xdr:cNvPr id="368" name="農林水産業費該当値テキスト"/>
        <xdr:cNvSpPr txBox="1"/>
      </xdr:nvSpPr>
      <xdr:spPr>
        <a:xfrm>
          <a:off x="10528300" y="992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51173</xdr:rowOff>
    </xdr:from>
    <xdr:to>
      <xdr:col>50</xdr:col>
      <xdr:colOff>165100</xdr:colOff>
      <xdr:row>58</xdr:row>
      <xdr:rowOff>152773</xdr:rowOff>
    </xdr:to>
    <xdr:sp macro="" textlink="">
      <xdr:nvSpPr>
        <xdr:cNvPr id="369" name="楕円 368"/>
        <xdr:cNvSpPr/>
      </xdr:nvSpPr>
      <xdr:spPr>
        <a:xfrm>
          <a:off x="9588500" y="999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143900</xdr:rowOff>
    </xdr:from>
    <xdr:ext cx="534377" cy="259045"/>
    <xdr:sp macro="" textlink="">
      <xdr:nvSpPr>
        <xdr:cNvPr id="370" name="テキスト ボックス 369"/>
        <xdr:cNvSpPr txBox="1"/>
      </xdr:nvSpPr>
      <xdr:spPr>
        <a:xfrm>
          <a:off x="9372111" y="1008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56089</xdr:rowOff>
    </xdr:from>
    <xdr:to>
      <xdr:col>46</xdr:col>
      <xdr:colOff>38100</xdr:colOff>
      <xdr:row>58</xdr:row>
      <xdr:rowOff>157689</xdr:rowOff>
    </xdr:to>
    <xdr:sp macro="" textlink="">
      <xdr:nvSpPr>
        <xdr:cNvPr id="371" name="楕円 370"/>
        <xdr:cNvSpPr/>
      </xdr:nvSpPr>
      <xdr:spPr>
        <a:xfrm>
          <a:off x="8699500" y="100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148816</xdr:rowOff>
    </xdr:from>
    <xdr:ext cx="534377" cy="259045"/>
    <xdr:sp macro="" textlink="">
      <xdr:nvSpPr>
        <xdr:cNvPr id="372" name="テキスト ボックス 371"/>
        <xdr:cNvSpPr txBox="1"/>
      </xdr:nvSpPr>
      <xdr:spPr>
        <a:xfrm>
          <a:off x="8483111" y="1009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55468</xdr:rowOff>
    </xdr:from>
    <xdr:to>
      <xdr:col>41</xdr:col>
      <xdr:colOff>101600</xdr:colOff>
      <xdr:row>58</xdr:row>
      <xdr:rowOff>157068</xdr:rowOff>
    </xdr:to>
    <xdr:sp macro="" textlink="">
      <xdr:nvSpPr>
        <xdr:cNvPr id="373" name="楕円 372"/>
        <xdr:cNvSpPr/>
      </xdr:nvSpPr>
      <xdr:spPr>
        <a:xfrm>
          <a:off x="7810500" y="99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148195</xdr:rowOff>
    </xdr:from>
    <xdr:ext cx="534377" cy="259045"/>
    <xdr:sp macro="" textlink="">
      <xdr:nvSpPr>
        <xdr:cNvPr id="374" name="テキスト ボックス 373"/>
        <xdr:cNvSpPr txBox="1"/>
      </xdr:nvSpPr>
      <xdr:spPr>
        <a:xfrm>
          <a:off x="7594111" y="1009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63105</xdr:rowOff>
    </xdr:from>
    <xdr:to>
      <xdr:col>36</xdr:col>
      <xdr:colOff>165100</xdr:colOff>
      <xdr:row>58</xdr:row>
      <xdr:rowOff>164705</xdr:rowOff>
    </xdr:to>
    <xdr:sp macro="" textlink="">
      <xdr:nvSpPr>
        <xdr:cNvPr id="375" name="楕円 374"/>
        <xdr:cNvSpPr/>
      </xdr:nvSpPr>
      <xdr:spPr>
        <a:xfrm>
          <a:off x="6921500" y="100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155832</xdr:rowOff>
    </xdr:from>
    <xdr:ext cx="534377" cy="259045"/>
    <xdr:sp macro="" textlink="">
      <xdr:nvSpPr>
        <xdr:cNvPr id="376" name="テキスト ボックス 375"/>
        <xdr:cNvSpPr txBox="1"/>
      </xdr:nvSpPr>
      <xdr:spPr>
        <a:xfrm>
          <a:off x="6705111" y="1009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56826</xdr:rowOff>
    </xdr:from>
    <xdr:to>
      <xdr:col>55</xdr:col>
      <xdr:colOff>0</xdr:colOff>
      <xdr:row>78</xdr:row>
      <xdr:rowOff>81742</xdr:rowOff>
    </xdr:to>
    <xdr:cxnSp macro="">
      <xdr:nvCxnSpPr>
        <xdr:cNvPr id="403" name="直線コネクタ 402"/>
        <xdr:cNvCxnSpPr/>
      </xdr:nvCxnSpPr>
      <xdr:spPr>
        <a:xfrm>
          <a:off x="9639300" y="13429926"/>
          <a:ext cx="838200" cy="2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56826</xdr:rowOff>
    </xdr:from>
    <xdr:to>
      <xdr:col>50</xdr:col>
      <xdr:colOff>114300</xdr:colOff>
      <xdr:row>78</xdr:row>
      <xdr:rowOff>97503</xdr:rowOff>
    </xdr:to>
    <xdr:cxnSp macro="">
      <xdr:nvCxnSpPr>
        <xdr:cNvPr id="406" name="直線コネクタ 405"/>
        <xdr:cNvCxnSpPr/>
      </xdr:nvCxnSpPr>
      <xdr:spPr>
        <a:xfrm flipV="1">
          <a:off x="8750300" y="13429926"/>
          <a:ext cx="889000" cy="4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86182</xdr:rowOff>
    </xdr:from>
    <xdr:to>
      <xdr:col>45</xdr:col>
      <xdr:colOff>177800</xdr:colOff>
      <xdr:row>78</xdr:row>
      <xdr:rowOff>97503</xdr:rowOff>
    </xdr:to>
    <xdr:cxnSp macro="">
      <xdr:nvCxnSpPr>
        <xdr:cNvPr id="409" name="直線コネクタ 408"/>
        <xdr:cNvCxnSpPr/>
      </xdr:nvCxnSpPr>
      <xdr:spPr>
        <a:xfrm>
          <a:off x="7861300" y="13459282"/>
          <a:ext cx="889000" cy="1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86182</xdr:rowOff>
    </xdr:from>
    <xdr:to>
      <xdr:col>41</xdr:col>
      <xdr:colOff>50800</xdr:colOff>
      <xdr:row>78</xdr:row>
      <xdr:rowOff>109541</xdr:rowOff>
    </xdr:to>
    <xdr:cxnSp macro="">
      <xdr:nvCxnSpPr>
        <xdr:cNvPr id="412" name="直線コネクタ 411"/>
        <xdr:cNvCxnSpPr/>
      </xdr:nvCxnSpPr>
      <xdr:spPr>
        <a:xfrm flipV="1">
          <a:off x="6972300" y="13459282"/>
          <a:ext cx="889000" cy="2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24760</xdr:rowOff>
    </xdr:from>
    <xdr:to>
      <xdr:col>41</xdr:col>
      <xdr:colOff>101600</xdr:colOff>
      <xdr:row>78</xdr:row>
      <xdr:rowOff>126360</xdr:rowOff>
    </xdr:to>
    <xdr:sp macro="" textlink="">
      <xdr:nvSpPr>
        <xdr:cNvPr id="413" name="フローチャート: 判断 412"/>
        <xdr:cNvSpPr/>
      </xdr:nvSpPr>
      <xdr:spPr>
        <a:xfrm>
          <a:off x="7810500" y="13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142887</xdr:rowOff>
    </xdr:from>
    <xdr:ext cx="534377" cy="259045"/>
    <xdr:sp macro="" textlink="">
      <xdr:nvSpPr>
        <xdr:cNvPr id="414" name="テキスト ボックス 413"/>
        <xdr:cNvSpPr txBox="1"/>
      </xdr:nvSpPr>
      <xdr:spPr>
        <a:xfrm>
          <a:off x="7594111" y="1317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25730</xdr:rowOff>
    </xdr:from>
    <xdr:to>
      <xdr:col>36</xdr:col>
      <xdr:colOff>165100</xdr:colOff>
      <xdr:row>78</xdr:row>
      <xdr:rowOff>127330</xdr:rowOff>
    </xdr:to>
    <xdr:sp macro="" textlink="">
      <xdr:nvSpPr>
        <xdr:cNvPr id="415" name="フローチャート: 判断 414"/>
        <xdr:cNvSpPr/>
      </xdr:nvSpPr>
      <xdr:spPr>
        <a:xfrm>
          <a:off x="6921500" y="133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143857</xdr:rowOff>
    </xdr:from>
    <xdr:ext cx="534377" cy="259045"/>
    <xdr:sp macro="" textlink="">
      <xdr:nvSpPr>
        <xdr:cNvPr id="416" name="テキスト ボックス 415"/>
        <xdr:cNvSpPr txBox="1"/>
      </xdr:nvSpPr>
      <xdr:spPr>
        <a:xfrm>
          <a:off x="6705111" y="1317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30942</xdr:rowOff>
    </xdr:from>
    <xdr:to>
      <xdr:col>55</xdr:col>
      <xdr:colOff>50800</xdr:colOff>
      <xdr:row>78</xdr:row>
      <xdr:rowOff>132542</xdr:rowOff>
    </xdr:to>
    <xdr:sp macro="" textlink="">
      <xdr:nvSpPr>
        <xdr:cNvPr id="422" name="楕円 421"/>
        <xdr:cNvSpPr/>
      </xdr:nvSpPr>
      <xdr:spPr>
        <a:xfrm>
          <a:off x="10426700" y="1340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117319</xdr:rowOff>
    </xdr:from>
    <xdr:ext cx="534377" cy="259045"/>
    <xdr:sp macro="" textlink="">
      <xdr:nvSpPr>
        <xdr:cNvPr id="423" name="商工費該当値テキスト"/>
        <xdr:cNvSpPr txBox="1"/>
      </xdr:nvSpPr>
      <xdr:spPr>
        <a:xfrm>
          <a:off x="10528300" y="1331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6026</xdr:rowOff>
    </xdr:from>
    <xdr:to>
      <xdr:col>50</xdr:col>
      <xdr:colOff>165100</xdr:colOff>
      <xdr:row>78</xdr:row>
      <xdr:rowOff>107626</xdr:rowOff>
    </xdr:to>
    <xdr:sp macro="" textlink="">
      <xdr:nvSpPr>
        <xdr:cNvPr id="424" name="楕円 423"/>
        <xdr:cNvSpPr/>
      </xdr:nvSpPr>
      <xdr:spPr>
        <a:xfrm>
          <a:off x="9588500" y="1337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98753</xdr:rowOff>
    </xdr:from>
    <xdr:ext cx="534377" cy="259045"/>
    <xdr:sp macro="" textlink="">
      <xdr:nvSpPr>
        <xdr:cNvPr id="425" name="テキスト ボックス 424"/>
        <xdr:cNvSpPr txBox="1"/>
      </xdr:nvSpPr>
      <xdr:spPr>
        <a:xfrm>
          <a:off x="9372111" y="1347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46703</xdr:rowOff>
    </xdr:from>
    <xdr:to>
      <xdr:col>46</xdr:col>
      <xdr:colOff>38100</xdr:colOff>
      <xdr:row>78</xdr:row>
      <xdr:rowOff>148303</xdr:rowOff>
    </xdr:to>
    <xdr:sp macro="" textlink="">
      <xdr:nvSpPr>
        <xdr:cNvPr id="426" name="楕円 425"/>
        <xdr:cNvSpPr/>
      </xdr:nvSpPr>
      <xdr:spPr>
        <a:xfrm>
          <a:off x="8699500" y="1341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139430</xdr:rowOff>
    </xdr:from>
    <xdr:ext cx="534377" cy="259045"/>
    <xdr:sp macro="" textlink="">
      <xdr:nvSpPr>
        <xdr:cNvPr id="427" name="テキスト ボックス 426"/>
        <xdr:cNvSpPr txBox="1"/>
      </xdr:nvSpPr>
      <xdr:spPr>
        <a:xfrm>
          <a:off x="8483111" y="1351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35382</xdr:rowOff>
    </xdr:from>
    <xdr:to>
      <xdr:col>41</xdr:col>
      <xdr:colOff>101600</xdr:colOff>
      <xdr:row>78</xdr:row>
      <xdr:rowOff>136982</xdr:rowOff>
    </xdr:to>
    <xdr:sp macro="" textlink="">
      <xdr:nvSpPr>
        <xdr:cNvPr id="428" name="楕円 427"/>
        <xdr:cNvSpPr/>
      </xdr:nvSpPr>
      <xdr:spPr>
        <a:xfrm>
          <a:off x="7810500" y="134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128109</xdr:rowOff>
    </xdr:from>
    <xdr:ext cx="534377" cy="259045"/>
    <xdr:sp macro="" textlink="">
      <xdr:nvSpPr>
        <xdr:cNvPr id="429" name="テキスト ボックス 428"/>
        <xdr:cNvSpPr txBox="1"/>
      </xdr:nvSpPr>
      <xdr:spPr>
        <a:xfrm>
          <a:off x="7594111" y="135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58741</xdr:rowOff>
    </xdr:from>
    <xdr:to>
      <xdr:col>36</xdr:col>
      <xdr:colOff>165100</xdr:colOff>
      <xdr:row>78</xdr:row>
      <xdr:rowOff>160341</xdr:rowOff>
    </xdr:to>
    <xdr:sp macro="" textlink="">
      <xdr:nvSpPr>
        <xdr:cNvPr id="430" name="楕円 429"/>
        <xdr:cNvSpPr/>
      </xdr:nvSpPr>
      <xdr:spPr>
        <a:xfrm>
          <a:off x="6921500" y="1343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151468</xdr:rowOff>
    </xdr:from>
    <xdr:ext cx="534377" cy="259045"/>
    <xdr:sp macro="" textlink="">
      <xdr:nvSpPr>
        <xdr:cNvPr id="431" name="テキスト ボックス 430"/>
        <xdr:cNvSpPr txBox="1"/>
      </xdr:nvSpPr>
      <xdr:spPr>
        <a:xfrm>
          <a:off x="6705111" y="135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124406</xdr:rowOff>
    </xdr:from>
    <xdr:to>
      <xdr:col>55</xdr:col>
      <xdr:colOff>0</xdr:colOff>
      <xdr:row>98</xdr:row>
      <xdr:rowOff>25780</xdr:rowOff>
    </xdr:to>
    <xdr:cxnSp macro="">
      <xdr:nvCxnSpPr>
        <xdr:cNvPr id="464" name="直線コネクタ 463"/>
        <xdr:cNvCxnSpPr/>
      </xdr:nvCxnSpPr>
      <xdr:spPr>
        <a:xfrm flipV="1">
          <a:off x="9639300" y="16755056"/>
          <a:ext cx="838200" cy="7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428</xdr:rowOff>
    </xdr:from>
    <xdr:to>
      <xdr:col>50</xdr:col>
      <xdr:colOff>114300</xdr:colOff>
      <xdr:row>98</xdr:row>
      <xdr:rowOff>25780</xdr:rowOff>
    </xdr:to>
    <xdr:cxnSp macro="">
      <xdr:nvCxnSpPr>
        <xdr:cNvPr id="467" name="直線コネクタ 466"/>
        <xdr:cNvCxnSpPr/>
      </xdr:nvCxnSpPr>
      <xdr:spPr>
        <a:xfrm>
          <a:off x="8750300" y="16802528"/>
          <a:ext cx="8890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89100</xdr:rowOff>
    </xdr:from>
    <xdr:to>
      <xdr:col>45</xdr:col>
      <xdr:colOff>177800</xdr:colOff>
      <xdr:row>98</xdr:row>
      <xdr:rowOff>428</xdr:rowOff>
    </xdr:to>
    <xdr:cxnSp macro="">
      <xdr:nvCxnSpPr>
        <xdr:cNvPr id="470" name="直線コネクタ 469"/>
        <xdr:cNvCxnSpPr/>
      </xdr:nvCxnSpPr>
      <xdr:spPr>
        <a:xfrm>
          <a:off x="7861300" y="16719750"/>
          <a:ext cx="889000" cy="8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89100</xdr:rowOff>
    </xdr:from>
    <xdr:to>
      <xdr:col>41</xdr:col>
      <xdr:colOff>50800</xdr:colOff>
      <xdr:row>98</xdr:row>
      <xdr:rowOff>783</xdr:rowOff>
    </xdr:to>
    <xdr:cxnSp macro="">
      <xdr:nvCxnSpPr>
        <xdr:cNvPr id="473" name="直線コネクタ 472"/>
        <xdr:cNvCxnSpPr/>
      </xdr:nvCxnSpPr>
      <xdr:spPr>
        <a:xfrm flipV="1">
          <a:off x="6972300" y="16719750"/>
          <a:ext cx="889000" cy="8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151016</xdr:rowOff>
    </xdr:from>
    <xdr:to>
      <xdr:col>41</xdr:col>
      <xdr:colOff>101600</xdr:colOff>
      <xdr:row>98</xdr:row>
      <xdr:rowOff>81166</xdr:rowOff>
    </xdr:to>
    <xdr:sp macro="" textlink="">
      <xdr:nvSpPr>
        <xdr:cNvPr id="474" name="フローチャート: 判断 473"/>
        <xdr:cNvSpPr/>
      </xdr:nvSpPr>
      <xdr:spPr>
        <a:xfrm>
          <a:off x="7810500" y="1678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72293</xdr:rowOff>
    </xdr:from>
    <xdr:ext cx="534377" cy="259045"/>
    <xdr:sp macro="" textlink="">
      <xdr:nvSpPr>
        <xdr:cNvPr id="475" name="テキスト ボックス 474"/>
        <xdr:cNvSpPr txBox="1"/>
      </xdr:nvSpPr>
      <xdr:spPr>
        <a:xfrm>
          <a:off x="7594111" y="1687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157883</xdr:rowOff>
    </xdr:from>
    <xdr:to>
      <xdr:col>36</xdr:col>
      <xdr:colOff>165100</xdr:colOff>
      <xdr:row>98</xdr:row>
      <xdr:rowOff>88033</xdr:rowOff>
    </xdr:to>
    <xdr:sp macro="" textlink="">
      <xdr:nvSpPr>
        <xdr:cNvPr id="476" name="フローチャート: 判断 475"/>
        <xdr:cNvSpPr/>
      </xdr:nvSpPr>
      <xdr:spPr>
        <a:xfrm>
          <a:off x="6921500" y="1678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79160</xdr:rowOff>
    </xdr:from>
    <xdr:ext cx="534377" cy="259045"/>
    <xdr:sp macro="" textlink="">
      <xdr:nvSpPr>
        <xdr:cNvPr id="477" name="テキスト ボックス 476"/>
        <xdr:cNvSpPr txBox="1"/>
      </xdr:nvSpPr>
      <xdr:spPr>
        <a:xfrm>
          <a:off x="6705111" y="1688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73606</xdr:rowOff>
    </xdr:from>
    <xdr:to>
      <xdr:col>55</xdr:col>
      <xdr:colOff>50800</xdr:colOff>
      <xdr:row>98</xdr:row>
      <xdr:rowOff>3756</xdr:rowOff>
    </xdr:to>
    <xdr:sp macro="" textlink="">
      <xdr:nvSpPr>
        <xdr:cNvPr id="483" name="楕円 482"/>
        <xdr:cNvSpPr/>
      </xdr:nvSpPr>
      <xdr:spPr>
        <a:xfrm>
          <a:off x="10426700" y="167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52033</xdr:rowOff>
    </xdr:from>
    <xdr:ext cx="599010" cy="259045"/>
    <xdr:sp macro="" textlink="">
      <xdr:nvSpPr>
        <xdr:cNvPr id="484" name="土木費該当値テキスト"/>
        <xdr:cNvSpPr txBox="1"/>
      </xdr:nvSpPr>
      <xdr:spPr>
        <a:xfrm>
          <a:off x="10528300" y="1668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146430</xdr:rowOff>
    </xdr:from>
    <xdr:to>
      <xdr:col>50</xdr:col>
      <xdr:colOff>165100</xdr:colOff>
      <xdr:row>98</xdr:row>
      <xdr:rowOff>76580</xdr:rowOff>
    </xdr:to>
    <xdr:sp macro="" textlink="">
      <xdr:nvSpPr>
        <xdr:cNvPr id="485" name="楕円 484"/>
        <xdr:cNvSpPr/>
      </xdr:nvSpPr>
      <xdr:spPr>
        <a:xfrm>
          <a:off x="9588500" y="167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67707</xdr:rowOff>
    </xdr:from>
    <xdr:ext cx="534377" cy="259045"/>
    <xdr:sp macro="" textlink="">
      <xdr:nvSpPr>
        <xdr:cNvPr id="486" name="テキスト ボックス 485"/>
        <xdr:cNvSpPr txBox="1"/>
      </xdr:nvSpPr>
      <xdr:spPr>
        <a:xfrm>
          <a:off x="9372111" y="1686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121078</xdr:rowOff>
    </xdr:from>
    <xdr:to>
      <xdr:col>46</xdr:col>
      <xdr:colOff>38100</xdr:colOff>
      <xdr:row>98</xdr:row>
      <xdr:rowOff>51228</xdr:rowOff>
    </xdr:to>
    <xdr:sp macro="" textlink="">
      <xdr:nvSpPr>
        <xdr:cNvPr id="487" name="楕円 486"/>
        <xdr:cNvSpPr/>
      </xdr:nvSpPr>
      <xdr:spPr>
        <a:xfrm>
          <a:off x="8699500" y="167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42355</xdr:rowOff>
    </xdr:from>
    <xdr:ext cx="599010" cy="259045"/>
    <xdr:sp macro="" textlink="">
      <xdr:nvSpPr>
        <xdr:cNvPr id="488" name="テキスト ボックス 487"/>
        <xdr:cNvSpPr txBox="1"/>
      </xdr:nvSpPr>
      <xdr:spPr>
        <a:xfrm>
          <a:off x="8450795" y="1684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38300</xdr:rowOff>
    </xdr:from>
    <xdr:to>
      <xdr:col>41</xdr:col>
      <xdr:colOff>101600</xdr:colOff>
      <xdr:row>97</xdr:row>
      <xdr:rowOff>139900</xdr:rowOff>
    </xdr:to>
    <xdr:sp macro="" textlink="">
      <xdr:nvSpPr>
        <xdr:cNvPr id="489" name="楕円 488"/>
        <xdr:cNvSpPr/>
      </xdr:nvSpPr>
      <xdr:spPr>
        <a:xfrm>
          <a:off x="7810500" y="166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156427</xdr:rowOff>
    </xdr:from>
    <xdr:ext cx="599010" cy="259045"/>
    <xdr:sp macro="" textlink="">
      <xdr:nvSpPr>
        <xdr:cNvPr id="490" name="テキスト ボックス 489"/>
        <xdr:cNvSpPr txBox="1"/>
      </xdr:nvSpPr>
      <xdr:spPr>
        <a:xfrm>
          <a:off x="7561795" y="1644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121433</xdr:rowOff>
    </xdr:from>
    <xdr:to>
      <xdr:col>36</xdr:col>
      <xdr:colOff>165100</xdr:colOff>
      <xdr:row>98</xdr:row>
      <xdr:rowOff>51583</xdr:rowOff>
    </xdr:to>
    <xdr:sp macro="" textlink="">
      <xdr:nvSpPr>
        <xdr:cNvPr id="491" name="楕円 490"/>
        <xdr:cNvSpPr/>
      </xdr:nvSpPr>
      <xdr:spPr>
        <a:xfrm>
          <a:off x="6921500" y="167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68110</xdr:rowOff>
    </xdr:from>
    <xdr:ext cx="599010" cy="259045"/>
    <xdr:sp macro="" textlink="">
      <xdr:nvSpPr>
        <xdr:cNvPr id="492" name="テキスト ボックス 491"/>
        <xdr:cNvSpPr txBox="1"/>
      </xdr:nvSpPr>
      <xdr:spPr>
        <a:xfrm>
          <a:off x="6672795" y="16527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43748</xdr:rowOff>
    </xdr:from>
    <xdr:to>
      <xdr:col>85</xdr:col>
      <xdr:colOff>127000</xdr:colOff>
      <xdr:row>38</xdr:row>
      <xdr:rowOff>45155</xdr:rowOff>
    </xdr:to>
    <xdr:cxnSp macro="">
      <xdr:nvCxnSpPr>
        <xdr:cNvPr id="519" name="直線コネクタ 518"/>
        <xdr:cNvCxnSpPr/>
      </xdr:nvCxnSpPr>
      <xdr:spPr>
        <a:xfrm>
          <a:off x="15481300" y="6558848"/>
          <a:ext cx="838200" cy="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40997</xdr:rowOff>
    </xdr:from>
    <xdr:to>
      <xdr:col>81</xdr:col>
      <xdr:colOff>50800</xdr:colOff>
      <xdr:row>38</xdr:row>
      <xdr:rowOff>43748</xdr:rowOff>
    </xdr:to>
    <xdr:cxnSp macro="">
      <xdr:nvCxnSpPr>
        <xdr:cNvPr id="522" name="直線コネクタ 521"/>
        <xdr:cNvCxnSpPr/>
      </xdr:nvCxnSpPr>
      <xdr:spPr>
        <a:xfrm>
          <a:off x="14592300" y="6556097"/>
          <a:ext cx="8890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40997</xdr:rowOff>
    </xdr:from>
    <xdr:to>
      <xdr:col>76</xdr:col>
      <xdr:colOff>114300</xdr:colOff>
      <xdr:row>38</xdr:row>
      <xdr:rowOff>56704</xdr:rowOff>
    </xdr:to>
    <xdr:cxnSp macro="">
      <xdr:nvCxnSpPr>
        <xdr:cNvPr id="525" name="直線コネクタ 524"/>
        <xdr:cNvCxnSpPr/>
      </xdr:nvCxnSpPr>
      <xdr:spPr>
        <a:xfrm flipV="1">
          <a:off x="13703300" y="6556097"/>
          <a:ext cx="889000" cy="1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56704</xdr:rowOff>
    </xdr:from>
    <xdr:to>
      <xdr:col>71</xdr:col>
      <xdr:colOff>177800</xdr:colOff>
      <xdr:row>38</xdr:row>
      <xdr:rowOff>63556</xdr:rowOff>
    </xdr:to>
    <xdr:cxnSp macro="">
      <xdr:nvCxnSpPr>
        <xdr:cNvPr id="528" name="直線コネクタ 527"/>
        <xdr:cNvCxnSpPr/>
      </xdr:nvCxnSpPr>
      <xdr:spPr>
        <a:xfrm flipV="1">
          <a:off x="12814300" y="6571804"/>
          <a:ext cx="889000" cy="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155898</xdr:rowOff>
    </xdr:from>
    <xdr:to>
      <xdr:col>72</xdr:col>
      <xdr:colOff>38100</xdr:colOff>
      <xdr:row>38</xdr:row>
      <xdr:rowOff>86048</xdr:rowOff>
    </xdr:to>
    <xdr:sp macro="" textlink="">
      <xdr:nvSpPr>
        <xdr:cNvPr id="529" name="フローチャート: 判断 528"/>
        <xdr:cNvSpPr/>
      </xdr:nvSpPr>
      <xdr:spPr>
        <a:xfrm>
          <a:off x="13652500" y="649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102575</xdr:rowOff>
    </xdr:from>
    <xdr:ext cx="534377" cy="259045"/>
    <xdr:sp macro="" textlink="">
      <xdr:nvSpPr>
        <xdr:cNvPr id="530" name="テキスト ボックス 529"/>
        <xdr:cNvSpPr txBox="1"/>
      </xdr:nvSpPr>
      <xdr:spPr>
        <a:xfrm>
          <a:off x="13436111" y="627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165257</xdr:rowOff>
    </xdr:from>
    <xdr:to>
      <xdr:col>67</xdr:col>
      <xdr:colOff>101600</xdr:colOff>
      <xdr:row>38</xdr:row>
      <xdr:rowOff>95407</xdr:rowOff>
    </xdr:to>
    <xdr:sp macro="" textlink="">
      <xdr:nvSpPr>
        <xdr:cNvPr id="531" name="フローチャート: 判断 530"/>
        <xdr:cNvSpPr/>
      </xdr:nvSpPr>
      <xdr:spPr>
        <a:xfrm>
          <a:off x="12763500" y="650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111934</xdr:rowOff>
    </xdr:from>
    <xdr:ext cx="534377" cy="259045"/>
    <xdr:sp macro="" textlink="">
      <xdr:nvSpPr>
        <xdr:cNvPr id="532" name="テキスト ボックス 531"/>
        <xdr:cNvSpPr txBox="1"/>
      </xdr:nvSpPr>
      <xdr:spPr>
        <a:xfrm>
          <a:off x="12547111" y="628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165805</xdr:rowOff>
    </xdr:from>
    <xdr:to>
      <xdr:col>85</xdr:col>
      <xdr:colOff>177800</xdr:colOff>
      <xdr:row>38</xdr:row>
      <xdr:rowOff>95955</xdr:rowOff>
    </xdr:to>
    <xdr:sp macro="" textlink="">
      <xdr:nvSpPr>
        <xdr:cNvPr id="538" name="楕円 537"/>
        <xdr:cNvSpPr/>
      </xdr:nvSpPr>
      <xdr:spPr>
        <a:xfrm>
          <a:off x="16268700" y="65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164398</xdr:rowOff>
    </xdr:from>
    <xdr:to>
      <xdr:col>81</xdr:col>
      <xdr:colOff>101600</xdr:colOff>
      <xdr:row>38</xdr:row>
      <xdr:rowOff>94548</xdr:rowOff>
    </xdr:to>
    <xdr:sp macro="" textlink="">
      <xdr:nvSpPr>
        <xdr:cNvPr id="540" name="楕円 539"/>
        <xdr:cNvSpPr/>
      </xdr:nvSpPr>
      <xdr:spPr>
        <a:xfrm>
          <a:off x="15430500" y="65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85675</xdr:rowOff>
    </xdr:from>
    <xdr:ext cx="534377" cy="259045"/>
    <xdr:sp macro="" textlink="">
      <xdr:nvSpPr>
        <xdr:cNvPr id="541" name="テキスト ボックス 540"/>
        <xdr:cNvSpPr txBox="1"/>
      </xdr:nvSpPr>
      <xdr:spPr>
        <a:xfrm>
          <a:off x="15214111" y="66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161647</xdr:rowOff>
    </xdr:from>
    <xdr:to>
      <xdr:col>76</xdr:col>
      <xdr:colOff>165100</xdr:colOff>
      <xdr:row>38</xdr:row>
      <xdr:rowOff>91797</xdr:rowOff>
    </xdr:to>
    <xdr:sp macro="" textlink="">
      <xdr:nvSpPr>
        <xdr:cNvPr id="542" name="楕円 541"/>
        <xdr:cNvSpPr/>
      </xdr:nvSpPr>
      <xdr:spPr>
        <a:xfrm>
          <a:off x="14541500" y="650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82924</xdr:rowOff>
    </xdr:from>
    <xdr:ext cx="534377" cy="259045"/>
    <xdr:sp macro="" textlink="">
      <xdr:nvSpPr>
        <xdr:cNvPr id="543" name="テキスト ボックス 542"/>
        <xdr:cNvSpPr txBox="1"/>
      </xdr:nvSpPr>
      <xdr:spPr>
        <a:xfrm>
          <a:off x="14325111" y="659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5904</xdr:rowOff>
    </xdr:from>
    <xdr:to>
      <xdr:col>72</xdr:col>
      <xdr:colOff>38100</xdr:colOff>
      <xdr:row>38</xdr:row>
      <xdr:rowOff>107504</xdr:rowOff>
    </xdr:to>
    <xdr:sp macro="" textlink="">
      <xdr:nvSpPr>
        <xdr:cNvPr id="544" name="楕円 543"/>
        <xdr:cNvSpPr/>
      </xdr:nvSpPr>
      <xdr:spPr>
        <a:xfrm>
          <a:off x="13652500" y="65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98631</xdr:rowOff>
    </xdr:from>
    <xdr:ext cx="534377" cy="259045"/>
    <xdr:sp macro="" textlink="">
      <xdr:nvSpPr>
        <xdr:cNvPr id="545" name="テキスト ボックス 544"/>
        <xdr:cNvSpPr txBox="1"/>
      </xdr:nvSpPr>
      <xdr:spPr>
        <a:xfrm>
          <a:off x="13436111" y="661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12756</xdr:rowOff>
    </xdr:from>
    <xdr:to>
      <xdr:col>67</xdr:col>
      <xdr:colOff>101600</xdr:colOff>
      <xdr:row>38</xdr:row>
      <xdr:rowOff>114356</xdr:rowOff>
    </xdr:to>
    <xdr:sp macro="" textlink="">
      <xdr:nvSpPr>
        <xdr:cNvPr id="546" name="楕円 545"/>
        <xdr:cNvSpPr/>
      </xdr:nvSpPr>
      <xdr:spPr>
        <a:xfrm>
          <a:off x="12763500" y="652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105483</xdr:rowOff>
    </xdr:from>
    <xdr:ext cx="534377" cy="259045"/>
    <xdr:sp macro="" textlink="">
      <xdr:nvSpPr>
        <xdr:cNvPr id="547" name="テキスト ボックス 546"/>
        <xdr:cNvSpPr txBox="1"/>
      </xdr:nvSpPr>
      <xdr:spPr>
        <a:xfrm>
          <a:off x="12547111" y="662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100608</xdr:rowOff>
    </xdr:from>
    <xdr:to>
      <xdr:col>85</xdr:col>
      <xdr:colOff>127000</xdr:colOff>
      <xdr:row>57</xdr:row>
      <xdr:rowOff>39682</xdr:rowOff>
    </xdr:to>
    <xdr:cxnSp macro="">
      <xdr:nvCxnSpPr>
        <xdr:cNvPr id="576" name="直線コネクタ 575"/>
        <xdr:cNvCxnSpPr/>
      </xdr:nvCxnSpPr>
      <xdr:spPr>
        <a:xfrm>
          <a:off x="15481300" y="9701808"/>
          <a:ext cx="838200" cy="11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100608</xdr:rowOff>
    </xdr:from>
    <xdr:to>
      <xdr:col>81</xdr:col>
      <xdr:colOff>50800</xdr:colOff>
      <xdr:row>57</xdr:row>
      <xdr:rowOff>25451</xdr:rowOff>
    </xdr:to>
    <xdr:cxnSp macro="">
      <xdr:nvCxnSpPr>
        <xdr:cNvPr id="579" name="直線コネクタ 578"/>
        <xdr:cNvCxnSpPr/>
      </xdr:nvCxnSpPr>
      <xdr:spPr>
        <a:xfrm flipV="1">
          <a:off x="14592300" y="9701808"/>
          <a:ext cx="889000" cy="9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25451</xdr:rowOff>
    </xdr:from>
    <xdr:to>
      <xdr:col>76</xdr:col>
      <xdr:colOff>114300</xdr:colOff>
      <xdr:row>58</xdr:row>
      <xdr:rowOff>65132</xdr:rowOff>
    </xdr:to>
    <xdr:cxnSp macro="">
      <xdr:nvCxnSpPr>
        <xdr:cNvPr id="582" name="直線コネクタ 581"/>
        <xdr:cNvCxnSpPr/>
      </xdr:nvCxnSpPr>
      <xdr:spPr>
        <a:xfrm flipV="1">
          <a:off x="13703300" y="9798101"/>
          <a:ext cx="889000" cy="21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65132</xdr:rowOff>
    </xdr:from>
    <xdr:to>
      <xdr:col>71</xdr:col>
      <xdr:colOff>177800</xdr:colOff>
      <xdr:row>58</xdr:row>
      <xdr:rowOff>101901</xdr:rowOff>
    </xdr:to>
    <xdr:cxnSp macro="">
      <xdr:nvCxnSpPr>
        <xdr:cNvPr id="585" name="直線コネクタ 584"/>
        <xdr:cNvCxnSpPr/>
      </xdr:nvCxnSpPr>
      <xdr:spPr>
        <a:xfrm flipV="1">
          <a:off x="12814300" y="10009232"/>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147281</xdr:rowOff>
    </xdr:from>
    <xdr:to>
      <xdr:col>72</xdr:col>
      <xdr:colOff>38100</xdr:colOff>
      <xdr:row>58</xdr:row>
      <xdr:rowOff>77431</xdr:rowOff>
    </xdr:to>
    <xdr:sp macro="" textlink="">
      <xdr:nvSpPr>
        <xdr:cNvPr id="586" name="フローチャート: 判断 585"/>
        <xdr:cNvSpPr/>
      </xdr:nvSpPr>
      <xdr:spPr>
        <a:xfrm>
          <a:off x="13652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93958</xdr:rowOff>
    </xdr:from>
    <xdr:ext cx="534377" cy="259045"/>
    <xdr:sp macro="" textlink="">
      <xdr:nvSpPr>
        <xdr:cNvPr id="587" name="テキスト ボックス 586"/>
        <xdr:cNvSpPr txBox="1"/>
      </xdr:nvSpPr>
      <xdr:spPr>
        <a:xfrm>
          <a:off x="13436111" y="96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157141</xdr:rowOff>
    </xdr:from>
    <xdr:to>
      <xdr:col>67</xdr:col>
      <xdr:colOff>101600</xdr:colOff>
      <xdr:row>58</xdr:row>
      <xdr:rowOff>87291</xdr:rowOff>
    </xdr:to>
    <xdr:sp macro="" textlink="">
      <xdr:nvSpPr>
        <xdr:cNvPr id="588" name="フローチャート: 判断 587"/>
        <xdr:cNvSpPr/>
      </xdr:nvSpPr>
      <xdr:spPr>
        <a:xfrm>
          <a:off x="12763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103818</xdr:rowOff>
    </xdr:from>
    <xdr:ext cx="534377" cy="259045"/>
    <xdr:sp macro="" textlink="">
      <xdr:nvSpPr>
        <xdr:cNvPr id="589" name="テキスト ボックス 588"/>
        <xdr:cNvSpPr txBox="1"/>
      </xdr:nvSpPr>
      <xdr:spPr>
        <a:xfrm>
          <a:off x="12547111" y="97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160332</xdr:rowOff>
    </xdr:from>
    <xdr:to>
      <xdr:col>85</xdr:col>
      <xdr:colOff>177800</xdr:colOff>
      <xdr:row>57</xdr:row>
      <xdr:rowOff>90482</xdr:rowOff>
    </xdr:to>
    <xdr:sp macro="" textlink="">
      <xdr:nvSpPr>
        <xdr:cNvPr id="595" name="楕円 594"/>
        <xdr:cNvSpPr/>
      </xdr:nvSpPr>
      <xdr:spPr>
        <a:xfrm>
          <a:off x="16268700" y="97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11759</xdr:rowOff>
    </xdr:from>
    <xdr:ext cx="599010" cy="259045"/>
    <xdr:sp macro="" textlink="">
      <xdr:nvSpPr>
        <xdr:cNvPr id="596" name="教育費該当値テキスト"/>
        <xdr:cNvSpPr txBox="1"/>
      </xdr:nvSpPr>
      <xdr:spPr>
        <a:xfrm>
          <a:off x="16370300" y="9612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49808</xdr:rowOff>
    </xdr:from>
    <xdr:to>
      <xdr:col>81</xdr:col>
      <xdr:colOff>101600</xdr:colOff>
      <xdr:row>56</xdr:row>
      <xdr:rowOff>151408</xdr:rowOff>
    </xdr:to>
    <xdr:sp macro="" textlink="">
      <xdr:nvSpPr>
        <xdr:cNvPr id="597" name="楕円 596"/>
        <xdr:cNvSpPr/>
      </xdr:nvSpPr>
      <xdr:spPr>
        <a:xfrm>
          <a:off x="15430500" y="965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167935</xdr:rowOff>
    </xdr:from>
    <xdr:ext cx="599010" cy="259045"/>
    <xdr:sp macro="" textlink="">
      <xdr:nvSpPr>
        <xdr:cNvPr id="598" name="テキスト ボックス 597"/>
        <xdr:cNvSpPr txBox="1"/>
      </xdr:nvSpPr>
      <xdr:spPr>
        <a:xfrm>
          <a:off x="15181795" y="942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146101</xdr:rowOff>
    </xdr:from>
    <xdr:to>
      <xdr:col>76</xdr:col>
      <xdr:colOff>165100</xdr:colOff>
      <xdr:row>57</xdr:row>
      <xdr:rowOff>76251</xdr:rowOff>
    </xdr:to>
    <xdr:sp macro="" textlink="">
      <xdr:nvSpPr>
        <xdr:cNvPr id="599" name="楕円 598"/>
        <xdr:cNvSpPr/>
      </xdr:nvSpPr>
      <xdr:spPr>
        <a:xfrm>
          <a:off x="14541500" y="974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92778</xdr:rowOff>
    </xdr:from>
    <xdr:ext cx="599010" cy="259045"/>
    <xdr:sp macro="" textlink="">
      <xdr:nvSpPr>
        <xdr:cNvPr id="600" name="テキスト ボックス 599"/>
        <xdr:cNvSpPr txBox="1"/>
      </xdr:nvSpPr>
      <xdr:spPr>
        <a:xfrm>
          <a:off x="14292795" y="952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14332</xdr:rowOff>
    </xdr:from>
    <xdr:to>
      <xdr:col>72</xdr:col>
      <xdr:colOff>38100</xdr:colOff>
      <xdr:row>58</xdr:row>
      <xdr:rowOff>115932</xdr:rowOff>
    </xdr:to>
    <xdr:sp macro="" textlink="">
      <xdr:nvSpPr>
        <xdr:cNvPr id="601" name="楕円 600"/>
        <xdr:cNvSpPr/>
      </xdr:nvSpPr>
      <xdr:spPr>
        <a:xfrm>
          <a:off x="13652500" y="995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107059</xdr:rowOff>
    </xdr:from>
    <xdr:ext cx="534377" cy="259045"/>
    <xdr:sp macro="" textlink="">
      <xdr:nvSpPr>
        <xdr:cNvPr id="602" name="テキスト ボックス 601"/>
        <xdr:cNvSpPr txBox="1"/>
      </xdr:nvSpPr>
      <xdr:spPr>
        <a:xfrm>
          <a:off x="13436111" y="1005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51101</xdr:rowOff>
    </xdr:from>
    <xdr:to>
      <xdr:col>67</xdr:col>
      <xdr:colOff>101600</xdr:colOff>
      <xdr:row>58</xdr:row>
      <xdr:rowOff>152701</xdr:rowOff>
    </xdr:to>
    <xdr:sp macro="" textlink="">
      <xdr:nvSpPr>
        <xdr:cNvPr id="603" name="楕円 602"/>
        <xdr:cNvSpPr/>
      </xdr:nvSpPr>
      <xdr:spPr>
        <a:xfrm>
          <a:off x="12763500" y="999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143828</xdr:rowOff>
    </xdr:from>
    <xdr:ext cx="534377" cy="259045"/>
    <xdr:sp macro="" textlink="">
      <xdr:nvSpPr>
        <xdr:cNvPr id="604" name="テキスト ボックス 603"/>
        <xdr:cNvSpPr txBox="1"/>
      </xdr:nvSpPr>
      <xdr:spPr>
        <a:xfrm>
          <a:off x="12547111" y="1008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2234</xdr:rowOff>
    </xdr:from>
    <xdr:to>
      <xdr:col>85</xdr:col>
      <xdr:colOff>127000</xdr:colOff>
      <xdr:row>79</xdr:row>
      <xdr:rowOff>38666</xdr:rowOff>
    </xdr:to>
    <xdr:cxnSp macro="">
      <xdr:nvCxnSpPr>
        <xdr:cNvPr id="633" name="直線コネクタ 632"/>
        <xdr:cNvCxnSpPr/>
      </xdr:nvCxnSpPr>
      <xdr:spPr>
        <a:xfrm>
          <a:off x="15481300" y="13546784"/>
          <a:ext cx="838200" cy="3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2234</xdr:rowOff>
    </xdr:from>
    <xdr:to>
      <xdr:col>81</xdr:col>
      <xdr:colOff>50800</xdr:colOff>
      <xdr:row>79</xdr:row>
      <xdr:rowOff>3280</xdr:rowOff>
    </xdr:to>
    <xdr:cxnSp macro="">
      <xdr:nvCxnSpPr>
        <xdr:cNvPr id="636" name="直線コネクタ 635"/>
        <xdr:cNvCxnSpPr/>
      </xdr:nvCxnSpPr>
      <xdr:spPr>
        <a:xfrm flipV="1">
          <a:off x="14592300" y="13546784"/>
          <a:ext cx="889000" cy="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154229</xdr:rowOff>
    </xdr:from>
    <xdr:to>
      <xdr:col>76</xdr:col>
      <xdr:colOff>114300</xdr:colOff>
      <xdr:row>79</xdr:row>
      <xdr:rowOff>3280</xdr:rowOff>
    </xdr:to>
    <xdr:cxnSp macro="">
      <xdr:nvCxnSpPr>
        <xdr:cNvPr id="639" name="直線コネクタ 638"/>
        <xdr:cNvCxnSpPr/>
      </xdr:nvCxnSpPr>
      <xdr:spPr>
        <a:xfrm>
          <a:off x="13703300" y="13527329"/>
          <a:ext cx="889000" cy="2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99510</xdr:rowOff>
    </xdr:from>
    <xdr:to>
      <xdr:col>71</xdr:col>
      <xdr:colOff>177800</xdr:colOff>
      <xdr:row>78</xdr:row>
      <xdr:rowOff>154229</xdr:rowOff>
    </xdr:to>
    <xdr:cxnSp macro="">
      <xdr:nvCxnSpPr>
        <xdr:cNvPr id="642" name="直線コネクタ 641"/>
        <xdr:cNvCxnSpPr/>
      </xdr:nvCxnSpPr>
      <xdr:spPr>
        <a:xfrm>
          <a:off x="12814300" y="13472610"/>
          <a:ext cx="889000" cy="5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133683</xdr:rowOff>
    </xdr:from>
    <xdr:to>
      <xdr:col>72</xdr:col>
      <xdr:colOff>38100</xdr:colOff>
      <xdr:row>79</xdr:row>
      <xdr:rowOff>63833</xdr:rowOff>
    </xdr:to>
    <xdr:sp macro="" textlink="">
      <xdr:nvSpPr>
        <xdr:cNvPr id="643" name="フローチャート: 判断 642"/>
        <xdr:cNvSpPr/>
      </xdr:nvSpPr>
      <xdr:spPr>
        <a:xfrm>
          <a:off x="13652500" y="1350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54960</xdr:rowOff>
    </xdr:from>
    <xdr:ext cx="534377" cy="259045"/>
    <xdr:sp macro="" textlink="">
      <xdr:nvSpPr>
        <xdr:cNvPr id="644" name="テキスト ボックス 643"/>
        <xdr:cNvSpPr txBox="1"/>
      </xdr:nvSpPr>
      <xdr:spPr>
        <a:xfrm>
          <a:off x="13436111" y="1359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134795</xdr:rowOff>
    </xdr:from>
    <xdr:to>
      <xdr:col>67</xdr:col>
      <xdr:colOff>101600</xdr:colOff>
      <xdr:row>79</xdr:row>
      <xdr:rowOff>64945</xdr:rowOff>
    </xdr:to>
    <xdr:sp macro="" textlink="">
      <xdr:nvSpPr>
        <xdr:cNvPr id="645" name="フローチャート: 判断 644"/>
        <xdr:cNvSpPr/>
      </xdr:nvSpPr>
      <xdr:spPr>
        <a:xfrm>
          <a:off x="12763500" y="1350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56072</xdr:rowOff>
    </xdr:from>
    <xdr:ext cx="534377" cy="259045"/>
    <xdr:sp macro="" textlink="">
      <xdr:nvSpPr>
        <xdr:cNvPr id="646" name="テキスト ボックス 645"/>
        <xdr:cNvSpPr txBox="1"/>
      </xdr:nvSpPr>
      <xdr:spPr>
        <a:xfrm>
          <a:off x="12547111" y="136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159316</xdr:rowOff>
    </xdr:from>
    <xdr:to>
      <xdr:col>85</xdr:col>
      <xdr:colOff>177800</xdr:colOff>
      <xdr:row>79</xdr:row>
      <xdr:rowOff>89466</xdr:rowOff>
    </xdr:to>
    <xdr:sp macro="" textlink="">
      <xdr:nvSpPr>
        <xdr:cNvPr id="652" name="楕円 651"/>
        <xdr:cNvSpPr/>
      </xdr:nvSpPr>
      <xdr:spPr>
        <a:xfrm>
          <a:off x="16268700" y="1353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469744" cy="259045"/>
    <xdr:sp macro="" textlink="">
      <xdr:nvSpPr>
        <xdr:cNvPr id="653" name="災害復旧費該当値テキスト"/>
        <xdr:cNvSpPr txBox="1"/>
      </xdr:nvSpPr>
      <xdr:spPr>
        <a:xfrm>
          <a:off x="16370300" y="1346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122884</xdr:rowOff>
    </xdr:from>
    <xdr:to>
      <xdr:col>81</xdr:col>
      <xdr:colOff>101600</xdr:colOff>
      <xdr:row>79</xdr:row>
      <xdr:rowOff>53034</xdr:rowOff>
    </xdr:to>
    <xdr:sp macro="" textlink="">
      <xdr:nvSpPr>
        <xdr:cNvPr id="654" name="楕円 653"/>
        <xdr:cNvSpPr/>
      </xdr:nvSpPr>
      <xdr:spPr>
        <a:xfrm>
          <a:off x="15430500" y="1349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44161</xdr:rowOff>
    </xdr:from>
    <xdr:ext cx="534377" cy="259045"/>
    <xdr:sp macro="" textlink="">
      <xdr:nvSpPr>
        <xdr:cNvPr id="655" name="テキスト ボックス 654"/>
        <xdr:cNvSpPr txBox="1"/>
      </xdr:nvSpPr>
      <xdr:spPr>
        <a:xfrm>
          <a:off x="15214111" y="1358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123930</xdr:rowOff>
    </xdr:from>
    <xdr:to>
      <xdr:col>76</xdr:col>
      <xdr:colOff>165100</xdr:colOff>
      <xdr:row>79</xdr:row>
      <xdr:rowOff>54080</xdr:rowOff>
    </xdr:to>
    <xdr:sp macro="" textlink="">
      <xdr:nvSpPr>
        <xdr:cNvPr id="656" name="楕円 655"/>
        <xdr:cNvSpPr/>
      </xdr:nvSpPr>
      <xdr:spPr>
        <a:xfrm>
          <a:off x="14541500" y="1349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45207</xdr:rowOff>
    </xdr:from>
    <xdr:ext cx="534377" cy="259045"/>
    <xdr:sp macro="" textlink="">
      <xdr:nvSpPr>
        <xdr:cNvPr id="657" name="テキスト ボックス 656"/>
        <xdr:cNvSpPr txBox="1"/>
      </xdr:nvSpPr>
      <xdr:spPr>
        <a:xfrm>
          <a:off x="14325111" y="1358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103429</xdr:rowOff>
    </xdr:from>
    <xdr:to>
      <xdr:col>72</xdr:col>
      <xdr:colOff>38100</xdr:colOff>
      <xdr:row>79</xdr:row>
      <xdr:rowOff>33579</xdr:rowOff>
    </xdr:to>
    <xdr:sp macro="" textlink="">
      <xdr:nvSpPr>
        <xdr:cNvPr id="658" name="楕円 657"/>
        <xdr:cNvSpPr/>
      </xdr:nvSpPr>
      <xdr:spPr>
        <a:xfrm>
          <a:off x="13652500" y="1347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50106</xdr:rowOff>
    </xdr:from>
    <xdr:ext cx="534377" cy="259045"/>
    <xdr:sp macro="" textlink="">
      <xdr:nvSpPr>
        <xdr:cNvPr id="659" name="テキスト ボックス 658"/>
        <xdr:cNvSpPr txBox="1"/>
      </xdr:nvSpPr>
      <xdr:spPr>
        <a:xfrm>
          <a:off x="13436111" y="1325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48710</xdr:rowOff>
    </xdr:from>
    <xdr:to>
      <xdr:col>67</xdr:col>
      <xdr:colOff>101600</xdr:colOff>
      <xdr:row>78</xdr:row>
      <xdr:rowOff>150310</xdr:rowOff>
    </xdr:to>
    <xdr:sp macro="" textlink="">
      <xdr:nvSpPr>
        <xdr:cNvPr id="660" name="楕円 659"/>
        <xdr:cNvSpPr/>
      </xdr:nvSpPr>
      <xdr:spPr>
        <a:xfrm>
          <a:off x="12763500" y="134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166837</xdr:rowOff>
    </xdr:from>
    <xdr:ext cx="534377" cy="259045"/>
    <xdr:sp macro="" textlink="">
      <xdr:nvSpPr>
        <xdr:cNvPr id="661" name="テキスト ボックス 660"/>
        <xdr:cNvSpPr txBox="1"/>
      </xdr:nvSpPr>
      <xdr:spPr>
        <a:xfrm>
          <a:off x="12547111" y="131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46912</xdr:rowOff>
    </xdr:from>
    <xdr:to>
      <xdr:col>85</xdr:col>
      <xdr:colOff>127000</xdr:colOff>
      <xdr:row>98</xdr:row>
      <xdr:rowOff>62731</xdr:rowOff>
    </xdr:to>
    <xdr:cxnSp macro="">
      <xdr:nvCxnSpPr>
        <xdr:cNvPr id="690" name="直線コネクタ 689"/>
        <xdr:cNvCxnSpPr/>
      </xdr:nvCxnSpPr>
      <xdr:spPr>
        <a:xfrm flipV="1">
          <a:off x="15481300" y="16849012"/>
          <a:ext cx="8382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62731</xdr:rowOff>
    </xdr:from>
    <xdr:to>
      <xdr:col>81</xdr:col>
      <xdr:colOff>50800</xdr:colOff>
      <xdr:row>98</xdr:row>
      <xdr:rowOff>71258</xdr:rowOff>
    </xdr:to>
    <xdr:cxnSp macro="">
      <xdr:nvCxnSpPr>
        <xdr:cNvPr id="693" name="直線コネクタ 692"/>
        <xdr:cNvCxnSpPr/>
      </xdr:nvCxnSpPr>
      <xdr:spPr>
        <a:xfrm flipV="1">
          <a:off x="14592300" y="16864831"/>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71258</xdr:rowOff>
    </xdr:from>
    <xdr:to>
      <xdr:col>76</xdr:col>
      <xdr:colOff>114300</xdr:colOff>
      <xdr:row>98</xdr:row>
      <xdr:rowOff>85782</xdr:rowOff>
    </xdr:to>
    <xdr:cxnSp macro="">
      <xdr:nvCxnSpPr>
        <xdr:cNvPr id="696" name="直線コネクタ 695"/>
        <xdr:cNvCxnSpPr/>
      </xdr:nvCxnSpPr>
      <xdr:spPr>
        <a:xfrm flipV="1">
          <a:off x="13703300" y="16873358"/>
          <a:ext cx="889000" cy="1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85782</xdr:rowOff>
    </xdr:from>
    <xdr:to>
      <xdr:col>71</xdr:col>
      <xdr:colOff>177800</xdr:colOff>
      <xdr:row>98</xdr:row>
      <xdr:rowOff>94596</xdr:rowOff>
    </xdr:to>
    <xdr:cxnSp macro="">
      <xdr:nvCxnSpPr>
        <xdr:cNvPr id="699" name="直線コネクタ 698"/>
        <xdr:cNvCxnSpPr/>
      </xdr:nvCxnSpPr>
      <xdr:spPr>
        <a:xfrm flipV="1">
          <a:off x="12814300" y="16887882"/>
          <a:ext cx="8890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124192</xdr:rowOff>
    </xdr:from>
    <xdr:to>
      <xdr:col>72</xdr:col>
      <xdr:colOff>38100</xdr:colOff>
      <xdr:row>98</xdr:row>
      <xdr:rowOff>54342</xdr:rowOff>
    </xdr:to>
    <xdr:sp macro="" textlink="">
      <xdr:nvSpPr>
        <xdr:cNvPr id="700" name="フローチャート: 判断 699"/>
        <xdr:cNvSpPr/>
      </xdr:nvSpPr>
      <xdr:spPr>
        <a:xfrm>
          <a:off x="13652500" y="1675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70869</xdr:rowOff>
    </xdr:from>
    <xdr:ext cx="599010" cy="259045"/>
    <xdr:sp macro="" textlink="">
      <xdr:nvSpPr>
        <xdr:cNvPr id="701" name="テキスト ボックス 700"/>
        <xdr:cNvSpPr txBox="1"/>
      </xdr:nvSpPr>
      <xdr:spPr>
        <a:xfrm>
          <a:off x="13403795" y="1653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121289</xdr:rowOff>
    </xdr:from>
    <xdr:to>
      <xdr:col>67</xdr:col>
      <xdr:colOff>101600</xdr:colOff>
      <xdr:row>98</xdr:row>
      <xdr:rowOff>51439</xdr:rowOff>
    </xdr:to>
    <xdr:sp macro="" textlink="">
      <xdr:nvSpPr>
        <xdr:cNvPr id="702" name="フローチャート: 判断 701"/>
        <xdr:cNvSpPr/>
      </xdr:nvSpPr>
      <xdr:spPr>
        <a:xfrm>
          <a:off x="12763500" y="167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67966</xdr:rowOff>
    </xdr:from>
    <xdr:ext cx="599010" cy="259045"/>
    <xdr:sp macro="" textlink="">
      <xdr:nvSpPr>
        <xdr:cNvPr id="703" name="テキスト ボックス 702"/>
        <xdr:cNvSpPr txBox="1"/>
      </xdr:nvSpPr>
      <xdr:spPr>
        <a:xfrm>
          <a:off x="12514795" y="1652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167562</xdr:rowOff>
    </xdr:from>
    <xdr:to>
      <xdr:col>85</xdr:col>
      <xdr:colOff>177800</xdr:colOff>
      <xdr:row>98</xdr:row>
      <xdr:rowOff>97712</xdr:rowOff>
    </xdr:to>
    <xdr:sp macro="" textlink="">
      <xdr:nvSpPr>
        <xdr:cNvPr id="709" name="楕円 708"/>
        <xdr:cNvSpPr/>
      </xdr:nvSpPr>
      <xdr:spPr>
        <a:xfrm>
          <a:off x="16268700" y="1679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82489</xdr:rowOff>
    </xdr:from>
    <xdr:ext cx="534377" cy="259045"/>
    <xdr:sp macro="" textlink="">
      <xdr:nvSpPr>
        <xdr:cNvPr id="710" name="公債費該当値テキスト"/>
        <xdr:cNvSpPr txBox="1"/>
      </xdr:nvSpPr>
      <xdr:spPr>
        <a:xfrm>
          <a:off x="16370300" y="1671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11931</xdr:rowOff>
    </xdr:from>
    <xdr:to>
      <xdr:col>81</xdr:col>
      <xdr:colOff>101600</xdr:colOff>
      <xdr:row>98</xdr:row>
      <xdr:rowOff>113531</xdr:rowOff>
    </xdr:to>
    <xdr:sp macro="" textlink="">
      <xdr:nvSpPr>
        <xdr:cNvPr id="711" name="楕円 710"/>
        <xdr:cNvSpPr/>
      </xdr:nvSpPr>
      <xdr:spPr>
        <a:xfrm>
          <a:off x="15430500" y="1681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104658</xdr:rowOff>
    </xdr:from>
    <xdr:ext cx="534377" cy="259045"/>
    <xdr:sp macro="" textlink="">
      <xdr:nvSpPr>
        <xdr:cNvPr id="712" name="テキスト ボックス 711"/>
        <xdr:cNvSpPr txBox="1"/>
      </xdr:nvSpPr>
      <xdr:spPr>
        <a:xfrm>
          <a:off x="15214111" y="1690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20458</xdr:rowOff>
    </xdr:from>
    <xdr:to>
      <xdr:col>76</xdr:col>
      <xdr:colOff>165100</xdr:colOff>
      <xdr:row>98</xdr:row>
      <xdr:rowOff>122058</xdr:rowOff>
    </xdr:to>
    <xdr:sp macro="" textlink="">
      <xdr:nvSpPr>
        <xdr:cNvPr id="713" name="楕円 712"/>
        <xdr:cNvSpPr/>
      </xdr:nvSpPr>
      <xdr:spPr>
        <a:xfrm>
          <a:off x="14541500" y="1682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113185</xdr:rowOff>
    </xdr:from>
    <xdr:ext cx="534377" cy="259045"/>
    <xdr:sp macro="" textlink="">
      <xdr:nvSpPr>
        <xdr:cNvPr id="714" name="テキスト ボックス 713"/>
        <xdr:cNvSpPr txBox="1"/>
      </xdr:nvSpPr>
      <xdr:spPr>
        <a:xfrm>
          <a:off x="14325111" y="1691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34982</xdr:rowOff>
    </xdr:from>
    <xdr:to>
      <xdr:col>72</xdr:col>
      <xdr:colOff>38100</xdr:colOff>
      <xdr:row>98</xdr:row>
      <xdr:rowOff>136582</xdr:rowOff>
    </xdr:to>
    <xdr:sp macro="" textlink="">
      <xdr:nvSpPr>
        <xdr:cNvPr id="715" name="楕円 714"/>
        <xdr:cNvSpPr/>
      </xdr:nvSpPr>
      <xdr:spPr>
        <a:xfrm>
          <a:off x="13652500" y="168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127709</xdr:rowOff>
    </xdr:from>
    <xdr:ext cx="534377" cy="259045"/>
    <xdr:sp macro="" textlink="">
      <xdr:nvSpPr>
        <xdr:cNvPr id="716" name="テキスト ボックス 715"/>
        <xdr:cNvSpPr txBox="1"/>
      </xdr:nvSpPr>
      <xdr:spPr>
        <a:xfrm>
          <a:off x="13436111" y="1692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43796</xdr:rowOff>
    </xdr:from>
    <xdr:to>
      <xdr:col>67</xdr:col>
      <xdr:colOff>101600</xdr:colOff>
      <xdr:row>98</xdr:row>
      <xdr:rowOff>145396</xdr:rowOff>
    </xdr:to>
    <xdr:sp macro="" textlink="">
      <xdr:nvSpPr>
        <xdr:cNvPr id="717" name="楕円 716"/>
        <xdr:cNvSpPr/>
      </xdr:nvSpPr>
      <xdr:spPr>
        <a:xfrm>
          <a:off x="12763500" y="168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136523</xdr:rowOff>
    </xdr:from>
    <xdr:ext cx="534377" cy="259045"/>
    <xdr:sp macro="" textlink="">
      <xdr:nvSpPr>
        <xdr:cNvPr id="718" name="テキスト ボックス 717"/>
        <xdr:cNvSpPr txBox="1"/>
      </xdr:nvSpPr>
      <xdr:spPr>
        <a:xfrm>
          <a:off x="12547111" y="1693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55" name="フローチャート: 判断 754"/>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56" name="テキスト ボックス 755"/>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57" name="フローチャート: 判断 756"/>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58" name="テキスト ボックス 757"/>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総務費については、</a:t>
          </a:r>
          <a:r>
            <a:rPr kumimoji="1" lang="en-US" altLang="ja-JP" sz="1100">
              <a:solidFill>
                <a:schemeClr val="dk1"/>
              </a:solidFill>
              <a:effectLst/>
              <a:latin typeface="+mn-lt"/>
              <a:ea typeface="+mn-ea"/>
              <a:cs typeface="+mn-cs"/>
            </a:rPr>
            <a:t>201,893</a:t>
          </a:r>
          <a:r>
            <a:rPr kumimoji="1" lang="ja-JP" altLang="ja-JP" sz="1100">
              <a:solidFill>
                <a:schemeClr val="dk1"/>
              </a:solidFill>
              <a:effectLst/>
              <a:latin typeface="+mn-lt"/>
              <a:ea typeface="+mn-ea"/>
              <a:cs typeface="+mn-cs"/>
            </a:rPr>
            <a:t>円増加の</a:t>
          </a:r>
          <a:r>
            <a:rPr kumimoji="1" lang="en-US" altLang="ja-JP" sz="1100">
              <a:solidFill>
                <a:schemeClr val="dk1"/>
              </a:solidFill>
              <a:effectLst/>
              <a:latin typeface="+mn-lt"/>
              <a:ea typeface="+mn-ea"/>
              <a:cs typeface="+mn-cs"/>
            </a:rPr>
            <a:t>790,819</a:t>
          </a:r>
          <a:r>
            <a:rPr kumimoji="1" lang="ja-JP" altLang="ja-JP" sz="1100">
              <a:solidFill>
                <a:schemeClr val="dk1"/>
              </a:solidFill>
              <a:effectLst/>
              <a:latin typeface="+mn-lt"/>
              <a:ea typeface="+mn-ea"/>
              <a:cs typeface="+mn-cs"/>
            </a:rPr>
            <a:t>円となっている。これは</a:t>
          </a:r>
          <a:r>
            <a:rPr kumimoji="1" lang="ja-JP" altLang="en-US" sz="1100">
              <a:solidFill>
                <a:schemeClr val="dk1"/>
              </a:solidFill>
              <a:effectLst/>
              <a:latin typeface="+mn-lt"/>
              <a:ea typeface="+mn-ea"/>
              <a:cs typeface="+mn-cs"/>
            </a:rPr>
            <a:t>主に</a:t>
          </a:r>
          <a:r>
            <a:rPr kumimoji="1" lang="ja-JP" altLang="ja-JP" sz="1100">
              <a:solidFill>
                <a:schemeClr val="dk1"/>
              </a:solidFill>
              <a:effectLst/>
              <a:latin typeface="+mn-lt"/>
              <a:ea typeface="+mn-ea"/>
              <a:cs typeface="+mn-cs"/>
            </a:rPr>
            <a:t>まち・ひと・しごと創生推進事業基金積立の増加によるものである。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教育費については、</a:t>
          </a:r>
          <a:r>
            <a:rPr kumimoji="1" lang="en-US" altLang="ja-JP" sz="1100">
              <a:solidFill>
                <a:schemeClr val="dk1"/>
              </a:solidFill>
              <a:effectLst/>
              <a:latin typeface="+mn-lt"/>
              <a:ea typeface="+mn-ea"/>
              <a:cs typeface="+mn-cs"/>
            </a:rPr>
            <a:t>58,018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減少の</a:t>
          </a:r>
          <a:r>
            <a:rPr kumimoji="1" lang="en-US" altLang="ja-JP" sz="1100">
              <a:solidFill>
                <a:schemeClr val="dk1"/>
              </a:solidFill>
              <a:effectLst/>
              <a:latin typeface="+mn-lt"/>
              <a:ea typeface="+mn-ea"/>
              <a:cs typeface="+mn-cs"/>
            </a:rPr>
            <a:t>182,503</a:t>
          </a:r>
          <a:r>
            <a:rPr kumimoji="1" lang="ja-JP" altLang="ja-JP" sz="1100">
              <a:solidFill>
                <a:schemeClr val="dk1"/>
              </a:solidFill>
              <a:effectLst/>
              <a:latin typeface="+mn-lt"/>
              <a:ea typeface="+mn-ea"/>
              <a:cs typeface="+mn-cs"/>
            </a:rPr>
            <a:t>円となっている。これは中学校建設事業の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によるものである。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費については</a:t>
          </a:r>
          <a:r>
            <a:rPr kumimoji="1" lang="en-US" altLang="ja-JP" sz="1100">
              <a:solidFill>
                <a:schemeClr val="dk1"/>
              </a:solidFill>
              <a:effectLst/>
              <a:latin typeface="+mn-lt"/>
              <a:ea typeface="+mn-ea"/>
              <a:cs typeface="+mn-cs"/>
            </a:rPr>
            <a:t>25,485</a:t>
          </a:r>
          <a:r>
            <a:rPr kumimoji="1" lang="ja-JP" altLang="ja-JP" sz="1100">
              <a:solidFill>
                <a:schemeClr val="dk1"/>
              </a:solidFill>
              <a:effectLst/>
              <a:latin typeface="+mn-lt"/>
              <a:ea typeface="+mn-ea"/>
              <a:cs typeface="+mn-cs"/>
            </a:rPr>
            <a:t>円増加の</a:t>
          </a:r>
          <a:r>
            <a:rPr kumimoji="1" lang="en-US" altLang="ja-JP" sz="1100">
              <a:solidFill>
                <a:schemeClr val="dk1"/>
              </a:solidFill>
              <a:effectLst/>
              <a:latin typeface="+mn-lt"/>
              <a:ea typeface="+mn-ea"/>
              <a:cs typeface="+mn-cs"/>
            </a:rPr>
            <a:t>125,352</a:t>
          </a:r>
          <a:r>
            <a:rPr kumimoji="1" lang="ja-JP" altLang="ja-JP" sz="1100">
              <a:solidFill>
                <a:schemeClr val="dk1"/>
              </a:solidFill>
              <a:effectLst/>
              <a:latin typeface="+mn-lt"/>
              <a:ea typeface="+mn-ea"/>
              <a:cs typeface="+mn-cs"/>
            </a:rPr>
            <a:t>円となっている。これは</a:t>
          </a:r>
          <a:r>
            <a:rPr kumimoji="1" lang="ja-JP" altLang="en-US" sz="1100">
              <a:solidFill>
                <a:schemeClr val="dk1"/>
              </a:solidFill>
              <a:effectLst/>
              <a:latin typeface="+mn-lt"/>
              <a:ea typeface="+mn-ea"/>
              <a:cs typeface="+mn-cs"/>
            </a:rPr>
            <a:t>道路改修工事の</a:t>
          </a:r>
          <a:r>
            <a:rPr kumimoji="1" lang="ja-JP" altLang="ja-JP" sz="1100">
              <a:solidFill>
                <a:schemeClr val="dk1"/>
              </a:solidFill>
              <a:effectLst/>
              <a:latin typeface="+mn-lt"/>
              <a:ea typeface="+mn-ea"/>
              <a:cs typeface="+mn-cs"/>
            </a:rPr>
            <a:t>増加によるものである。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今後も事業を進めていくうえで、事業内容を精査し、必要な事業を実施し健全な財政運営に努めていく。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徳島県神山町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年度の実質収支額の比率は、前年度と比較して</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８２</a:t>
          </a:r>
          <a:r>
            <a:rPr lang="ja-JP" altLang="ja-JP" sz="1100">
              <a:solidFill>
                <a:schemeClr val="dk1"/>
              </a:solidFill>
              <a:effectLst/>
              <a:latin typeface="+mn-lt"/>
              <a:ea typeface="+mn-ea"/>
              <a:cs typeface="+mn-cs"/>
            </a:rPr>
            <a:t>％となっている。今後も５％程度を維持できるような運営に努める。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徳島県神山町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年度において、連結実質赤字比率について、黒字となっている。今後も黒字で運営できるよう努める。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34"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8530111</v>
      </c>
      <c r="BO4" s="415"/>
      <c r="BP4" s="415"/>
      <c r="BQ4" s="415"/>
      <c r="BR4" s="415"/>
      <c r="BS4" s="415"/>
      <c r="BT4" s="415"/>
      <c r="BU4" s="416"/>
      <c r="BV4" s="414">
        <v>7877866</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6.8</v>
      </c>
      <c r="CU4" s="589"/>
      <c r="CV4" s="589"/>
      <c r="CW4" s="589"/>
      <c r="CX4" s="589"/>
      <c r="CY4" s="589"/>
      <c r="CZ4" s="589"/>
      <c r="DA4" s="590"/>
      <c r="DB4" s="588">
        <v>8.1</v>
      </c>
      <c r="DC4" s="589"/>
      <c r="DD4" s="589"/>
      <c r="DE4" s="589"/>
      <c r="DF4" s="589"/>
      <c r="DG4" s="589"/>
      <c r="DH4" s="589"/>
      <c r="DI4" s="590"/>
    </row>
    <row r="5" spans="1:119" ht="18.75" customHeight="1" x14ac:dyDescent="0.2">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8097102</v>
      </c>
      <c r="BO5" s="420"/>
      <c r="BP5" s="420"/>
      <c r="BQ5" s="420"/>
      <c r="BR5" s="420"/>
      <c r="BS5" s="420"/>
      <c r="BT5" s="420"/>
      <c r="BU5" s="421"/>
      <c r="BV5" s="419">
        <v>7542395</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74.7</v>
      </c>
      <c r="CU5" s="390"/>
      <c r="CV5" s="390"/>
      <c r="CW5" s="390"/>
      <c r="CX5" s="390"/>
      <c r="CY5" s="390"/>
      <c r="CZ5" s="390"/>
      <c r="DA5" s="391"/>
      <c r="DB5" s="389">
        <v>73.3</v>
      </c>
      <c r="DC5" s="390"/>
      <c r="DD5" s="390"/>
      <c r="DE5" s="390"/>
      <c r="DF5" s="390"/>
      <c r="DG5" s="390"/>
      <c r="DH5" s="390"/>
      <c r="DI5" s="391"/>
    </row>
    <row r="6" spans="1:119" ht="18.75" customHeight="1" x14ac:dyDescent="0.2">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104</v>
      </c>
      <c r="AV6" s="467"/>
      <c r="AW6" s="467"/>
      <c r="AX6" s="467"/>
      <c r="AY6" s="399" t="s">
        <v>105</v>
      </c>
      <c r="AZ6" s="400"/>
      <c r="BA6" s="400"/>
      <c r="BB6" s="400"/>
      <c r="BC6" s="400"/>
      <c r="BD6" s="400"/>
      <c r="BE6" s="400"/>
      <c r="BF6" s="400"/>
      <c r="BG6" s="400"/>
      <c r="BH6" s="400"/>
      <c r="BI6" s="400"/>
      <c r="BJ6" s="400"/>
      <c r="BK6" s="400"/>
      <c r="BL6" s="400"/>
      <c r="BM6" s="401"/>
      <c r="BN6" s="419">
        <v>433009</v>
      </c>
      <c r="BO6" s="420"/>
      <c r="BP6" s="420"/>
      <c r="BQ6" s="420"/>
      <c r="BR6" s="420"/>
      <c r="BS6" s="420"/>
      <c r="BT6" s="420"/>
      <c r="BU6" s="421"/>
      <c r="BV6" s="419">
        <v>335471</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75.400000000000006</v>
      </c>
      <c r="CU6" s="563"/>
      <c r="CV6" s="563"/>
      <c r="CW6" s="563"/>
      <c r="CX6" s="563"/>
      <c r="CY6" s="563"/>
      <c r="CZ6" s="563"/>
      <c r="DA6" s="564"/>
      <c r="DB6" s="562">
        <v>75.2</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107</v>
      </c>
      <c r="AN7" s="393"/>
      <c r="AO7" s="393"/>
      <c r="AP7" s="393"/>
      <c r="AQ7" s="393"/>
      <c r="AR7" s="393"/>
      <c r="AS7" s="393"/>
      <c r="AT7" s="394"/>
      <c r="AU7" s="466" t="s">
        <v>108</v>
      </c>
      <c r="AV7" s="467"/>
      <c r="AW7" s="467"/>
      <c r="AX7" s="467"/>
      <c r="AY7" s="399" t="s">
        <v>109</v>
      </c>
      <c r="AZ7" s="400"/>
      <c r="BA7" s="400"/>
      <c r="BB7" s="400"/>
      <c r="BC7" s="400"/>
      <c r="BD7" s="400"/>
      <c r="BE7" s="400"/>
      <c r="BF7" s="400"/>
      <c r="BG7" s="400"/>
      <c r="BH7" s="400"/>
      <c r="BI7" s="400"/>
      <c r="BJ7" s="400"/>
      <c r="BK7" s="400"/>
      <c r="BL7" s="400"/>
      <c r="BM7" s="401"/>
      <c r="BN7" s="419">
        <v>208710</v>
      </c>
      <c r="BO7" s="420"/>
      <c r="BP7" s="420"/>
      <c r="BQ7" s="420"/>
      <c r="BR7" s="420"/>
      <c r="BS7" s="420"/>
      <c r="BT7" s="420"/>
      <c r="BU7" s="421"/>
      <c r="BV7" s="419">
        <v>67080</v>
      </c>
      <c r="BW7" s="420"/>
      <c r="BX7" s="420"/>
      <c r="BY7" s="420"/>
      <c r="BZ7" s="420"/>
      <c r="CA7" s="420"/>
      <c r="CB7" s="420"/>
      <c r="CC7" s="421"/>
      <c r="CD7" s="428" t="s">
        <v>110</v>
      </c>
      <c r="CE7" s="373"/>
      <c r="CF7" s="373"/>
      <c r="CG7" s="373"/>
      <c r="CH7" s="373"/>
      <c r="CI7" s="373"/>
      <c r="CJ7" s="373"/>
      <c r="CK7" s="373"/>
      <c r="CL7" s="373"/>
      <c r="CM7" s="373"/>
      <c r="CN7" s="373"/>
      <c r="CO7" s="373"/>
      <c r="CP7" s="373"/>
      <c r="CQ7" s="373"/>
      <c r="CR7" s="373"/>
      <c r="CS7" s="429"/>
      <c r="CT7" s="419">
        <v>3286856</v>
      </c>
      <c r="CU7" s="420"/>
      <c r="CV7" s="420"/>
      <c r="CW7" s="420"/>
      <c r="CX7" s="420"/>
      <c r="CY7" s="420"/>
      <c r="CZ7" s="420"/>
      <c r="DA7" s="421"/>
      <c r="DB7" s="419">
        <v>3316965</v>
      </c>
      <c r="DC7" s="420"/>
      <c r="DD7" s="420"/>
      <c r="DE7" s="420"/>
      <c r="DF7" s="420"/>
      <c r="DG7" s="420"/>
      <c r="DH7" s="420"/>
      <c r="DI7" s="421"/>
    </row>
    <row r="8" spans="1:119" ht="18.75" customHeight="1" thickBot="1" x14ac:dyDescent="0.25">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111</v>
      </c>
      <c r="AN8" s="393"/>
      <c r="AO8" s="393"/>
      <c r="AP8" s="393"/>
      <c r="AQ8" s="393"/>
      <c r="AR8" s="393"/>
      <c r="AS8" s="393"/>
      <c r="AT8" s="394"/>
      <c r="AU8" s="466" t="s">
        <v>112</v>
      </c>
      <c r="AV8" s="467"/>
      <c r="AW8" s="467"/>
      <c r="AX8" s="467"/>
      <c r="AY8" s="399" t="s">
        <v>113</v>
      </c>
      <c r="AZ8" s="400"/>
      <c r="BA8" s="400"/>
      <c r="BB8" s="400"/>
      <c r="BC8" s="400"/>
      <c r="BD8" s="400"/>
      <c r="BE8" s="400"/>
      <c r="BF8" s="400"/>
      <c r="BG8" s="400"/>
      <c r="BH8" s="400"/>
      <c r="BI8" s="400"/>
      <c r="BJ8" s="400"/>
      <c r="BK8" s="400"/>
      <c r="BL8" s="400"/>
      <c r="BM8" s="401"/>
      <c r="BN8" s="419">
        <v>224299</v>
      </c>
      <c r="BO8" s="420"/>
      <c r="BP8" s="420"/>
      <c r="BQ8" s="420"/>
      <c r="BR8" s="420"/>
      <c r="BS8" s="420"/>
      <c r="BT8" s="420"/>
      <c r="BU8" s="421"/>
      <c r="BV8" s="419">
        <v>268391</v>
      </c>
      <c r="BW8" s="420"/>
      <c r="BX8" s="420"/>
      <c r="BY8" s="420"/>
      <c r="BZ8" s="420"/>
      <c r="CA8" s="420"/>
      <c r="CB8" s="420"/>
      <c r="CC8" s="421"/>
      <c r="CD8" s="428" t="s">
        <v>114</v>
      </c>
      <c r="CE8" s="373"/>
      <c r="CF8" s="373"/>
      <c r="CG8" s="373"/>
      <c r="CH8" s="373"/>
      <c r="CI8" s="373"/>
      <c r="CJ8" s="373"/>
      <c r="CK8" s="373"/>
      <c r="CL8" s="373"/>
      <c r="CM8" s="373"/>
      <c r="CN8" s="373"/>
      <c r="CO8" s="373"/>
      <c r="CP8" s="373"/>
      <c r="CQ8" s="373"/>
      <c r="CR8" s="373"/>
      <c r="CS8" s="429"/>
      <c r="CT8" s="522">
        <v>0.2</v>
      </c>
      <c r="CU8" s="523"/>
      <c r="CV8" s="523"/>
      <c r="CW8" s="523"/>
      <c r="CX8" s="523"/>
      <c r="CY8" s="523"/>
      <c r="CZ8" s="523"/>
      <c r="DA8" s="524"/>
      <c r="DB8" s="522">
        <v>0.21</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2"/>
      <c r="L9" s="553" t="s">
        <v>116</v>
      </c>
      <c r="M9" s="554"/>
      <c r="N9" s="554"/>
      <c r="O9" s="554"/>
      <c r="P9" s="554"/>
      <c r="Q9" s="555"/>
      <c r="R9" s="556">
        <v>4647</v>
      </c>
      <c r="S9" s="557"/>
      <c r="T9" s="557"/>
      <c r="U9" s="557"/>
      <c r="V9" s="558"/>
      <c r="W9" s="488" t="s">
        <v>117</v>
      </c>
      <c r="X9" s="489"/>
      <c r="Y9" s="489"/>
      <c r="Z9" s="489"/>
      <c r="AA9" s="489"/>
      <c r="AB9" s="489"/>
      <c r="AC9" s="489"/>
      <c r="AD9" s="489"/>
      <c r="AE9" s="489"/>
      <c r="AF9" s="489"/>
      <c r="AG9" s="489"/>
      <c r="AH9" s="489"/>
      <c r="AI9" s="489"/>
      <c r="AJ9" s="489"/>
      <c r="AK9" s="489"/>
      <c r="AL9" s="559"/>
      <c r="AM9" s="478" t="s">
        <v>118</v>
      </c>
      <c r="AN9" s="393"/>
      <c r="AO9" s="393"/>
      <c r="AP9" s="393"/>
      <c r="AQ9" s="393"/>
      <c r="AR9" s="393"/>
      <c r="AS9" s="393"/>
      <c r="AT9" s="394"/>
      <c r="AU9" s="466" t="s">
        <v>112</v>
      </c>
      <c r="AV9" s="467"/>
      <c r="AW9" s="467"/>
      <c r="AX9" s="467"/>
      <c r="AY9" s="399" t="s">
        <v>119</v>
      </c>
      <c r="AZ9" s="400"/>
      <c r="BA9" s="400"/>
      <c r="BB9" s="400"/>
      <c r="BC9" s="400"/>
      <c r="BD9" s="400"/>
      <c r="BE9" s="400"/>
      <c r="BF9" s="400"/>
      <c r="BG9" s="400"/>
      <c r="BH9" s="400"/>
      <c r="BI9" s="400"/>
      <c r="BJ9" s="400"/>
      <c r="BK9" s="400"/>
      <c r="BL9" s="400"/>
      <c r="BM9" s="401"/>
      <c r="BN9" s="419">
        <v>-44092</v>
      </c>
      <c r="BO9" s="420"/>
      <c r="BP9" s="420"/>
      <c r="BQ9" s="420"/>
      <c r="BR9" s="420"/>
      <c r="BS9" s="420"/>
      <c r="BT9" s="420"/>
      <c r="BU9" s="421"/>
      <c r="BV9" s="419">
        <v>91365</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10.6</v>
      </c>
      <c r="CU9" s="390"/>
      <c r="CV9" s="390"/>
      <c r="CW9" s="390"/>
      <c r="CX9" s="390"/>
      <c r="CY9" s="390"/>
      <c r="CZ9" s="390"/>
      <c r="DA9" s="391"/>
      <c r="DB9" s="389">
        <v>9.9</v>
      </c>
      <c r="DC9" s="390"/>
      <c r="DD9" s="390"/>
      <c r="DE9" s="390"/>
      <c r="DF9" s="390"/>
      <c r="DG9" s="390"/>
      <c r="DH9" s="390"/>
      <c r="DI9" s="391"/>
    </row>
    <row r="10" spans="1:119" ht="18.75" customHeight="1" thickBot="1" x14ac:dyDescent="0.25">
      <c r="A10" s="181"/>
      <c r="B10" s="551"/>
      <c r="C10" s="552"/>
      <c r="D10" s="552"/>
      <c r="E10" s="552"/>
      <c r="F10" s="552"/>
      <c r="G10" s="552"/>
      <c r="H10" s="552"/>
      <c r="I10" s="552"/>
      <c r="J10" s="552"/>
      <c r="K10" s="472"/>
      <c r="L10" s="392" t="s">
        <v>121</v>
      </c>
      <c r="M10" s="393"/>
      <c r="N10" s="393"/>
      <c r="O10" s="393"/>
      <c r="P10" s="393"/>
      <c r="Q10" s="394"/>
      <c r="R10" s="395">
        <v>5300</v>
      </c>
      <c r="S10" s="396"/>
      <c r="T10" s="396"/>
      <c r="U10" s="396"/>
      <c r="V10" s="398"/>
      <c r="W10" s="560"/>
      <c r="X10" s="370"/>
      <c r="Y10" s="370"/>
      <c r="Z10" s="370"/>
      <c r="AA10" s="370"/>
      <c r="AB10" s="370"/>
      <c r="AC10" s="370"/>
      <c r="AD10" s="370"/>
      <c r="AE10" s="370"/>
      <c r="AF10" s="370"/>
      <c r="AG10" s="370"/>
      <c r="AH10" s="370"/>
      <c r="AI10" s="370"/>
      <c r="AJ10" s="370"/>
      <c r="AK10" s="370"/>
      <c r="AL10" s="561"/>
      <c r="AM10" s="478" t="s">
        <v>122</v>
      </c>
      <c r="AN10" s="393"/>
      <c r="AO10" s="393"/>
      <c r="AP10" s="393"/>
      <c r="AQ10" s="393"/>
      <c r="AR10" s="393"/>
      <c r="AS10" s="393"/>
      <c r="AT10" s="394"/>
      <c r="AU10" s="466" t="s">
        <v>123</v>
      </c>
      <c r="AV10" s="467"/>
      <c r="AW10" s="467"/>
      <c r="AX10" s="467"/>
      <c r="AY10" s="399" t="s">
        <v>124</v>
      </c>
      <c r="AZ10" s="400"/>
      <c r="BA10" s="400"/>
      <c r="BB10" s="400"/>
      <c r="BC10" s="400"/>
      <c r="BD10" s="400"/>
      <c r="BE10" s="400"/>
      <c r="BF10" s="400"/>
      <c r="BG10" s="400"/>
      <c r="BH10" s="400"/>
      <c r="BI10" s="400"/>
      <c r="BJ10" s="400"/>
      <c r="BK10" s="400"/>
      <c r="BL10" s="400"/>
      <c r="BM10" s="401"/>
      <c r="BN10" s="419">
        <v>9540</v>
      </c>
      <c r="BO10" s="420"/>
      <c r="BP10" s="420"/>
      <c r="BQ10" s="420"/>
      <c r="BR10" s="420"/>
      <c r="BS10" s="420"/>
      <c r="BT10" s="420"/>
      <c r="BU10" s="421"/>
      <c r="BV10" s="419">
        <v>5252</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8" t="s">
        <v>128</v>
      </c>
      <c r="AN11" s="393"/>
      <c r="AO11" s="393"/>
      <c r="AP11" s="393"/>
      <c r="AQ11" s="393"/>
      <c r="AR11" s="393"/>
      <c r="AS11" s="393"/>
      <c r="AT11" s="394"/>
      <c r="AU11" s="466" t="s">
        <v>129</v>
      </c>
      <c r="AV11" s="467"/>
      <c r="AW11" s="467"/>
      <c r="AX11" s="467"/>
      <c r="AY11" s="399" t="s">
        <v>130</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131</v>
      </c>
      <c r="CE11" s="373"/>
      <c r="CF11" s="373"/>
      <c r="CG11" s="373"/>
      <c r="CH11" s="373"/>
      <c r="CI11" s="373"/>
      <c r="CJ11" s="373"/>
      <c r="CK11" s="373"/>
      <c r="CL11" s="373"/>
      <c r="CM11" s="373"/>
      <c r="CN11" s="373"/>
      <c r="CO11" s="373"/>
      <c r="CP11" s="373"/>
      <c r="CQ11" s="373"/>
      <c r="CR11" s="373"/>
      <c r="CS11" s="429"/>
      <c r="CT11" s="522" t="s">
        <v>132</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4846</v>
      </c>
      <c r="S12" s="538"/>
      <c r="T12" s="538"/>
      <c r="U12" s="538"/>
      <c r="V12" s="539"/>
      <c r="W12" s="540" t="s">
        <v>1</v>
      </c>
      <c r="X12" s="467"/>
      <c r="Y12" s="467"/>
      <c r="Z12" s="467"/>
      <c r="AA12" s="467"/>
      <c r="AB12" s="541"/>
      <c r="AC12" s="542" t="s">
        <v>135</v>
      </c>
      <c r="AD12" s="543"/>
      <c r="AE12" s="543"/>
      <c r="AF12" s="543"/>
      <c r="AG12" s="544"/>
      <c r="AH12" s="542" t="s">
        <v>136</v>
      </c>
      <c r="AI12" s="543"/>
      <c r="AJ12" s="543"/>
      <c r="AK12" s="543"/>
      <c r="AL12" s="545"/>
      <c r="AM12" s="478" t="s">
        <v>137</v>
      </c>
      <c r="AN12" s="393"/>
      <c r="AO12" s="393"/>
      <c r="AP12" s="393"/>
      <c r="AQ12" s="393"/>
      <c r="AR12" s="393"/>
      <c r="AS12" s="393"/>
      <c r="AT12" s="394"/>
      <c r="AU12" s="466" t="s">
        <v>96</v>
      </c>
      <c r="AV12" s="467"/>
      <c r="AW12" s="467"/>
      <c r="AX12" s="467"/>
      <c r="AY12" s="399" t="s">
        <v>138</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9" t="s">
        <v>141</v>
      </c>
      <c r="N13" s="510"/>
      <c r="O13" s="510"/>
      <c r="P13" s="510"/>
      <c r="Q13" s="511"/>
      <c r="R13" s="512">
        <v>4789</v>
      </c>
      <c r="S13" s="513"/>
      <c r="T13" s="513"/>
      <c r="U13" s="513"/>
      <c r="V13" s="514"/>
      <c r="W13" s="500" t="s">
        <v>142</v>
      </c>
      <c r="X13" s="442"/>
      <c r="Y13" s="442"/>
      <c r="Z13" s="442"/>
      <c r="AA13" s="442"/>
      <c r="AB13" s="443"/>
      <c r="AC13" s="395">
        <v>695</v>
      </c>
      <c r="AD13" s="396"/>
      <c r="AE13" s="396"/>
      <c r="AF13" s="396"/>
      <c r="AG13" s="397"/>
      <c r="AH13" s="395">
        <v>860</v>
      </c>
      <c r="AI13" s="396"/>
      <c r="AJ13" s="396"/>
      <c r="AK13" s="396"/>
      <c r="AL13" s="398"/>
      <c r="AM13" s="478" t="s">
        <v>143</v>
      </c>
      <c r="AN13" s="393"/>
      <c r="AO13" s="393"/>
      <c r="AP13" s="393"/>
      <c r="AQ13" s="393"/>
      <c r="AR13" s="393"/>
      <c r="AS13" s="393"/>
      <c r="AT13" s="394"/>
      <c r="AU13" s="466" t="s">
        <v>144</v>
      </c>
      <c r="AV13" s="467"/>
      <c r="AW13" s="467"/>
      <c r="AX13" s="467"/>
      <c r="AY13" s="399" t="s">
        <v>145</v>
      </c>
      <c r="AZ13" s="400"/>
      <c r="BA13" s="400"/>
      <c r="BB13" s="400"/>
      <c r="BC13" s="400"/>
      <c r="BD13" s="400"/>
      <c r="BE13" s="400"/>
      <c r="BF13" s="400"/>
      <c r="BG13" s="400"/>
      <c r="BH13" s="400"/>
      <c r="BI13" s="400"/>
      <c r="BJ13" s="400"/>
      <c r="BK13" s="400"/>
      <c r="BL13" s="400"/>
      <c r="BM13" s="401"/>
      <c r="BN13" s="419">
        <v>-34552</v>
      </c>
      <c r="BO13" s="420"/>
      <c r="BP13" s="420"/>
      <c r="BQ13" s="420"/>
      <c r="BR13" s="420"/>
      <c r="BS13" s="420"/>
      <c r="BT13" s="420"/>
      <c r="BU13" s="421"/>
      <c r="BV13" s="419">
        <v>96617</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2.5</v>
      </c>
      <c r="CU13" s="390"/>
      <c r="CV13" s="390"/>
      <c r="CW13" s="390"/>
      <c r="CX13" s="390"/>
      <c r="CY13" s="390"/>
      <c r="CZ13" s="390"/>
      <c r="DA13" s="391"/>
      <c r="DB13" s="389">
        <v>2.7</v>
      </c>
      <c r="DC13" s="390"/>
      <c r="DD13" s="390"/>
      <c r="DE13" s="390"/>
      <c r="DF13" s="390"/>
      <c r="DG13" s="390"/>
      <c r="DH13" s="390"/>
      <c r="DI13" s="391"/>
    </row>
    <row r="14" spans="1:119" ht="18.75" customHeight="1" thickBot="1" x14ac:dyDescent="0.25">
      <c r="A14" s="181"/>
      <c r="B14" s="528"/>
      <c r="C14" s="529"/>
      <c r="D14" s="529"/>
      <c r="E14" s="529"/>
      <c r="F14" s="529"/>
      <c r="G14" s="529"/>
      <c r="H14" s="529"/>
      <c r="I14" s="529"/>
      <c r="J14" s="529"/>
      <c r="K14" s="530"/>
      <c r="L14" s="502" t="s">
        <v>147</v>
      </c>
      <c r="M14" s="546"/>
      <c r="N14" s="546"/>
      <c r="O14" s="546"/>
      <c r="P14" s="546"/>
      <c r="Q14" s="547"/>
      <c r="R14" s="512">
        <v>4978</v>
      </c>
      <c r="S14" s="513"/>
      <c r="T14" s="513"/>
      <c r="U14" s="513"/>
      <c r="V14" s="514"/>
      <c r="W14" s="515"/>
      <c r="X14" s="445"/>
      <c r="Y14" s="445"/>
      <c r="Z14" s="445"/>
      <c r="AA14" s="445"/>
      <c r="AB14" s="446"/>
      <c r="AC14" s="505">
        <v>30.3</v>
      </c>
      <c r="AD14" s="506"/>
      <c r="AE14" s="506"/>
      <c r="AF14" s="506"/>
      <c r="AG14" s="507"/>
      <c r="AH14" s="505">
        <v>32.299999999999997</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6" t="s">
        <v>140</v>
      </c>
      <c r="CU14" s="517"/>
      <c r="CV14" s="517"/>
      <c r="CW14" s="517"/>
      <c r="CX14" s="517"/>
      <c r="CY14" s="517"/>
      <c r="CZ14" s="517"/>
      <c r="DA14" s="518"/>
      <c r="DB14" s="516" t="s">
        <v>140</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9" t="s">
        <v>141</v>
      </c>
      <c r="N15" s="510"/>
      <c r="O15" s="510"/>
      <c r="P15" s="510"/>
      <c r="Q15" s="511"/>
      <c r="R15" s="512">
        <v>4926</v>
      </c>
      <c r="S15" s="513"/>
      <c r="T15" s="513"/>
      <c r="U15" s="513"/>
      <c r="V15" s="514"/>
      <c r="W15" s="500" t="s">
        <v>149</v>
      </c>
      <c r="X15" s="442"/>
      <c r="Y15" s="442"/>
      <c r="Z15" s="442"/>
      <c r="AA15" s="442"/>
      <c r="AB15" s="443"/>
      <c r="AC15" s="395">
        <v>405</v>
      </c>
      <c r="AD15" s="396"/>
      <c r="AE15" s="396"/>
      <c r="AF15" s="396"/>
      <c r="AG15" s="397"/>
      <c r="AH15" s="395">
        <v>491</v>
      </c>
      <c r="AI15" s="396"/>
      <c r="AJ15" s="396"/>
      <c r="AK15" s="396"/>
      <c r="AL15" s="398"/>
      <c r="AM15" s="478"/>
      <c r="AN15" s="393"/>
      <c r="AO15" s="393"/>
      <c r="AP15" s="393"/>
      <c r="AQ15" s="393"/>
      <c r="AR15" s="393"/>
      <c r="AS15" s="393"/>
      <c r="AT15" s="394"/>
      <c r="AU15" s="466"/>
      <c r="AV15" s="467"/>
      <c r="AW15" s="467"/>
      <c r="AX15" s="467"/>
      <c r="AY15" s="411" t="s">
        <v>150</v>
      </c>
      <c r="AZ15" s="412"/>
      <c r="BA15" s="412"/>
      <c r="BB15" s="412"/>
      <c r="BC15" s="412"/>
      <c r="BD15" s="412"/>
      <c r="BE15" s="412"/>
      <c r="BF15" s="412"/>
      <c r="BG15" s="412"/>
      <c r="BH15" s="412"/>
      <c r="BI15" s="412"/>
      <c r="BJ15" s="412"/>
      <c r="BK15" s="412"/>
      <c r="BL15" s="412"/>
      <c r="BM15" s="413"/>
      <c r="BN15" s="414">
        <v>592391</v>
      </c>
      <c r="BO15" s="415"/>
      <c r="BP15" s="415"/>
      <c r="BQ15" s="415"/>
      <c r="BR15" s="415"/>
      <c r="BS15" s="415"/>
      <c r="BT15" s="415"/>
      <c r="BU15" s="416"/>
      <c r="BV15" s="414">
        <v>575919</v>
      </c>
      <c r="BW15" s="415"/>
      <c r="BX15" s="415"/>
      <c r="BY15" s="415"/>
      <c r="BZ15" s="415"/>
      <c r="CA15" s="415"/>
      <c r="CB15" s="415"/>
      <c r="CC15" s="416"/>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502" t="s">
        <v>152</v>
      </c>
      <c r="M16" s="503"/>
      <c r="N16" s="503"/>
      <c r="O16" s="503"/>
      <c r="P16" s="503"/>
      <c r="Q16" s="504"/>
      <c r="R16" s="497" t="s">
        <v>153</v>
      </c>
      <c r="S16" s="498"/>
      <c r="T16" s="498"/>
      <c r="U16" s="498"/>
      <c r="V16" s="499"/>
      <c r="W16" s="515"/>
      <c r="X16" s="445"/>
      <c r="Y16" s="445"/>
      <c r="Z16" s="445"/>
      <c r="AA16" s="445"/>
      <c r="AB16" s="446"/>
      <c r="AC16" s="505">
        <v>17.600000000000001</v>
      </c>
      <c r="AD16" s="506"/>
      <c r="AE16" s="506"/>
      <c r="AF16" s="506"/>
      <c r="AG16" s="507"/>
      <c r="AH16" s="505">
        <v>18.5</v>
      </c>
      <c r="AI16" s="506"/>
      <c r="AJ16" s="506"/>
      <c r="AK16" s="506"/>
      <c r="AL16" s="508"/>
      <c r="AM16" s="478"/>
      <c r="AN16" s="393"/>
      <c r="AO16" s="393"/>
      <c r="AP16" s="393"/>
      <c r="AQ16" s="393"/>
      <c r="AR16" s="393"/>
      <c r="AS16" s="393"/>
      <c r="AT16" s="394"/>
      <c r="AU16" s="466"/>
      <c r="AV16" s="467"/>
      <c r="AW16" s="467"/>
      <c r="AX16" s="467"/>
      <c r="AY16" s="399" t="s">
        <v>154</v>
      </c>
      <c r="AZ16" s="400"/>
      <c r="BA16" s="400"/>
      <c r="BB16" s="400"/>
      <c r="BC16" s="400"/>
      <c r="BD16" s="400"/>
      <c r="BE16" s="400"/>
      <c r="BF16" s="400"/>
      <c r="BG16" s="400"/>
      <c r="BH16" s="400"/>
      <c r="BI16" s="400"/>
      <c r="BJ16" s="400"/>
      <c r="BK16" s="400"/>
      <c r="BL16" s="400"/>
      <c r="BM16" s="401"/>
      <c r="BN16" s="419">
        <v>3113024</v>
      </c>
      <c r="BO16" s="420"/>
      <c r="BP16" s="420"/>
      <c r="BQ16" s="420"/>
      <c r="BR16" s="420"/>
      <c r="BS16" s="420"/>
      <c r="BT16" s="420"/>
      <c r="BU16" s="421"/>
      <c r="BV16" s="419">
        <v>3084617</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1"/>
      <c r="B17" s="531"/>
      <c r="C17" s="532"/>
      <c r="D17" s="532"/>
      <c r="E17" s="532"/>
      <c r="F17" s="532"/>
      <c r="G17" s="532"/>
      <c r="H17" s="532"/>
      <c r="I17" s="532"/>
      <c r="J17" s="532"/>
      <c r="K17" s="533"/>
      <c r="L17" s="195"/>
      <c r="M17" s="494" t="s">
        <v>155</v>
      </c>
      <c r="N17" s="495"/>
      <c r="O17" s="495"/>
      <c r="P17" s="495"/>
      <c r="Q17" s="496"/>
      <c r="R17" s="497" t="s">
        <v>156</v>
      </c>
      <c r="S17" s="498"/>
      <c r="T17" s="498"/>
      <c r="U17" s="498"/>
      <c r="V17" s="499"/>
      <c r="W17" s="500" t="s">
        <v>157</v>
      </c>
      <c r="X17" s="442"/>
      <c r="Y17" s="442"/>
      <c r="Z17" s="442"/>
      <c r="AA17" s="442"/>
      <c r="AB17" s="443"/>
      <c r="AC17" s="395">
        <v>1195</v>
      </c>
      <c r="AD17" s="396"/>
      <c r="AE17" s="396"/>
      <c r="AF17" s="396"/>
      <c r="AG17" s="397"/>
      <c r="AH17" s="395">
        <v>1309</v>
      </c>
      <c r="AI17" s="396"/>
      <c r="AJ17" s="396"/>
      <c r="AK17" s="396"/>
      <c r="AL17" s="398"/>
      <c r="AM17" s="478"/>
      <c r="AN17" s="393"/>
      <c r="AO17" s="393"/>
      <c r="AP17" s="393"/>
      <c r="AQ17" s="393"/>
      <c r="AR17" s="393"/>
      <c r="AS17" s="393"/>
      <c r="AT17" s="394"/>
      <c r="AU17" s="466"/>
      <c r="AV17" s="467"/>
      <c r="AW17" s="467"/>
      <c r="AX17" s="467"/>
      <c r="AY17" s="399" t="s">
        <v>158</v>
      </c>
      <c r="AZ17" s="400"/>
      <c r="BA17" s="400"/>
      <c r="BB17" s="400"/>
      <c r="BC17" s="400"/>
      <c r="BD17" s="400"/>
      <c r="BE17" s="400"/>
      <c r="BF17" s="400"/>
      <c r="BG17" s="400"/>
      <c r="BH17" s="400"/>
      <c r="BI17" s="400"/>
      <c r="BJ17" s="400"/>
      <c r="BK17" s="400"/>
      <c r="BL17" s="400"/>
      <c r="BM17" s="401"/>
      <c r="BN17" s="419">
        <v>713498</v>
      </c>
      <c r="BO17" s="420"/>
      <c r="BP17" s="420"/>
      <c r="BQ17" s="420"/>
      <c r="BR17" s="420"/>
      <c r="BS17" s="420"/>
      <c r="BT17" s="420"/>
      <c r="BU17" s="421"/>
      <c r="BV17" s="419">
        <v>694226</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1"/>
      <c r="B18" s="471" t="s">
        <v>159</v>
      </c>
      <c r="C18" s="472"/>
      <c r="D18" s="472"/>
      <c r="E18" s="473"/>
      <c r="F18" s="473"/>
      <c r="G18" s="473"/>
      <c r="H18" s="473"/>
      <c r="I18" s="473"/>
      <c r="J18" s="473"/>
      <c r="K18" s="473"/>
      <c r="L18" s="474">
        <v>173.3</v>
      </c>
      <c r="M18" s="474"/>
      <c r="N18" s="474"/>
      <c r="O18" s="474"/>
      <c r="P18" s="474"/>
      <c r="Q18" s="474"/>
      <c r="R18" s="475"/>
      <c r="S18" s="475"/>
      <c r="T18" s="475"/>
      <c r="U18" s="475"/>
      <c r="V18" s="476"/>
      <c r="W18" s="490"/>
      <c r="X18" s="491"/>
      <c r="Y18" s="491"/>
      <c r="Z18" s="491"/>
      <c r="AA18" s="491"/>
      <c r="AB18" s="501"/>
      <c r="AC18" s="383">
        <v>52.1</v>
      </c>
      <c r="AD18" s="384"/>
      <c r="AE18" s="384"/>
      <c r="AF18" s="384"/>
      <c r="AG18" s="477"/>
      <c r="AH18" s="383">
        <v>49.2</v>
      </c>
      <c r="AI18" s="384"/>
      <c r="AJ18" s="384"/>
      <c r="AK18" s="384"/>
      <c r="AL18" s="385"/>
      <c r="AM18" s="478"/>
      <c r="AN18" s="393"/>
      <c r="AO18" s="393"/>
      <c r="AP18" s="393"/>
      <c r="AQ18" s="393"/>
      <c r="AR18" s="393"/>
      <c r="AS18" s="393"/>
      <c r="AT18" s="394"/>
      <c r="AU18" s="466"/>
      <c r="AV18" s="467"/>
      <c r="AW18" s="467"/>
      <c r="AX18" s="467"/>
      <c r="AY18" s="399" t="s">
        <v>160</v>
      </c>
      <c r="AZ18" s="400"/>
      <c r="BA18" s="400"/>
      <c r="BB18" s="400"/>
      <c r="BC18" s="400"/>
      <c r="BD18" s="400"/>
      <c r="BE18" s="400"/>
      <c r="BF18" s="400"/>
      <c r="BG18" s="400"/>
      <c r="BH18" s="400"/>
      <c r="BI18" s="400"/>
      <c r="BJ18" s="400"/>
      <c r="BK18" s="400"/>
      <c r="BL18" s="400"/>
      <c r="BM18" s="401"/>
      <c r="BN18" s="419">
        <v>2466673</v>
      </c>
      <c r="BO18" s="420"/>
      <c r="BP18" s="420"/>
      <c r="BQ18" s="420"/>
      <c r="BR18" s="420"/>
      <c r="BS18" s="420"/>
      <c r="BT18" s="420"/>
      <c r="BU18" s="421"/>
      <c r="BV18" s="419">
        <v>2426499</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1"/>
      <c r="B19" s="471" t="s">
        <v>161</v>
      </c>
      <c r="C19" s="472"/>
      <c r="D19" s="472"/>
      <c r="E19" s="473"/>
      <c r="F19" s="473"/>
      <c r="G19" s="473"/>
      <c r="H19" s="473"/>
      <c r="I19" s="473"/>
      <c r="J19" s="473"/>
      <c r="K19" s="473"/>
      <c r="L19" s="479">
        <v>27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162</v>
      </c>
      <c r="AZ19" s="400"/>
      <c r="BA19" s="400"/>
      <c r="BB19" s="400"/>
      <c r="BC19" s="400"/>
      <c r="BD19" s="400"/>
      <c r="BE19" s="400"/>
      <c r="BF19" s="400"/>
      <c r="BG19" s="400"/>
      <c r="BH19" s="400"/>
      <c r="BI19" s="400"/>
      <c r="BJ19" s="400"/>
      <c r="BK19" s="400"/>
      <c r="BL19" s="400"/>
      <c r="BM19" s="401"/>
      <c r="BN19" s="419">
        <v>4071126</v>
      </c>
      <c r="BO19" s="420"/>
      <c r="BP19" s="420"/>
      <c r="BQ19" s="420"/>
      <c r="BR19" s="420"/>
      <c r="BS19" s="420"/>
      <c r="BT19" s="420"/>
      <c r="BU19" s="421"/>
      <c r="BV19" s="419">
        <v>4060961</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1"/>
      <c r="B20" s="471" t="s">
        <v>163</v>
      </c>
      <c r="C20" s="472"/>
      <c r="D20" s="472"/>
      <c r="E20" s="473"/>
      <c r="F20" s="473"/>
      <c r="G20" s="473"/>
      <c r="H20" s="473"/>
      <c r="I20" s="473"/>
      <c r="J20" s="473"/>
      <c r="K20" s="473"/>
      <c r="L20" s="479">
        <v>2021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1"/>
      <c r="B21" s="468" t="s">
        <v>164</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1"/>
      <c r="B22" s="432" t="s">
        <v>165</v>
      </c>
      <c r="C22" s="433"/>
      <c r="D22" s="434"/>
      <c r="E22" s="441" t="s">
        <v>1</v>
      </c>
      <c r="F22" s="442"/>
      <c r="G22" s="442"/>
      <c r="H22" s="442"/>
      <c r="I22" s="442"/>
      <c r="J22" s="442"/>
      <c r="K22" s="443"/>
      <c r="L22" s="441" t="s">
        <v>166</v>
      </c>
      <c r="M22" s="442"/>
      <c r="N22" s="442"/>
      <c r="O22" s="442"/>
      <c r="P22" s="443"/>
      <c r="Q22" s="447" t="s">
        <v>167</v>
      </c>
      <c r="R22" s="448"/>
      <c r="S22" s="448"/>
      <c r="T22" s="448"/>
      <c r="U22" s="448"/>
      <c r="V22" s="449"/>
      <c r="W22" s="453" t="s">
        <v>168</v>
      </c>
      <c r="X22" s="433"/>
      <c r="Y22" s="434"/>
      <c r="Z22" s="441" t="s">
        <v>1</v>
      </c>
      <c r="AA22" s="442"/>
      <c r="AB22" s="442"/>
      <c r="AC22" s="442"/>
      <c r="AD22" s="442"/>
      <c r="AE22" s="442"/>
      <c r="AF22" s="442"/>
      <c r="AG22" s="443"/>
      <c r="AH22" s="458" t="s">
        <v>169</v>
      </c>
      <c r="AI22" s="442"/>
      <c r="AJ22" s="442"/>
      <c r="AK22" s="442"/>
      <c r="AL22" s="443"/>
      <c r="AM22" s="458" t="s">
        <v>170</v>
      </c>
      <c r="AN22" s="459"/>
      <c r="AO22" s="459"/>
      <c r="AP22" s="459"/>
      <c r="AQ22" s="459"/>
      <c r="AR22" s="460"/>
      <c r="AS22" s="447" t="s">
        <v>167</v>
      </c>
      <c r="AT22" s="448"/>
      <c r="AU22" s="448"/>
      <c r="AV22" s="448"/>
      <c r="AW22" s="448"/>
      <c r="AX22" s="464"/>
      <c r="AY22" s="411" t="s">
        <v>171</v>
      </c>
      <c r="AZ22" s="412"/>
      <c r="BA22" s="412"/>
      <c r="BB22" s="412"/>
      <c r="BC22" s="412"/>
      <c r="BD22" s="412"/>
      <c r="BE22" s="412"/>
      <c r="BF22" s="412"/>
      <c r="BG22" s="412"/>
      <c r="BH22" s="412"/>
      <c r="BI22" s="412"/>
      <c r="BJ22" s="412"/>
      <c r="BK22" s="412"/>
      <c r="BL22" s="412"/>
      <c r="BM22" s="413"/>
      <c r="BN22" s="414">
        <v>5077613</v>
      </c>
      <c r="BO22" s="415"/>
      <c r="BP22" s="415"/>
      <c r="BQ22" s="415"/>
      <c r="BR22" s="415"/>
      <c r="BS22" s="415"/>
      <c r="BT22" s="415"/>
      <c r="BU22" s="416"/>
      <c r="BV22" s="414">
        <v>4583599</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172</v>
      </c>
      <c r="AZ23" s="400"/>
      <c r="BA23" s="400"/>
      <c r="BB23" s="400"/>
      <c r="BC23" s="400"/>
      <c r="BD23" s="400"/>
      <c r="BE23" s="400"/>
      <c r="BF23" s="400"/>
      <c r="BG23" s="400"/>
      <c r="BH23" s="400"/>
      <c r="BI23" s="400"/>
      <c r="BJ23" s="400"/>
      <c r="BK23" s="400"/>
      <c r="BL23" s="400"/>
      <c r="BM23" s="401"/>
      <c r="BN23" s="419">
        <v>5063581</v>
      </c>
      <c r="BO23" s="420"/>
      <c r="BP23" s="420"/>
      <c r="BQ23" s="420"/>
      <c r="BR23" s="420"/>
      <c r="BS23" s="420"/>
      <c r="BT23" s="420"/>
      <c r="BU23" s="421"/>
      <c r="BV23" s="419">
        <v>4568921</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1"/>
      <c r="B24" s="435"/>
      <c r="C24" s="436"/>
      <c r="D24" s="437"/>
      <c r="E24" s="392" t="s">
        <v>173</v>
      </c>
      <c r="F24" s="393"/>
      <c r="G24" s="393"/>
      <c r="H24" s="393"/>
      <c r="I24" s="393"/>
      <c r="J24" s="393"/>
      <c r="K24" s="394"/>
      <c r="L24" s="395">
        <v>1</v>
      </c>
      <c r="M24" s="396"/>
      <c r="N24" s="396"/>
      <c r="O24" s="396"/>
      <c r="P24" s="397"/>
      <c r="Q24" s="395">
        <v>7460</v>
      </c>
      <c r="R24" s="396"/>
      <c r="S24" s="396"/>
      <c r="T24" s="396"/>
      <c r="U24" s="396"/>
      <c r="V24" s="397"/>
      <c r="W24" s="454"/>
      <c r="X24" s="436"/>
      <c r="Y24" s="437"/>
      <c r="Z24" s="392" t="s">
        <v>174</v>
      </c>
      <c r="AA24" s="393"/>
      <c r="AB24" s="393"/>
      <c r="AC24" s="393"/>
      <c r="AD24" s="393"/>
      <c r="AE24" s="393"/>
      <c r="AF24" s="393"/>
      <c r="AG24" s="394"/>
      <c r="AH24" s="395">
        <v>85</v>
      </c>
      <c r="AI24" s="396"/>
      <c r="AJ24" s="396"/>
      <c r="AK24" s="396"/>
      <c r="AL24" s="397"/>
      <c r="AM24" s="395">
        <v>257125</v>
      </c>
      <c r="AN24" s="396"/>
      <c r="AO24" s="396"/>
      <c r="AP24" s="396"/>
      <c r="AQ24" s="396"/>
      <c r="AR24" s="397"/>
      <c r="AS24" s="395">
        <v>3025</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4435672</v>
      </c>
      <c r="BO24" s="420"/>
      <c r="BP24" s="420"/>
      <c r="BQ24" s="420"/>
      <c r="BR24" s="420"/>
      <c r="BS24" s="420"/>
      <c r="BT24" s="420"/>
      <c r="BU24" s="421"/>
      <c r="BV24" s="419">
        <v>3828034</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1"/>
      <c r="B25" s="435"/>
      <c r="C25" s="436"/>
      <c r="D25" s="437"/>
      <c r="E25" s="392" t="s">
        <v>176</v>
      </c>
      <c r="F25" s="393"/>
      <c r="G25" s="393"/>
      <c r="H25" s="393"/>
      <c r="I25" s="393"/>
      <c r="J25" s="393"/>
      <c r="K25" s="394"/>
      <c r="L25" s="395">
        <v>1</v>
      </c>
      <c r="M25" s="396"/>
      <c r="N25" s="396"/>
      <c r="O25" s="396"/>
      <c r="P25" s="397"/>
      <c r="Q25" s="395">
        <v>5970</v>
      </c>
      <c r="R25" s="396"/>
      <c r="S25" s="396"/>
      <c r="T25" s="396"/>
      <c r="U25" s="396"/>
      <c r="V25" s="397"/>
      <c r="W25" s="454"/>
      <c r="X25" s="436"/>
      <c r="Y25" s="437"/>
      <c r="Z25" s="392" t="s">
        <v>177</v>
      </c>
      <c r="AA25" s="393"/>
      <c r="AB25" s="393"/>
      <c r="AC25" s="393"/>
      <c r="AD25" s="393"/>
      <c r="AE25" s="393"/>
      <c r="AF25" s="393"/>
      <c r="AG25" s="394"/>
      <c r="AH25" s="395" t="s">
        <v>132</v>
      </c>
      <c r="AI25" s="396"/>
      <c r="AJ25" s="396"/>
      <c r="AK25" s="396"/>
      <c r="AL25" s="397"/>
      <c r="AM25" s="395" t="s">
        <v>140</v>
      </c>
      <c r="AN25" s="396"/>
      <c r="AO25" s="396"/>
      <c r="AP25" s="396"/>
      <c r="AQ25" s="396"/>
      <c r="AR25" s="397"/>
      <c r="AS25" s="395" t="s">
        <v>178</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337662</v>
      </c>
      <c r="BO25" s="415"/>
      <c r="BP25" s="415"/>
      <c r="BQ25" s="415"/>
      <c r="BR25" s="415"/>
      <c r="BS25" s="415"/>
      <c r="BT25" s="415"/>
      <c r="BU25" s="416"/>
      <c r="BV25" s="414">
        <v>438508</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1"/>
      <c r="B26" s="435"/>
      <c r="C26" s="436"/>
      <c r="D26" s="437"/>
      <c r="E26" s="392" t="s">
        <v>180</v>
      </c>
      <c r="F26" s="393"/>
      <c r="G26" s="393"/>
      <c r="H26" s="393"/>
      <c r="I26" s="393"/>
      <c r="J26" s="393"/>
      <c r="K26" s="394"/>
      <c r="L26" s="395">
        <v>1</v>
      </c>
      <c r="M26" s="396"/>
      <c r="N26" s="396"/>
      <c r="O26" s="396"/>
      <c r="P26" s="397"/>
      <c r="Q26" s="395">
        <v>5410</v>
      </c>
      <c r="R26" s="396"/>
      <c r="S26" s="396"/>
      <c r="T26" s="396"/>
      <c r="U26" s="396"/>
      <c r="V26" s="397"/>
      <c r="W26" s="454"/>
      <c r="X26" s="436"/>
      <c r="Y26" s="437"/>
      <c r="Z26" s="392" t="s">
        <v>181</v>
      </c>
      <c r="AA26" s="430"/>
      <c r="AB26" s="430"/>
      <c r="AC26" s="430"/>
      <c r="AD26" s="430"/>
      <c r="AE26" s="430"/>
      <c r="AF26" s="430"/>
      <c r="AG26" s="431"/>
      <c r="AH26" s="395">
        <v>5</v>
      </c>
      <c r="AI26" s="396"/>
      <c r="AJ26" s="396"/>
      <c r="AK26" s="396"/>
      <c r="AL26" s="397"/>
      <c r="AM26" s="395">
        <v>14895</v>
      </c>
      <c r="AN26" s="396"/>
      <c r="AO26" s="396"/>
      <c r="AP26" s="396"/>
      <c r="AQ26" s="396"/>
      <c r="AR26" s="397"/>
      <c r="AS26" s="395">
        <v>2979</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178</v>
      </c>
      <c r="BO26" s="420"/>
      <c r="BP26" s="420"/>
      <c r="BQ26" s="420"/>
      <c r="BR26" s="420"/>
      <c r="BS26" s="420"/>
      <c r="BT26" s="420"/>
      <c r="BU26" s="421"/>
      <c r="BV26" s="419" t="s">
        <v>178</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1"/>
      <c r="B27" s="435"/>
      <c r="C27" s="436"/>
      <c r="D27" s="437"/>
      <c r="E27" s="392" t="s">
        <v>183</v>
      </c>
      <c r="F27" s="393"/>
      <c r="G27" s="393"/>
      <c r="H27" s="393"/>
      <c r="I27" s="393"/>
      <c r="J27" s="393"/>
      <c r="K27" s="394"/>
      <c r="L27" s="395">
        <v>1</v>
      </c>
      <c r="M27" s="396"/>
      <c r="N27" s="396"/>
      <c r="O27" s="396"/>
      <c r="P27" s="397"/>
      <c r="Q27" s="395">
        <v>2840</v>
      </c>
      <c r="R27" s="396"/>
      <c r="S27" s="396"/>
      <c r="T27" s="396"/>
      <c r="U27" s="396"/>
      <c r="V27" s="397"/>
      <c r="W27" s="454"/>
      <c r="X27" s="436"/>
      <c r="Y27" s="437"/>
      <c r="Z27" s="392" t="s">
        <v>184</v>
      </c>
      <c r="AA27" s="393"/>
      <c r="AB27" s="393"/>
      <c r="AC27" s="393"/>
      <c r="AD27" s="393"/>
      <c r="AE27" s="393"/>
      <c r="AF27" s="393"/>
      <c r="AG27" s="394"/>
      <c r="AH27" s="395" t="s">
        <v>140</v>
      </c>
      <c r="AI27" s="396"/>
      <c r="AJ27" s="396"/>
      <c r="AK27" s="396"/>
      <c r="AL27" s="397"/>
      <c r="AM27" s="395" t="s">
        <v>178</v>
      </c>
      <c r="AN27" s="396"/>
      <c r="AO27" s="396"/>
      <c r="AP27" s="396"/>
      <c r="AQ27" s="396"/>
      <c r="AR27" s="397"/>
      <c r="AS27" s="395" t="s">
        <v>178</v>
      </c>
      <c r="AT27" s="396"/>
      <c r="AU27" s="396"/>
      <c r="AV27" s="396"/>
      <c r="AW27" s="396"/>
      <c r="AX27" s="398"/>
      <c r="AY27" s="425" t="s">
        <v>185</v>
      </c>
      <c r="AZ27" s="426"/>
      <c r="BA27" s="426"/>
      <c r="BB27" s="426"/>
      <c r="BC27" s="426"/>
      <c r="BD27" s="426"/>
      <c r="BE27" s="426"/>
      <c r="BF27" s="426"/>
      <c r="BG27" s="426"/>
      <c r="BH27" s="426"/>
      <c r="BI27" s="426"/>
      <c r="BJ27" s="426"/>
      <c r="BK27" s="426"/>
      <c r="BL27" s="426"/>
      <c r="BM27" s="427"/>
      <c r="BN27" s="422">
        <v>144802</v>
      </c>
      <c r="BO27" s="423"/>
      <c r="BP27" s="423"/>
      <c r="BQ27" s="423"/>
      <c r="BR27" s="423"/>
      <c r="BS27" s="423"/>
      <c r="BT27" s="423"/>
      <c r="BU27" s="424"/>
      <c r="BV27" s="422">
        <v>144802</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1"/>
      <c r="B28" s="435"/>
      <c r="C28" s="436"/>
      <c r="D28" s="437"/>
      <c r="E28" s="392" t="s">
        <v>186</v>
      </c>
      <c r="F28" s="393"/>
      <c r="G28" s="393"/>
      <c r="H28" s="393"/>
      <c r="I28" s="393"/>
      <c r="J28" s="393"/>
      <c r="K28" s="394"/>
      <c r="L28" s="395">
        <v>1</v>
      </c>
      <c r="M28" s="396"/>
      <c r="N28" s="396"/>
      <c r="O28" s="396"/>
      <c r="P28" s="397"/>
      <c r="Q28" s="395">
        <v>2340</v>
      </c>
      <c r="R28" s="396"/>
      <c r="S28" s="396"/>
      <c r="T28" s="396"/>
      <c r="U28" s="396"/>
      <c r="V28" s="397"/>
      <c r="W28" s="454"/>
      <c r="X28" s="436"/>
      <c r="Y28" s="437"/>
      <c r="Z28" s="392" t="s">
        <v>187</v>
      </c>
      <c r="AA28" s="393"/>
      <c r="AB28" s="393"/>
      <c r="AC28" s="393"/>
      <c r="AD28" s="393"/>
      <c r="AE28" s="393"/>
      <c r="AF28" s="393"/>
      <c r="AG28" s="394"/>
      <c r="AH28" s="395" t="s">
        <v>188</v>
      </c>
      <c r="AI28" s="396"/>
      <c r="AJ28" s="396"/>
      <c r="AK28" s="396"/>
      <c r="AL28" s="397"/>
      <c r="AM28" s="395" t="s">
        <v>178</v>
      </c>
      <c r="AN28" s="396"/>
      <c r="AO28" s="396"/>
      <c r="AP28" s="396"/>
      <c r="AQ28" s="396"/>
      <c r="AR28" s="397"/>
      <c r="AS28" s="395" t="s">
        <v>132</v>
      </c>
      <c r="AT28" s="396"/>
      <c r="AU28" s="396"/>
      <c r="AV28" s="396"/>
      <c r="AW28" s="396"/>
      <c r="AX28" s="398"/>
      <c r="AY28" s="402" t="s">
        <v>189</v>
      </c>
      <c r="AZ28" s="403"/>
      <c r="BA28" s="403"/>
      <c r="BB28" s="404"/>
      <c r="BC28" s="411" t="s">
        <v>50</v>
      </c>
      <c r="BD28" s="412"/>
      <c r="BE28" s="412"/>
      <c r="BF28" s="412"/>
      <c r="BG28" s="412"/>
      <c r="BH28" s="412"/>
      <c r="BI28" s="412"/>
      <c r="BJ28" s="412"/>
      <c r="BK28" s="412"/>
      <c r="BL28" s="412"/>
      <c r="BM28" s="413"/>
      <c r="BN28" s="414">
        <v>3080706</v>
      </c>
      <c r="BO28" s="415"/>
      <c r="BP28" s="415"/>
      <c r="BQ28" s="415"/>
      <c r="BR28" s="415"/>
      <c r="BS28" s="415"/>
      <c r="BT28" s="415"/>
      <c r="BU28" s="416"/>
      <c r="BV28" s="414">
        <v>3071166</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1"/>
      <c r="B29" s="435"/>
      <c r="C29" s="436"/>
      <c r="D29" s="437"/>
      <c r="E29" s="392" t="s">
        <v>190</v>
      </c>
      <c r="F29" s="393"/>
      <c r="G29" s="393"/>
      <c r="H29" s="393"/>
      <c r="I29" s="393"/>
      <c r="J29" s="393"/>
      <c r="K29" s="394"/>
      <c r="L29" s="395">
        <v>6</v>
      </c>
      <c r="M29" s="396"/>
      <c r="N29" s="396"/>
      <c r="O29" s="396"/>
      <c r="P29" s="397"/>
      <c r="Q29" s="395">
        <v>1950</v>
      </c>
      <c r="R29" s="396"/>
      <c r="S29" s="396"/>
      <c r="T29" s="396"/>
      <c r="U29" s="396"/>
      <c r="V29" s="397"/>
      <c r="W29" s="455"/>
      <c r="X29" s="456"/>
      <c r="Y29" s="457"/>
      <c r="Z29" s="392" t="s">
        <v>191</v>
      </c>
      <c r="AA29" s="393"/>
      <c r="AB29" s="393"/>
      <c r="AC29" s="393"/>
      <c r="AD29" s="393"/>
      <c r="AE29" s="393"/>
      <c r="AF29" s="393"/>
      <c r="AG29" s="394"/>
      <c r="AH29" s="395">
        <v>85</v>
      </c>
      <c r="AI29" s="396"/>
      <c r="AJ29" s="396"/>
      <c r="AK29" s="396"/>
      <c r="AL29" s="397"/>
      <c r="AM29" s="395">
        <v>257125</v>
      </c>
      <c r="AN29" s="396"/>
      <c r="AO29" s="396"/>
      <c r="AP29" s="396"/>
      <c r="AQ29" s="396"/>
      <c r="AR29" s="397"/>
      <c r="AS29" s="395">
        <v>3025</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936482</v>
      </c>
      <c r="BO29" s="420"/>
      <c r="BP29" s="420"/>
      <c r="BQ29" s="420"/>
      <c r="BR29" s="420"/>
      <c r="BS29" s="420"/>
      <c r="BT29" s="420"/>
      <c r="BU29" s="421"/>
      <c r="BV29" s="419">
        <v>934252</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96.8</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6924264</v>
      </c>
      <c r="BO30" s="423"/>
      <c r="BP30" s="423"/>
      <c r="BQ30" s="423"/>
      <c r="BR30" s="423"/>
      <c r="BS30" s="423"/>
      <c r="BT30" s="423"/>
      <c r="BU30" s="424"/>
      <c r="BV30" s="422">
        <v>6291296</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200</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200</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徳島県市町村議会議員公務災害補償等組合</v>
      </c>
      <c r="BZ34" s="368"/>
      <c r="CA34" s="368"/>
      <c r="CB34" s="368"/>
      <c r="CC34" s="368"/>
      <c r="CD34" s="368"/>
      <c r="CE34" s="368"/>
      <c r="CF34" s="368"/>
      <c r="CG34" s="368"/>
      <c r="CH34" s="368"/>
      <c r="CI34" s="368"/>
      <c r="CJ34" s="368"/>
      <c r="CK34" s="368"/>
      <c r="CL34" s="368"/>
      <c r="CM34" s="368"/>
      <c r="CN34" s="181"/>
      <c r="CO34" s="367">
        <f>IF(CQ34="","",MAX(C34:D43,U34:V43,AM34:AN43,BE34:BF43,BW34:BX43)+1)</f>
        <v>13</v>
      </c>
      <c r="CP34" s="367"/>
      <c r="CQ34" s="368" t="str">
        <f>IF('各会計、関係団体の財政状況及び健全化判断比率'!BS7="","",'各会計、関係団体の財政状況及び健全化判断比率'!BS7)</f>
        <v>(株)神山温泉</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徳島県市町村総合事務組合(一般会計)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徳島県市町村総合事務組合(滞納整理機構特別会計)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阿北環境整備組合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名西消防組合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11</v>
      </c>
      <c r="BX39" s="367"/>
      <c r="BY39" s="368" t="str">
        <f>IF('各会計、関係団体の財政状況及び健全化判断比率'!B73="","",'各会計、関係団体の財政状況及び健全化判断比率'!B73)</f>
        <v>徳島県後期高齢者広域連合(一般会計)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12</v>
      </c>
      <c r="BX40" s="367"/>
      <c r="BY40" s="368" t="str">
        <f>IF('各会計、関係団体の財政状況及び健全化判断比率'!B74="","",'各会計、関係団体の財政状況及び健全化判断比率'!B74)</f>
        <v>徳島県後期高齢者広域連合(後期高齢者医療事業会計)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vhACvydKe+Odg5tv8msbYyxz7DWj6EPfWFe56BZMTFj2W/1kHisr9TfusPK3rMSDPbnO4DxDbWtx3aceGOAKSw==" saltValue="tRJ32gI30qbH/mq2Na8dS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51" t="s">
        <v>574</v>
      </c>
      <c r="D34" s="1151"/>
      <c r="E34" s="1152"/>
      <c r="F34" s="32">
        <v>6.28</v>
      </c>
      <c r="G34" s="33">
        <v>5.27</v>
      </c>
      <c r="H34" s="33">
        <v>5.86</v>
      </c>
      <c r="I34" s="33">
        <v>8.09</v>
      </c>
      <c r="J34" s="34">
        <v>6.82</v>
      </c>
      <c r="K34" s="22"/>
      <c r="L34" s="22"/>
      <c r="M34" s="22"/>
      <c r="N34" s="22"/>
      <c r="O34" s="22"/>
      <c r="P34" s="22"/>
    </row>
    <row r="35" spans="1:16" ht="39" customHeight="1" x14ac:dyDescent="0.2">
      <c r="A35" s="22"/>
      <c r="B35" s="35"/>
      <c r="C35" s="1145" t="s">
        <v>575</v>
      </c>
      <c r="D35" s="1146"/>
      <c r="E35" s="1147"/>
      <c r="F35" s="36">
        <v>1.78</v>
      </c>
      <c r="G35" s="37">
        <v>0.55000000000000004</v>
      </c>
      <c r="H35" s="37">
        <v>0.72</v>
      </c>
      <c r="I35" s="37">
        <v>1.67</v>
      </c>
      <c r="J35" s="38">
        <v>1.65</v>
      </c>
      <c r="K35" s="22"/>
      <c r="L35" s="22"/>
      <c r="M35" s="22"/>
      <c r="N35" s="22"/>
      <c r="O35" s="22"/>
      <c r="P35" s="22"/>
    </row>
    <row r="36" spans="1:16" ht="39" customHeight="1" x14ac:dyDescent="0.2">
      <c r="A36" s="22"/>
      <c r="B36" s="35"/>
      <c r="C36" s="1145" t="s">
        <v>576</v>
      </c>
      <c r="D36" s="1146"/>
      <c r="E36" s="1147"/>
      <c r="F36" s="36">
        <v>0.12</v>
      </c>
      <c r="G36" s="37">
        <v>0.14000000000000001</v>
      </c>
      <c r="H36" s="37">
        <v>0.24</v>
      </c>
      <c r="I36" s="37">
        <v>0.19</v>
      </c>
      <c r="J36" s="38">
        <v>0.23</v>
      </c>
      <c r="K36" s="22"/>
      <c r="L36" s="22"/>
      <c r="M36" s="22"/>
      <c r="N36" s="22"/>
      <c r="O36" s="22"/>
      <c r="P36" s="22"/>
    </row>
    <row r="37" spans="1:16" ht="39" customHeight="1" x14ac:dyDescent="0.2">
      <c r="A37" s="22"/>
      <c r="B37" s="35"/>
      <c r="C37" s="1145" t="s">
        <v>577</v>
      </c>
      <c r="D37" s="1146"/>
      <c r="E37" s="1147"/>
      <c r="F37" s="36">
        <v>0.95</v>
      </c>
      <c r="G37" s="37">
        <v>0.76</v>
      </c>
      <c r="H37" s="37">
        <v>0.19</v>
      </c>
      <c r="I37" s="37">
        <v>0.35</v>
      </c>
      <c r="J37" s="38">
        <v>0.06</v>
      </c>
      <c r="K37" s="22"/>
      <c r="L37" s="22"/>
      <c r="M37" s="22"/>
      <c r="N37" s="22"/>
      <c r="O37" s="22"/>
      <c r="P37" s="22"/>
    </row>
    <row r="38" spans="1:16" ht="39" customHeight="1" x14ac:dyDescent="0.2">
      <c r="A38" s="22"/>
      <c r="B38" s="35"/>
      <c r="C38" s="1145" t="s">
        <v>578</v>
      </c>
      <c r="D38" s="1146"/>
      <c r="E38" s="1147"/>
      <c r="F38" s="36">
        <v>0</v>
      </c>
      <c r="G38" s="37">
        <v>0.01</v>
      </c>
      <c r="H38" s="37">
        <v>0.01</v>
      </c>
      <c r="I38" s="37">
        <v>0.03</v>
      </c>
      <c r="J38" s="38">
        <v>0.01</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579</v>
      </c>
      <c r="D42" s="1146"/>
      <c r="E42" s="1147"/>
      <c r="F42" s="36" t="s">
        <v>523</v>
      </c>
      <c r="G42" s="37" t="s">
        <v>523</v>
      </c>
      <c r="H42" s="37" t="s">
        <v>523</v>
      </c>
      <c r="I42" s="37" t="s">
        <v>523</v>
      </c>
      <c r="J42" s="38" t="s">
        <v>523</v>
      </c>
      <c r="K42" s="22"/>
      <c r="L42" s="22"/>
      <c r="M42" s="22"/>
      <c r="N42" s="22"/>
      <c r="O42" s="22"/>
      <c r="P42" s="22"/>
    </row>
    <row r="43" spans="1:16" ht="39" customHeight="1" thickBot="1" x14ac:dyDescent="0.25">
      <c r="A43" s="22"/>
      <c r="B43" s="40"/>
      <c r="C43" s="1148" t="s">
        <v>580</v>
      </c>
      <c r="D43" s="1149"/>
      <c r="E43" s="1150"/>
      <c r="F43" s="41" t="s">
        <v>523</v>
      </c>
      <c r="G43" s="42" t="s">
        <v>523</v>
      </c>
      <c r="H43" s="42" t="s">
        <v>523</v>
      </c>
      <c r="I43" s="42" t="s">
        <v>523</v>
      </c>
      <c r="J43" s="43" t="s">
        <v>523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roAD8SFr69qLAhfX0Xnd2ow5NE6hKhp8SceexqedwY60hoYrzUby6++4Gjn0axPW/J9p0vzGx+By9weoUv5Aog==" saltValue="pqf6Ou566e0tMx4aUxQO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B43"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339</v>
      </c>
      <c r="L45" s="60">
        <v>356</v>
      </c>
      <c r="M45" s="60">
        <v>388</v>
      </c>
      <c r="N45" s="60">
        <v>400</v>
      </c>
      <c r="O45" s="61">
        <v>430</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523</v>
      </c>
      <c r="L46" s="64" t="s">
        <v>523</v>
      </c>
      <c r="M46" s="64" t="s">
        <v>523</v>
      </c>
      <c r="N46" s="64" t="s">
        <v>523</v>
      </c>
      <c r="O46" s="65" t="s">
        <v>523</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523</v>
      </c>
      <c r="L47" s="64" t="s">
        <v>523</v>
      </c>
      <c r="M47" s="64" t="s">
        <v>523</v>
      </c>
      <c r="N47" s="64" t="s">
        <v>523</v>
      </c>
      <c r="O47" s="65" t="s">
        <v>523</v>
      </c>
      <c r="P47" s="48"/>
      <c r="Q47" s="48"/>
      <c r="R47" s="48"/>
      <c r="S47" s="48"/>
      <c r="T47" s="48"/>
      <c r="U47" s="48"/>
    </row>
    <row r="48" spans="1:21" ht="30.75" customHeight="1" x14ac:dyDescent="0.2">
      <c r="A48" s="48"/>
      <c r="B48" s="1178"/>
      <c r="C48" s="1179"/>
      <c r="D48" s="62"/>
      <c r="E48" s="1155" t="s">
        <v>15</v>
      </c>
      <c r="F48" s="1155"/>
      <c r="G48" s="1155"/>
      <c r="H48" s="1155"/>
      <c r="I48" s="1155"/>
      <c r="J48" s="1156"/>
      <c r="K48" s="63">
        <v>37</v>
      </c>
      <c r="L48" s="64">
        <v>40</v>
      </c>
      <c r="M48" s="64">
        <v>41</v>
      </c>
      <c r="N48" s="64">
        <v>43</v>
      </c>
      <c r="O48" s="65">
        <v>57</v>
      </c>
      <c r="P48" s="48"/>
      <c r="Q48" s="48"/>
      <c r="R48" s="48"/>
      <c r="S48" s="48"/>
      <c r="T48" s="48"/>
      <c r="U48" s="48"/>
    </row>
    <row r="49" spans="1:21" ht="30.75" customHeight="1" x14ac:dyDescent="0.2">
      <c r="A49" s="48"/>
      <c r="B49" s="1178"/>
      <c r="C49" s="1179"/>
      <c r="D49" s="62"/>
      <c r="E49" s="1155" t="s">
        <v>16</v>
      </c>
      <c r="F49" s="1155"/>
      <c r="G49" s="1155"/>
      <c r="H49" s="1155"/>
      <c r="I49" s="1155"/>
      <c r="J49" s="1156"/>
      <c r="K49" s="63" t="s">
        <v>523</v>
      </c>
      <c r="L49" s="64" t="s">
        <v>523</v>
      </c>
      <c r="M49" s="64">
        <v>1</v>
      </c>
      <c r="N49" s="64">
        <v>1</v>
      </c>
      <c r="O49" s="65">
        <v>4</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523</v>
      </c>
      <c r="L50" s="64" t="s">
        <v>523</v>
      </c>
      <c r="M50" s="64" t="s">
        <v>523</v>
      </c>
      <c r="N50" s="64" t="s">
        <v>523</v>
      </c>
      <c r="O50" s="65" t="s">
        <v>523</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523</v>
      </c>
      <c r="L51" s="64" t="s">
        <v>523</v>
      </c>
      <c r="M51" s="64" t="s">
        <v>523</v>
      </c>
      <c r="N51" s="64" t="s">
        <v>523</v>
      </c>
      <c r="O51" s="65" t="s">
        <v>523</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329</v>
      </c>
      <c r="L52" s="64">
        <v>323</v>
      </c>
      <c r="M52" s="64">
        <v>356</v>
      </c>
      <c r="N52" s="64">
        <v>377</v>
      </c>
      <c r="O52" s="65">
        <v>415</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47</v>
      </c>
      <c r="L53" s="69">
        <v>73</v>
      </c>
      <c r="M53" s="69">
        <v>74</v>
      </c>
      <c r="N53" s="69">
        <v>67</v>
      </c>
      <c r="O53" s="70">
        <v>76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3">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9Qp4VJfHIwGnoxCJdbRH4F9POFOn/zkhNdcDMp8W+txHBlEIhpEScehzO2bbdYAWD0oeIvXeTyPoBTe3/MpiwQ==" saltValue="xkbXg4sstKvfXmL79g3LD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565</v>
      </c>
      <c r="J40" s="103" t="s">
        <v>566</v>
      </c>
      <c r="K40" s="103" t="s">
        <v>567</v>
      </c>
      <c r="L40" s="103" t="s">
        <v>568</v>
      </c>
      <c r="M40" s="104" t="s">
        <v>569</v>
      </c>
    </row>
    <row r="41" spans="2:13" ht="27.75" customHeight="1" x14ac:dyDescent="0.2">
      <c r="B41" s="1196" t="s">
        <v>32</v>
      </c>
      <c r="C41" s="1197"/>
      <c r="D41" s="105"/>
      <c r="E41" s="1198" t="s">
        <v>33</v>
      </c>
      <c r="F41" s="1198"/>
      <c r="G41" s="1198"/>
      <c r="H41" s="1199"/>
      <c r="I41" s="355">
        <v>3273</v>
      </c>
      <c r="J41" s="356">
        <v>3512</v>
      </c>
      <c r="K41" s="356">
        <v>3881</v>
      </c>
      <c r="L41" s="356">
        <v>4584</v>
      </c>
      <c r="M41" s="357">
        <v>5078</v>
      </c>
    </row>
    <row r="42" spans="2:13" ht="27.75" customHeight="1" x14ac:dyDescent="0.2">
      <c r="B42" s="1186"/>
      <c r="C42" s="1187"/>
      <c r="D42" s="106"/>
      <c r="E42" s="1190" t="s">
        <v>34</v>
      </c>
      <c r="F42" s="1190"/>
      <c r="G42" s="1190"/>
      <c r="H42" s="1191"/>
      <c r="I42" s="358" t="s">
        <v>523</v>
      </c>
      <c r="J42" s="359" t="s">
        <v>523</v>
      </c>
      <c r="K42" s="359" t="s">
        <v>523</v>
      </c>
      <c r="L42" s="359" t="s">
        <v>523</v>
      </c>
      <c r="M42" s="360" t="s">
        <v>523</v>
      </c>
    </row>
    <row r="43" spans="2:13" ht="27.75" customHeight="1" x14ac:dyDescent="0.2">
      <c r="B43" s="1186"/>
      <c r="C43" s="1187"/>
      <c r="D43" s="106"/>
      <c r="E43" s="1190" t="s">
        <v>35</v>
      </c>
      <c r="F43" s="1190"/>
      <c r="G43" s="1190"/>
      <c r="H43" s="1191"/>
      <c r="I43" s="358">
        <v>440</v>
      </c>
      <c r="J43" s="359">
        <v>490</v>
      </c>
      <c r="K43" s="359">
        <v>476</v>
      </c>
      <c r="L43" s="359">
        <v>562</v>
      </c>
      <c r="M43" s="360">
        <v>732</v>
      </c>
    </row>
    <row r="44" spans="2:13" ht="27.75" customHeight="1" x14ac:dyDescent="0.2">
      <c r="B44" s="1186"/>
      <c r="C44" s="1187"/>
      <c r="D44" s="106"/>
      <c r="E44" s="1190" t="s">
        <v>36</v>
      </c>
      <c r="F44" s="1190"/>
      <c r="G44" s="1190"/>
      <c r="H44" s="1191"/>
      <c r="I44" s="358">
        <v>5</v>
      </c>
      <c r="J44" s="359">
        <v>12</v>
      </c>
      <c r="K44" s="359">
        <v>42</v>
      </c>
      <c r="L44" s="359">
        <v>45</v>
      </c>
      <c r="M44" s="360">
        <v>40</v>
      </c>
    </row>
    <row r="45" spans="2:13" ht="27.75" customHeight="1" x14ac:dyDescent="0.2">
      <c r="B45" s="1186"/>
      <c r="C45" s="1187"/>
      <c r="D45" s="106"/>
      <c r="E45" s="1190" t="s">
        <v>37</v>
      </c>
      <c r="F45" s="1190"/>
      <c r="G45" s="1190"/>
      <c r="H45" s="1191"/>
      <c r="I45" s="358">
        <v>654</v>
      </c>
      <c r="J45" s="359">
        <v>613</v>
      </c>
      <c r="K45" s="359">
        <v>579</v>
      </c>
      <c r="L45" s="359">
        <v>547</v>
      </c>
      <c r="M45" s="360">
        <v>523</v>
      </c>
    </row>
    <row r="46" spans="2:13" ht="27.75" customHeight="1" x14ac:dyDescent="0.2">
      <c r="B46" s="1186"/>
      <c r="C46" s="1187"/>
      <c r="D46" s="107"/>
      <c r="E46" s="1190" t="s">
        <v>38</v>
      </c>
      <c r="F46" s="1190"/>
      <c r="G46" s="1190"/>
      <c r="H46" s="1191"/>
      <c r="I46" s="358" t="s">
        <v>523</v>
      </c>
      <c r="J46" s="359" t="s">
        <v>523</v>
      </c>
      <c r="K46" s="359" t="s">
        <v>523</v>
      </c>
      <c r="L46" s="359" t="s">
        <v>523</v>
      </c>
      <c r="M46" s="360" t="s">
        <v>523</v>
      </c>
    </row>
    <row r="47" spans="2:13" ht="27.75" customHeight="1" x14ac:dyDescent="0.2">
      <c r="B47" s="1186"/>
      <c r="C47" s="1187"/>
      <c r="D47" s="108"/>
      <c r="E47" s="1200" t="s">
        <v>39</v>
      </c>
      <c r="F47" s="1201"/>
      <c r="G47" s="1201"/>
      <c r="H47" s="1202"/>
      <c r="I47" s="358" t="s">
        <v>523</v>
      </c>
      <c r="J47" s="359" t="s">
        <v>523</v>
      </c>
      <c r="K47" s="359" t="s">
        <v>523</v>
      </c>
      <c r="L47" s="359" t="s">
        <v>523</v>
      </c>
      <c r="M47" s="360" t="s">
        <v>523</v>
      </c>
    </row>
    <row r="48" spans="2:13" ht="27.75" customHeight="1" x14ac:dyDescent="0.2">
      <c r="B48" s="1186"/>
      <c r="C48" s="1187"/>
      <c r="D48" s="106"/>
      <c r="E48" s="1190" t="s">
        <v>40</v>
      </c>
      <c r="F48" s="1190"/>
      <c r="G48" s="1190"/>
      <c r="H48" s="1191"/>
      <c r="I48" s="358" t="s">
        <v>523</v>
      </c>
      <c r="J48" s="359" t="s">
        <v>523</v>
      </c>
      <c r="K48" s="359" t="s">
        <v>523</v>
      </c>
      <c r="L48" s="359" t="s">
        <v>523</v>
      </c>
      <c r="M48" s="360" t="s">
        <v>523</v>
      </c>
    </row>
    <row r="49" spans="2:13" ht="27.75" customHeight="1" x14ac:dyDescent="0.2">
      <c r="B49" s="1188"/>
      <c r="C49" s="1189"/>
      <c r="D49" s="106"/>
      <c r="E49" s="1190" t="s">
        <v>41</v>
      </c>
      <c r="F49" s="1190"/>
      <c r="G49" s="1190"/>
      <c r="H49" s="1191"/>
      <c r="I49" s="358" t="s">
        <v>523</v>
      </c>
      <c r="J49" s="359" t="s">
        <v>523</v>
      </c>
      <c r="K49" s="359" t="s">
        <v>523</v>
      </c>
      <c r="L49" s="359" t="s">
        <v>523</v>
      </c>
      <c r="M49" s="360" t="s">
        <v>523</v>
      </c>
    </row>
    <row r="50" spans="2:13" ht="27.75" customHeight="1" x14ac:dyDescent="0.2">
      <c r="B50" s="1184" t="s">
        <v>42</v>
      </c>
      <c r="C50" s="1185"/>
      <c r="D50" s="109"/>
      <c r="E50" s="1190" t="s">
        <v>43</v>
      </c>
      <c r="F50" s="1190"/>
      <c r="G50" s="1190"/>
      <c r="H50" s="1191"/>
      <c r="I50" s="358">
        <v>9089</v>
      </c>
      <c r="J50" s="359">
        <v>8969</v>
      </c>
      <c r="K50" s="359">
        <v>8893</v>
      </c>
      <c r="L50" s="359">
        <v>10691</v>
      </c>
      <c r="M50" s="360">
        <v>11170</v>
      </c>
    </row>
    <row r="51" spans="2:13" ht="27.75" customHeight="1" x14ac:dyDescent="0.2">
      <c r="B51" s="1186"/>
      <c r="C51" s="1187"/>
      <c r="D51" s="106"/>
      <c r="E51" s="1190" t="s">
        <v>44</v>
      </c>
      <c r="F51" s="1190"/>
      <c r="G51" s="1190"/>
      <c r="H51" s="1191"/>
      <c r="I51" s="358" t="s">
        <v>523</v>
      </c>
      <c r="J51" s="359" t="s">
        <v>523</v>
      </c>
      <c r="K51" s="359" t="s">
        <v>523</v>
      </c>
      <c r="L51" s="359" t="s">
        <v>523</v>
      </c>
      <c r="M51" s="360" t="s">
        <v>523</v>
      </c>
    </row>
    <row r="52" spans="2:13" ht="27.75" customHeight="1" x14ac:dyDescent="0.2">
      <c r="B52" s="1188"/>
      <c r="C52" s="1189"/>
      <c r="D52" s="106"/>
      <c r="E52" s="1190" t="s">
        <v>45</v>
      </c>
      <c r="F52" s="1190"/>
      <c r="G52" s="1190"/>
      <c r="H52" s="1191"/>
      <c r="I52" s="358">
        <v>3487</v>
      </c>
      <c r="J52" s="359">
        <v>3780</v>
      </c>
      <c r="K52" s="359">
        <v>3467</v>
      </c>
      <c r="L52" s="359">
        <v>3341</v>
      </c>
      <c r="M52" s="360">
        <v>3321</v>
      </c>
    </row>
    <row r="53" spans="2:13" ht="27.75" customHeight="1" thickBot="1" x14ac:dyDescent="0.25">
      <c r="B53" s="1192" t="s">
        <v>46</v>
      </c>
      <c r="C53" s="1193"/>
      <c r="D53" s="110"/>
      <c r="E53" s="1194" t="s">
        <v>47</v>
      </c>
      <c r="F53" s="1194"/>
      <c r="G53" s="1194"/>
      <c r="H53" s="1195"/>
      <c r="I53" s="361">
        <v>-8205</v>
      </c>
      <c r="J53" s="362">
        <v>-8123</v>
      </c>
      <c r="K53" s="362">
        <v>-7382</v>
      </c>
      <c r="L53" s="362">
        <v>-8295</v>
      </c>
      <c r="M53" s="363">
        <v>-8118</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8I2P20TgvKN8VqxHUGxC3iQdWb5MaOh7fLhEKc4aTxg0CanPF0P4QoP8niHOlHGoU4Tj/+qXVnMh5RW6LJ7BYA==" saltValue="bJ8XssOeOdyj4dU6mz7t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3" sqref="H63"/>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567</v>
      </c>
      <c r="G54" s="119" t="s">
        <v>568</v>
      </c>
      <c r="H54" s="120" t="s">
        <v>569</v>
      </c>
    </row>
    <row r="55" spans="2:8" ht="52.5" customHeight="1" x14ac:dyDescent="0.2">
      <c r="B55" s="121"/>
      <c r="C55" s="1211" t="s">
        <v>50</v>
      </c>
      <c r="D55" s="1211"/>
      <c r="E55" s="1212"/>
      <c r="F55" s="122">
        <v>3066</v>
      </c>
      <c r="G55" s="122">
        <v>3071</v>
      </c>
      <c r="H55" s="123">
        <v>3081</v>
      </c>
    </row>
    <row r="56" spans="2:8" ht="52.5" customHeight="1" x14ac:dyDescent="0.2">
      <c r="B56" s="124"/>
      <c r="C56" s="1213" t="s">
        <v>51</v>
      </c>
      <c r="D56" s="1213"/>
      <c r="E56" s="1214"/>
      <c r="F56" s="125">
        <v>932</v>
      </c>
      <c r="G56" s="125">
        <v>934</v>
      </c>
      <c r="H56" s="126">
        <v>936</v>
      </c>
    </row>
    <row r="57" spans="2:8" ht="53.25" customHeight="1" x14ac:dyDescent="0.2">
      <c r="B57" s="124"/>
      <c r="C57" s="1215" t="s">
        <v>52</v>
      </c>
      <c r="D57" s="1215"/>
      <c r="E57" s="1216"/>
      <c r="F57" s="127">
        <v>4722</v>
      </c>
      <c r="G57" s="127">
        <v>6291</v>
      </c>
      <c r="H57" s="128">
        <v>6924</v>
      </c>
    </row>
    <row r="58" spans="2:8" ht="45.75" customHeight="1" x14ac:dyDescent="0.2">
      <c r="B58" s="129"/>
      <c r="C58" s="1203" t="s">
        <v>596</v>
      </c>
      <c r="D58" s="1204"/>
      <c r="E58" s="1205"/>
      <c r="F58" s="130">
        <v>3340</v>
      </c>
      <c r="G58" s="130">
        <v>3868</v>
      </c>
      <c r="H58" s="131">
        <v>4164</v>
      </c>
    </row>
    <row r="59" spans="2:8" ht="45.75" customHeight="1" x14ac:dyDescent="0.2">
      <c r="B59" s="129"/>
      <c r="C59" s="1203" t="s">
        <v>597</v>
      </c>
      <c r="D59" s="1204"/>
      <c r="E59" s="1205"/>
      <c r="F59" s="130">
        <v>206</v>
      </c>
      <c r="G59" s="131">
        <v>1001</v>
      </c>
      <c r="H59" s="131">
        <v>1291</v>
      </c>
    </row>
    <row r="60" spans="2:8" ht="45.75" customHeight="1" x14ac:dyDescent="0.2">
      <c r="B60" s="129"/>
      <c r="C60" s="1203" t="s">
        <v>598</v>
      </c>
      <c r="D60" s="1204"/>
      <c r="E60" s="1205"/>
      <c r="F60" s="130">
        <v>453</v>
      </c>
      <c r="G60" s="131">
        <v>740</v>
      </c>
      <c r="H60" s="131">
        <v>781</v>
      </c>
    </row>
    <row r="61" spans="2:8" ht="45.75" customHeight="1" x14ac:dyDescent="0.2">
      <c r="B61" s="129"/>
      <c r="C61" s="1203" t="s">
        <v>599</v>
      </c>
      <c r="D61" s="1204"/>
      <c r="E61" s="1205"/>
      <c r="F61" s="130">
        <v>562</v>
      </c>
      <c r="G61" s="131">
        <v>563</v>
      </c>
      <c r="H61" s="131">
        <v>563</v>
      </c>
    </row>
    <row r="62" spans="2:8" ht="45.75" customHeight="1" thickBot="1" x14ac:dyDescent="0.25">
      <c r="B62" s="132"/>
      <c r="C62" s="1206" t="s">
        <v>600</v>
      </c>
      <c r="D62" s="1207"/>
      <c r="E62" s="1208"/>
      <c r="F62" s="133">
        <v>63</v>
      </c>
      <c r="G62" s="134">
        <v>56</v>
      </c>
      <c r="H62" s="134">
        <v>50</v>
      </c>
    </row>
    <row r="63" spans="2:8" ht="52.5" customHeight="1" thickBot="1" x14ac:dyDescent="0.25">
      <c r="B63" s="135"/>
      <c r="C63" s="1209" t="s">
        <v>53</v>
      </c>
      <c r="D63" s="1209"/>
      <c r="E63" s="1210"/>
      <c r="F63" s="136">
        <v>8721</v>
      </c>
      <c r="G63" s="136">
        <v>10297</v>
      </c>
      <c r="H63" s="137">
        <v>10941</v>
      </c>
    </row>
    <row r="64" spans="2:8" ht="13" x14ac:dyDescent="0.2"/>
  </sheetData>
  <sheetProtection algorithmName="SHA-512" hashValue="tA88ZjaO/9hdgCgiXmoqdIVxr/ejZhRRCzTaXkKwtvScuNpEmBtAjcg3K8mdOzhQWXryHTBOjiqxoNMP5jtsBA==" saltValue="O/YlkQJZBE7ZppTyPfL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562</v>
      </c>
      <c r="G2" s="151"/>
      <c r="H2" s="152"/>
    </row>
    <row r="3" spans="1:8" x14ac:dyDescent="0.2">
      <c r="A3" s="148" t="s">
        <v>555</v>
      </c>
      <c r="B3" s="153"/>
      <c r="C3" s="154"/>
      <c r="D3" s="155">
        <v>126717</v>
      </c>
      <c r="E3" s="156"/>
      <c r="F3" s="157">
        <v>167497</v>
      </c>
      <c r="G3" s="158"/>
      <c r="H3" s="159"/>
    </row>
    <row r="4" spans="1:8" x14ac:dyDescent="0.2">
      <c r="A4" s="160"/>
      <c r="B4" s="161"/>
      <c r="C4" s="162"/>
      <c r="D4" s="163">
        <v>92137</v>
      </c>
      <c r="E4" s="164"/>
      <c r="F4" s="165">
        <v>82571</v>
      </c>
      <c r="G4" s="166"/>
      <c r="H4" s="167"/>
    </row>
    <row r="5" spans="1:8" x14ac:dyDescent="0.2">
      <c r="A5" s="148" t="s">
        <v>557</v>
      </c>
      <c r="B5" s="153"/>
      <c r="C5" s="154"/>
      <c r="D5" s="155">
        <v>187377</v>
      </c>
      <c r="E5" s="156"/>
      <c r="F5" s="157">
        <v>190274</v>
      </c>
      <c r="G5" s="158"/>
      <c r="H5" s="159"/>
    </row>
    <row r="6" spans="1:8" x14ac:dyDescent="0.2">
      <c r="A6" s="160"/>
      <c r="B6" s="161"/>
      <c r="C6" s="162"/>
      <c r="D6" s="163">
        <v>123445</v>
      </c>
      <c r="E6" s="164"/>
      <c r="F6" s="165">
        <v>88584</v>
      </c>
      <c r="G6" s="166"/>
      <c r="H6" s="167"/>
    </row>
    <row r="7" spans="1:8" x14ac:dyDescent="0.2">
      <c r="A7" s="148" t="s">
        <v>558</v>
      </c>
      <c r="B7" s="153"/>
      <c r="C7" s="154"/>
      <c r="D7" s="155">
        <v>260458</v>
      </c>
      <c r="E7" s="156"/>
      <c r="F7" s="157">
        <v>301035</v>
      </c>
      <c r="G7" s="158"/>
      <c r="H7" s="159"/>
    </row>
    <row r="8" spans="1:8" x14ac:dyDescent="0.2">
      <c r="A8" s="160"/>
      <c r="B8" s="161"/>
      <c r="C8" s="162"/>
      <c r="D8" s="163">
        <v>88117</v>
      </c>
      <c r="E8" s="164"/>
      <c r="F8" s="165">
        <v>154376</v>
      </c>
      <c r="G8" s="166"/>
      <c r="H8" s="167"/>
    </row>
    <row r="9" spans="1:8" x14ac:dyDescent="0.2">
      <c r="A9" s="148" t="s">
        <v>559</v>
      </c>
      <c r="B9" s="153"/>
      <c r="C9" s="154"/>
      <c r="D9" s="155">
        <v>324497</v>
      </c>
      <c r="E9" s="156"/>
      <c r="F9" s="157">
        <v>277467</v>
      </c>
      <c r="G9" s="158"/>
      <c r="H9" s="159"/>
    </row>
    <row r="10" spans="1:8" x14ac:dyDescent="0.2">
      <c r="A10" s="160"/>
      <c r="B10" s="161"/>
      <c r="C10" s="162"/>
      <c r="D10" s="163">
        <v>254624</v>
      </c>
      <c r="E10" s="164"/>
      <c r="F10" s="165">
        <v>128378</v>
      </c>
      <c r="G10" s="166"/>
      <c r="H10" s="167"/>
    </row>
    <row r="11" spans="1:8" x14ac:dyDescent="0.2">
      <c r="A11" s="148" t="s">
        <v>560</v>
      </c>
      <c r="B11" s="153"/>
      <c r="C11" s="154"/>
      <c r="D11" s="155">
        <v>449267</v>
      </c>
      <c r="E11" s="156"/>
      <c r="F11" s="157">
        <v>282256</v>
      </c>
      <c r="G11" s="158"/>
      <c r="H11" s="159"/>
    </row>
    <row r="12" spans="1:8" x14ac:dyDescent="0.2">
      <c r="A12" s="160"/>
      <c r="B12" s="161"/>
      <c r="C12" s="168"/>
      <c r="D12" s="163">
        <v>364630</v>
      </c>
      <c r="E12" s="164"/>
      <c r="F12" s="165">
        <v>145453</v>
      </c>
      <c r="G12" s="166"/>
      <c r="H12" s="167"/>
    </row>
    <row r="13" spans="1:8" x14ac:dyDescent="0.2">
      <c r="A13" s="148"/>
      <c r="B13" s="153"/>
      <c r="C13" s="169"/>
      <c r="D13" s="170">
        <v>269663</v>
      </c>
      <c r="E13" s="171"/>
      <c r="F13" s="172">
        <v>243706</v>
      </c>
      <c r="G13" s="173"/>
      <c r="H13" s="159"/>
    </row>
    <row r="14" spans="1:8" x14ac:dyDescent="0.2">
      <c r="A14" s="160"/>
      <c r="B14" s="161"/>
      <c r="C14" s="162"/>
      <c r="D14" s="163">
        <v>184591</v>
      </c>
      <c r="E14" s="164"/>
      <c r="F14" s="165">
        <v>119872</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6.28</v>
      </c>
      <c r="C19" s="174">
        <f>ROUND(VALUE(SUBSTITUTE(実質収支比率等に係る経年分析!G$48,"▲","-")),2)</f>
        <v>5.27</v>
      </c>
      <c r="D19" s="174">
        <f>ROUND(VALUE(SUBSTITUTE(実質収支比率等に係る経年分析!H$48,"▲","-")),2)</f>
        <v>5.86</v>
      </c>
      <c r="E19" s="174">
        <f>ROUND(VALUE(SUBSTITUTE(実質収支比率等に係る経年分析!I$48,"▲","-")),2)</f>
        <v>8.09</v>
      </c>
      <c r="F19" s="174">
        <f>ROUND(VALUE(SUBSTITUTE(実質収支比率等に係る経年分析!J$48,"▲","-")),2)</f>
        <v>6.82</v>
      </c>
    </row>
    <row r="20" spans="1:11" x14ac:dyDescent="0.2">
      <c r="A20" s="174" t="s">
        <v>57</v>
      </c>
      <c r="B20" s="174">
        <f>ROUND(VALUE(SUBSTITUTE(実質収支比率等に係る経年分析!F$47,"▲","-")),2)</f>
        <v>140.81</v>
      </c>
      <c r="C20" s="174">
        <f>ROUND(VALUE(SUBSTITUTE(実質収支比率等に係る経年分析!G$47,"▲","-")),2)</f>
        <v>115.99</v>
      </c>
      <c r="D20" s="174">
        <f>ROUND(VALUE(SUBSTITUTE(実質収支比率等に係る経年分析!H$47,"▲","-")),2)</f>
        <v>101.51</v>
      </c>
      <c r="E20" s="174">
        <f>ROUND(VALUE(SUBSTITUTE(実質収支比率等に係る経年分析!I$47,"▲","-")),2)</f>
        <v>92.59</v>
      </c>
      <c r="F20" s="174">
        <f>ROUND(VALUE(SUBSTITUTE(実質収支比率等に係る経年分析!J$47,"▲","-")),2)</f>
        <v>93.73</v>
      </c>
    </row>
    <row r="21" spans="1:11" x14ac:dyDescent="0.2">
      <c r="A21" s="174" t="s">
        <v>58</v>
      </c>
      <c r="B21" s="174">
        <f>IF(ISNUMBER(VALUE(SUBSTITUTE(実質収支比率等に係る経年分析!F$49,"▲","-"))),ROUND(VALUE(SUBSTITUTE(実質収支比率等に係る経年分析!F$49,"▲","-")),2),NA())</f>
        <v>-17.93</v>
      </c>
      <c r="C21" s="174">
        <f>IF(ISNUMBER(VALUE(SUBSTITUTE(実質収支比率等に係る経年分析!G$49,"▲","-"))),ROUND(VALUE(SUBSTITUTE(実質収支比率等に係る経年分析!G$49,"▲","-")),2),NA())</f>
        <v>-24.23</v>
      </c>
      <c r="D21" s="174">
        <f>IF(ISNUMBER(VALUE(SUBSTITUTE(実質収支比率等に係る経年分析!H$49,"▲","-"))),ROUND(VALUE(SUBSTITUTE(実質収支比率等に係る経年分析!H$49,"▲","-")),2),NA())</f>
        <v>-5.49</v>
      </c>
      <c r="E21" s="174">
        <f>IF(ISNUMBER(VALUE(SUBSTITUTE(実質収支比率等に係る経年分析!I$49,"▲","-"))),ROUND(VALUE(SUBSTITUTE(実質収支比率等に係る経年分析!I$49,"▲","-")),2),NA())</f>
        <v>2.91</v>
      </c>
      <c r="F21" s="174">
        <f>IF(ISNUMBER(VALUE(SUBSTITUTE(実質収支比率等に係る経年分析!J$49,"▲","-"))),ROUND(VALUE(SUBSTITUTE(実質収支比率等に係る経年分析!J$49,"▲","-")),2),NA())</f>
        <v>-1.05</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0.01</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0.06</v>
      </c>
    </row>
    <row r="34" spans="1:16" x14ac:dyDescent="0.2">
      <c r="A34" s="175" t="str">
        <f>IF(連結実質赤字比率に係る赤字・黒字の構成分析!C$36="",NA(),連結実質赤字比率に係る赤字・黒字の構成分析!C$36)</f>
        <v>簡易水道事業特別会計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0.12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0.14000000000000001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0.19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0.23</v>
      </c>
    </row>
    <row r="35" spans="1:16" x14ac:dyDescent="0.2">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1.78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0.55000000000000004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0.72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1.67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1.65</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6.28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5.27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5.86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8.09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6.82</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329</v>
      </c>
      <c r="E42" s="176"/>
      <c r="F42" s="176"/>
      <c r="G42" s="176">
        <f>'実質公債費比率（分子）の構造'!L$52</f>
        <v>323</v>
      </c>
      <c r="H42" s="176"/>
      <c r="I42" s="176"/>
      <c r="J42" s="176">
        <f>'実質公債費比率（分子）の構造'!M$52</f>
        <v>356</v>
      </c>
      <c r="K42" s="176"/>
      <c r="L42" s="176"/>
      <c r="M42" s="176">
        <f>'実質公債費比率（分子）の構造'!N$52</f>
        <v>377</v>
      </c>
      <c r="N42" s="176"/>
      <c r="O42" s="176"/>
      <c r="P42" s="176">
        <f>'実質公債費比率（分子）の構造'!O$52</f>
        <v>415</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t="str">
        <f>'実質公債費比率（分子）の構造'!K$49</f>
        <v>-</v>
      </c>
      <c r="C45" s="176"/>
      <c r="D45" s="176"/>
      <c r="E45" s="176" t="str">
        <f>'実質公債費比率（分子）の構造'!L$49</f>
        <v>-</v>
      </c>
      <c r="F45" s="176"/>
      <c r="G45" s="176"/>
      <c r="H45" s="176">
        <f>'実質公債費比率（分子）の構造'!M$49</f>
        <v>1</v>
      </c>
      <c r="I45" s="176"/>
      <c r="J45" s="176"/>
      <c r="K45" s="176">
        <f>'実質公債費比率（分子）の構造'!N$49</f>
        <v>1</v>
      </c>
      <c r="L45" s="176"/>
      <c r="M45" s="176"/>
      <c r="N45" s="176">
        <f>'実質公債費比率（分子）の構造'!O$49</f>
        <v>4</v>
      </c>
      <c r="O45" s="176"/>
      <c r="P45" s="176"/>
    </row>
    <row r="46" spans="1:16" x14ac:dyDescent="0.2">
      <c r="A46" s="176" t="s">
        <v>69</v>
      </c>
      <c r="B46" s="176">
        <f>'実質公債費比率（分子）の構造'!K$48</f>
        <v>37</v>
      </c>
      <c r="C46" s="176"/>
      <c r="D46" s="176"/>
      <c r="E46" s="176">
        <f>'実質公債費比率（分子）の構造'!L$48</f>
        <v>40</v>
      </c>
      <c r="F46" s="176"/>
      <c r="G46" s="176"/>
      <c r="H46" s="176">
        <f>'実質公債費比率（分子）の構造'!M$48</f>
        <v>41</v>
      </c>
      <c r="I46" s="176"/>
      <c r="J46" s="176"/>
      <c r="K46" s="176">
        <f>'実質公債費比率（分子）の構造'!N$48</f>
        <v>43</v>
      </c>
      <c r="L46" s="176"/>
      <c r="M46" s="176"/>
      <c r="N46" s="176">
        <f>'実質公債費比率（分子）の構造'!O$48</f>
        <v>57</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339</v>
      </c>
      <c r="C49" s="176"/>
      <c r="D49" s="176"/>
      <c r="E49" s="176">
        <f>'実質公債費比率（分子）の構造'!L$45</f>
        <v>356</v>
      </c>
      <c r="F49" s="176"/>
      <c r="G49" s="176"/>
      <c r="H49" s="176">
        <f>'実質公債費比率（分子）の構造'!M$45</f>
        <v>388</v>
      </c>
      <c r="I49" s="176"/>
      <c r="J49" s="176"/>
      <c r="K49" s="176">
        <f>'実質公債費比率（分子）の構造'!N$45</f>
        <v>400</v>
      </c>
      <c r="L49" s="176"/>
      <c r="M49" s="176"/>
      <c r="N49" s="176">
        <f>'実質公債費比率（分子）の構造'!O$45</f>
        <v>430</v>
      </c>
      <c r="O49" s="176"/>
      <c r="P49" s="176"/>
    </row>
    <row r="50" spans="1:16" x14ac:dyDescent="0.2">
      <c r="A50" s="176" t="s">
        <v>73</v>
      </c>
      <c r="B50" s="176" t="e">
        <f>NA()</f>
        <v>#N/A</v>
      </c>
      <c r="C50" s="176">
        <f>IF(ISNUMBER('実質公債費比率（分子）の構造'!K$53),'実質公債費比率（分子）の構造'!K$53,NA())</f>
        <v>47</v>
      </c>
      <c r="D50" s="176" t="e">
        <f>NA()</f>
        <v>#N/A</v>
      </c>
      <c r="E50" s="176" t="e">
        <f>NA()</f>
        <v>#N/A</v>
      </c>
      <c r="F50" s="176">
        <f>IF(ISNUMBER('実質公債費比率（分子）の構造'!L$53),'実質公債費比率（分子）の構造'!L$53,NA())</f>
        <v>73</v>
      </c>
      <c r="G50" s="176" t="e">
        <f>NA()</f>
        <v>#N/A</v>
      </c>
      <c r="H50" s="176" t="e">
        <f>NA()</f>
        <v>#N/A</v>
      </c>
      <c r="I50" s="176">
        <f>IF(ISNUMBER('実質公債費比率（分子）の構造'!M$53),'実質公債費比率（分子）の構造'!M$53,NA())</f>
        <v>74</v>
      </c>
      <c r="J50" s="176" t="e">
        <f>NA()</f>
        <v>#N/A</v>
      </c>
      <c r="K50" s="176" t="e">
        <f>NA()</f>
        <v>#N/A</v>
      </c>
      <c r="L50" s="176">
        <f>IF(ISNUMBER('実質公債費比率（分子）の構造'!N$53),'実質公債費比率（分子）の構造'!N$53,NA())</f>
        <v>67</v>
      </c>
      <c r="M50" s="176" t="e">
        <f>NA()</f>
        <v>#N/A</v>
      </c>
      <c r="N50" s="176" t="e">
        <f>NA()</f>
        <v>#N/A</v>
      </c>
      <c r="O50" s="176">
        <f>IF(ISNUMBER('実質公債費比率（分子）の構造'!O$53),'実質公債費比率（分子）の構造'!O$53,NA())</f>
        <v>76</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3487</v>
      </c>
      <c r="E56" s="175"/>
      <c r="F56" s="175"/>
      <c r="G56" s="175">
        <f>'将来負担比率（分子）の構造'!J$52</f>
        <v>3780</v>
      </c>
      <c r="H56" s="175"/>
      <c r="I56" s="175"/>
      <c r="J56" s="175">
        <f>'将来負担比率（分子）の構造'!K$52</f>
        <v>3467</v>
      </c>
      <c r="K56" s="175"/>
      <c r="L56" s="175"/>
      <c r="M56" s="175">
        <f>'将来負担比率（分子）の構造'!L$52</f>
        <v>3341</v>
      </c>
      <c r="N56" s="175"/>
      <c r="O56" s="175"/>
      <c r="P56" s="175">
        <f>'将来負担比率（分子）の構造'!M$52</f>
        <v>3321</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9089</v>
      </c>
      <c r="E58" s="175"/>
      <c r="F58" s="175"/>
      <c r="G58" s="175">
        <f>'将来負担比率（分子）の構造'!J$50</f>
        <v>8969</v>
      </c>
      <c r="H58" s="175"/>
      <c r="I58" s="175"/>
      <c r="J58" s="175">
        <f>'将来負担比率（分子）の構造'!K$50</f>
        <v>8893</v>
      </c>
      <c r="K58" s="175"/>
      <c r="L58" s="175"/>
      <c r="M58" s="175">
        <f>'将来負担比率（分子）の構造'!L$50</f>
        <v>10691</v>
      </c>
      <c r="N58" s="175"/>
      <c r="O58" s="175"/>
      <c r="P58" s="175">
        <f>'将来負担比率（分子）の構造'!M$50</f>
        <v>11170</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654</v>
      </c>
      <c r="C62" s="175"/>
      <c r="D62" s="175"/>
      <c r="E62" s="175">
        <f>'将来負担比率（分子）の構造'!J$45</f>
        <v>613</v>
      </c>
      <c r="F62" s="175"/>
      <c r="G62" s="175"/>
      <c r="H62" s="175">
        <f>'将来負担比率（分子）の構造'!K$45</f>
        <v>579</v>
      </c>
      <c r="I62" s="175"/>
      <c r="J62" s="175"/>
      <c r="K62" s="175">
        <f>'将来負担比率（分子）の構造'!L$45</f>
        <v>547</v>
      </c>
      <c r="L62" s="175"/>
      <c r="M62" s="175"/>
      <c r="N62" s="175">
        <f>'将来負担比率（分子）の構造'!M$45</f>
        <v>523</v>
      </c>
      <c r="O62" s="175"/>
      <c r="P62" s="175"/>
    </row>
    <row r="63" spans="1:16" x14ac:dyDescent="0.2">
      <c r="A63" s="175" t="s">
        <v>36</v>
      </c>
      <c r="B63" s="175">
        <f>'将来負担比率（分子）の構造'!I$44</f>
        <v>5</v>
      </c>
      <c r="C63" s="175"/>
      <c r="D63" s="175"/>
      <c r="E63" s="175">
        <f>'将来負担比率（分子）の構造'!J$44</f>
        <v>12</v>
      </c>
      <c r="F63" s="175"/>
      <c r="G63" s="175"/>
      <c r="H63" s="175">
        <f>'将来負担比率（分子）の構造'!K$44</f>
        <v>42</v>
      </c>
      <c r="I63" s="175"/>
      <c r="J63" s="175"/>
      <c r="K63" s="175">
        <f>'将来負担比率（分子）の構造'!L$44</f>
        <v>45</v>
      </c>
      <c r="L63" s="175"/>
      <c r="M63" s="175"/>
      <c r="N63" s="175">
        <f>'将来負担比率（分子）の構造'!M$44</f>
        <v>40</v>
      </c>
      <c r="O63" s="175"/>
      <c r="P63" s="175"/>
    </row>
    <row r="64" spans="1:16" x14ac:dyDescent="0.2">
      <c r="A64" s="175" t="s">
        <v>35</v>
      </c>
      <c r="B64" s="175">
        <f>'将来負担比率（分子）の構造'!I$43</f>
        <v>440</v>
      </c>
      <c r="C64" s="175"/>
      <c r="D64" s="175"/>
      <c r="E64" s="175">
        <f>'将来負担比率（分子）の構造'!J$43</f>
        <v>490</v>
      </c>
      <c r="F64" s="175"/>
      <c r="G64" s="175"/>
      <c r="H64" s="175">
        <f>'将来負担比率（分子）の構造'!K$43</f>
        <v>476</v>
      </c>
      <c r="I64" s="175"/>
      <c r="J64" s="175"/>
      <c r="K64" s="175">
        <f>'将来負担比率（分子）の構造'!L$43</f>
        <v>562</v>
      </c>
      <c r="L64" s="175"/>
      <c r="M64" s="175"/>
      <c r="N64" s="175">
        <f>'将来負担比率（分子）の構造'!M$43</f>
        <v>732</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3273</v>
      </c>
      <c r="C66" s="175"/>
      <c r="D66" s="175"/>
      <c r="E66" s="175">
        <f>'将来負担比率（分子）の構造'!J$41</f>
        <v>3512</v>
      </c>
      <c r="F66" s="175"/>
      <c r="G66" s="175"/>
      <c r="H66" s="175">
        <f>'将来負担比率（分子）の構造'!K$41</f>
        <v>3881</v>
      </c>
      <c r="I66" s="175"/>
      <c r="J66" s="175"/>
      <c r="K66" s="175">
        <f>'将来負担比率（分子）の構造'!L$41</f>
        <v>4584</v>
      </c>
      <c r="L66" s="175"/>
      <c r="M66" s="175"/>
      <c r="N66" s="175">
        <f>'将来負担比率（分子）の構造'!M$41</f>
        <v>5078</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3066</v>
      </c>
      <c r="C72" s="179">
        <f>基金残高に係る経年分析!G55</f>
        <v>3071</v>
      </c>
      <c r="D72" s="179">
        <f>基金残高に係る経年分析!H55</f>
        <v>3081</v>
      </c>
    </row>
    <row r="73" spans="1:16" x14ac:dyDescent="0.2">
      <c r="A73" s="178" t="s">
        <v>80</v>
      </c>
      <c r="B73" s="179">
        <f>基金残高に係る経年分析!F56</f>
        <v>932</v>
      </c>
      <c r="C73" s="179">
        <f>基金残高に係る経年分析!G56</f>
        <v>934</v>
      </c>
      <c r="D73" s="179">
        <f>基金残高に係る経年分析!H56</f>
        <v>936</v>
      </c>
    </row>
    <row r="74" spans="1:16" x14ac:dyDescent="0.2">
      <c r="A74" s="178" t="s">
        <v>81</v>
      </c>
      <c r="B74" s="179">
        <f>基金残高に係る経年分析!F57</f>
        <v>4722</v>
      </c>
      <c r="C74" s="179">
        <f>基金残高に係る経年分析!G57</f>
        <v>6291</v>
      </c>
      <c r="D74" s="179">
        <f>基金残高に係る経年分析!H57</f>
        <v>6924</v>
      </c>
    </row>
  </sheetData>
  <sheetProtection algorithmName="SHA-512" hashValue="bUX0EStOF/E0T484H/RkaBydjAQFhUKVnsmS28C5xki2DvN962ZKjPG+bnsfuIKVu7hcksB1IjJK57V34HiAnA==" saltValue="UTeS32gO9K1fHm7Kr7TY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231</v>
      </c>
      <c r="C5" s="677"/>
      <c r="D5" s="677"/>
      <c r="E5" s="677"/>
      <c r="F5" s="677"/>
      <c r="G5" s="677"/>
      <c r="H5" s="677"/>
      <c r="I5" s="677"/>
      <c r="J5" s="677"/>
      <c r="K5" s="677"/>
      <c r="L5" s="677"/>
      <c r="M5" s="677"/>
      <c r="N5" s="677"/>
      <c r="O5" s="677"/>
      <c r="P5" s="677"/>
      <c r="Q5" s="678"/>
      <c r="R5" s="673">
        <v>445906</v>
      </c>
      <c r="S5" s="674"/>
      <c r="T5" s="674"/>
      <c r="U5" s="674"/>
      <c r="V5" s="674"/>
      <c r="W5" s="674"/>
      <c r="X5" s="674"/>
      <c r="Y5" s="702"/>
      <c r="Z5" s="715">
        <v>5.2</v>
      </c>
      <c r="AA5" s="715"/>
      <c r="AB5" s="715"/>
      <c r="AC5" s="715"/>
      <c r="AD5" s="716">
        <v>445906</v>
      </c>
      <c r="AE5" s="716"/>
      <c r="AF5" s="716"/>
      <c r="AG5" s="716"/>
      <c r="AH5" s="716"/>
      <c r="AI5" s="716"/>
      <c r="AJ5" s="716"/>
      <c r="AK5" s="716"/>
      <c r="AL5" s="703">
        <v>13.6</v>
      </c>
      <c r="AM5" s="686"/>
      <c r="AN5" s="686"/>
      <c r="AO5" s="704"/>
      <c r="AP5" s="676" t="s">
        <v>232</v>
      </c>
      <c r="AQ5" s="677"/>
      <c r="AR5" s="677"/>
      <c r="AS5" s="677"/>
      <c r="AT5" s="677"/>
      <c r="AU5" s="677"/>
      <c r="AV5" s="677"/>
      <c r="AW5" s="677"/>
      <c r="AX5" s="677"/>
      <c r="AY5" s="677"/>
      <c r="AZ5" s="677"/>
      <c r="BA5" s="677"/>
      <c r="BB5" s="677"/>
      <c r="BC5" s="677"/>
      <c r="BD5" s="677"/>
      <c r="BE5" s="677"/>
      <c r="BF5" s="678"/>
      <c r="BG5" s="627">
        <v>445906</v>
      </c>
      <c r="BH5" s="628"/>
      <c r="BI5" s="628"/>
      <c r="BJ5" s="628"/>
      <c r="BK5" s="628"/>
      <c r="BL5" s="628"/>
      <c r="BM5" s="628"/>
      <c r="BN5" s="629"/>
      <c r="BO5" s="663">
        <v>100</v>
      </c>
      <c r="BP5" s="663"/>
      <c r="BQ5" s="663"/>
      <c r="BR5" s="663"/>
      <c r="BS5" s="664" t="s">
        <v>178</v>
      </c>
      <c r="BT5" s="664"/>
      <c r="BU5" s="664"/>
      <c r="BV5" s="664"/>
      <c r="BW5" s="664"/>
      <c r="BX5" s="664"/>
      <c r="BY5" s="664"/>
      <c r="BZ5" s="664"/>
      <c r="CA5" s="664"/>
      <c r="CB5" s="695"/>
      <c r="CD5" s="679" t="s">
        <v>227</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225</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x14ac:dyDescent="0.2">
      <c r="B6" s="624" t="s">
        <v>236</v>
      </c>
      <c r="C6" s="625"/>
      <c r="D6" s="625"/>
      <c r="E6" s="625"/>
      <c r="F6" s="625"/>
      <c r="G6" s="625"/>
      <c r="H6" s="625"/>
      <c r="I6" s="625"/>
      <c r="J6" s="625"/>
      <c r="K6" s="625"/>
      <c r="L6" s="625"/>
      <c r="M6" s="625"/>
      <c r="N6" s="625"/>
      <c r="O6" s="625"/>
      <c r="P6" s="625"/>
      <c r="Q6" s="626"/>
      <c r="R6" s="627">
        <v>137889</v>
      </c>
      <c r="S6" s="628"/>
      <c r="T6" s="628"/>
      <c r="U6" s="628"/>
      <c r="V6" s="628"/>
      <c r="W6" s="628"/>
      <c r="X6" s="628"/>
      <c r="Y6" s="629"/>
      <c r="Z6" s="663">
        <v>1.6</v>
      </c>
      <c r="AA6" s="663"/>
      <c r="AB6" s="663"/>
      <c r="AC6" s="663"/>
      <c r="AD6" s="664">
        <v>137889</v>
      </c>
      <c r="AE6" s="664"/>
      <c r="AF6" s="664"/>
      <c r="AG6" s="664"/>
      <c r="AH6" s="664"/>
      <c r="AI6" s="664"/>
      <c r="AJ6" s="664"/>
      <c r="AK6" s="664"/>
      <c r="AL6" s="630">
        <v>4.2</v>
      </c>
      <c r="AM6" s="631"/>
      <c r="AN6" s="631"/>
      <c r="AO6" s="665"/>
      <c r="AP6" s="624" t="s">
        <v>237</v>
      </c>
      <c r="AQ6" s="625"/>
      <c r="AR6" s="625"/>
      <c r="AS6" s="625"/>
      <c r="AT6" s="625"/>
      <c r="AU6" s="625"/>
      <c r="AV6" s="625"/>
      <c r="AW6" s="625"/>
      <c r="AX6" s="625"/>
      <c r="AY6" s="625"/>
      <c r="AZ6" s="625"/>
      <c r="BA6" s="625"/>
      <c r="BB6" s="625"/>
      <c r="BC6" s="625"/>
      <c r="BD6" s="625"/>
      <c r="BE6" s="625"/>
      <c r="BF6" s="626"/>
      <c r="BG6" s="627">
        <v>445906</v>
      </c>
      <c r="BH6" s="628"/>
      <c r="BI6" s="628"/>
      <c r="BJ6" s="628"/>
      <c r="BK6" s="628"/>
      <c r="BL6" s="628"/>
      <c r="BM6" s="628"/>
      <c r="BN6" s="629"/>
      <c r="BO6" s="663">
        <v>100</v>
      </c>
      <c r="BP6" s="663"/>
      <c r="BQ6" s="663"/>
      <c r="BR6" s="663"/>
      <c r="BS6" s="664" t="s">
        <v>238</v>
      </c>
      <c r="BT6" s="664"/>
      <c r="BU6" s="664"/>
      <c r="BV6" s="664"/>
      <c r="BW6" s="664"/>
      <c r="BX6" s="664"/>
      <c r="BY6" s="664"/>
      <c r="BZ6" s="664"/>
      <c r="CA6" s="664"/>
      <c r="CB6" s="695"/>
      <c r="CD6" s="676" t="s">
        <v>239</v>
      </c>
      <c r="CE6" s="677"/>
      <c r="CF6" s="677"/>
      <c r="CG6" s="677"/>
      <c r="CH6" s="677"/>
      <c r="CI6" s="677"/>
      <c r="CJ6" s="677"/>
      <c r="CK6" s="677"/>
      <c r="CL6" s="677"/>
      <c r="CM6" s="677"/>
      <c r="CN6" s="677"/>
      <c r="CO6" s="677"/>
      <c r="CP6" s="677"/>
      <c r="CQ6" s="678"/>
      <c r="CR6" s="627">
        <v>47016</v>
      </c>
      <c r="CS6" s="628"/>
      <c r="CT6" s="628"/>
      <c r="CU6" s="628"/>
      <c r="CV6" s="628"/>
      <c r="CW6" s="628"/>
      <c r="CX6" s="628"/>
      <c r="CY6" s="629"/>
      <c r="CZ6" s="703">
        <v>0.6</v>
      </c>
      <c r="DA6" s="686"/>
      <c r="DB6" s="686"/>
      <c r="DC6" s="705"/>
      <c r="DD6" s="633" t="s">
        <v>178</v>
      </c>
      <c r="DE6" s="628"/>
      <c r="DF6" s="628"/>
      <c r="DG6" s="628"/>
      <c r="DH6" s="628"/>
      <c r="DI6" s="628"/>
      <c r="DJ6" s="628"/>
      <c r="DK6" s="628"/>
      <c r="DL6" s="628"/>
      <c r="DM6" s="628"/>
      <c r="DN6" s="628"/>
      <c r="DO6" s="628"/>
      <c r="DP6" s="629"/>
      <c r="DQ6" s="633">
        <v>47016</v>
      </c>
      <c r="DR6" s="628"/>
      <c r="DS6" s="628"/>
      <c r="DT6" s="628"/>
      <c r="DU6" s="628"/>
      <c r="DV6" s="628"/>
      <c r="DW6" s="628"/>
      <c r="DX6" s="628"/>
      <c r="DY6" s="628"/>
      <c r="DZ6" s="628"/>
      <c r="EA6" s="628"/>
      <c r="EB6" s="628"/>
      <c r="EC6" s="662"/>
    </row>
    <row r="7" spans="2:143" ht="11.25" customHeight="1" x14ac:dyDescent="0.2">
      <c r="B7" s="624" t="s">
        <v>240</v>
      </c>
      <c r="C7" s="625"/>
      <c r="D7" s="625"/>
      <c r="E7" s="625"/>
      <c r="F7" s="625"/>
      <c r="G7" s="625"/>
      <c r="H7" s="625"/>
      <c r="I7" s="625"/>
      <c r="J7" s="625"/>
      <c r="K7" s="625"/>
      <c r="L7" s="625"/>
      <c r="M7" s="625"/>
      <c r="N7" s="625"/>
      <c r="O7" s="625"/>
      <c r="P7" s="625"/>
      <c r="Q7" s="626"/>
      <c r="R7" s="627">
        <v>222</v>
      </c>
      <c r="S7" s="628"/>
      <c r="T7" s="628"/>
      <c r="U7" s="628"/>
      <c r="V7" s="628"/>
      <c r="W7" s="628"/>
      <c r="X7" s="628"/>
      <c r="Y7" s="629"/>
      <c r="Z7" s="663">
        <v>0</v>
      </c>
      <c r="AA7" s="663"/>
      <c r="AB7" s="663"/>
      <c r="AC7" s="663"/>
      <c r="AD7" s="664">
        <v>222</v>
      </c>
      <c r="AE7" s="664"/>
      <c r="AF7" s="664"/>
      <c r="AG7" s="664"/>
      <c r="AH7" s="664"/>
      <c r="AI7" s="664"/>
      <c r="AJ7" s="664"/>
      <c r="AK7" s="664"/>
      <c r="AL7" s="630">
        <v>0</v>
      </c>
      <c r="AM7" s="631"/>
      <c r="AN7" s="631"/>
      <c r="AO7" s="665"/>
      <c r="AP7" s="624" t="s">
        <v>241</v>
      </c>
      <c r="AQ7" s="625"/>
      <c r="AR7" s="625"/>
      <c r="AS7" s="625"/>
      <c r="AT7" s="625"/>
      <c r="AU7" s="625"/>
      <c r="AV7" s="625"/>
      <c r="AW7" s="625"/>
      <c r="AX7" s="625"/>
      <c r="AY7" s="625"/>
      <c r="AZ7" s="625"/>
      <c r="BA7" s="625"/>
      <c r="BB7" s="625"/>
      <c r="BC7" s="625"/>
      <c r="BD7" s="625"/>
      <c r="BE7" s="625"/>
      <c r="BF7" s="626"/>
      <c r="BG7" s="627">
        <v>147314</v>
      </c>
      <c r="BH7" s="628"/>
      <c r="BI7" s="628"/>
      <c r="BJ7" s="628"/>
      <c r="BK7" s="628"/>
      <c r="BL7" s="628"/>
      <c r="BM7" s="628"/>
      <c r="BN7" s="629"/>
      <c r="BO7" s="663">
        <v>33</v>
      </c>
      <c r="BP7" s="663"/>
      <c r="BQ7" s="663"/>
      <c r="BR7" s="663"/>
      <c r="BS7" s="664" t="s">
        <v>238</v>
      </c>
      <c r="BT7" s="664"/>
      <c r="BU7" s="664"/>
      <c r="BV7" s="664"/>
      <c r="BW7" s="664"/>
      <c r="BX7" s="664"/>
      <c r="BY7" s="664"/>
      <c r="BZ7" s="664"/>
      <c r="CA7" s="664"/>
      <c r="CB7" s="695"/>
      <c r="CD7" s="624" t="s">
        <v>242</v>
      </c>
      <c r="CE7" s="625"/>
      <c r="CF7" s="625"/>
      <c r="CG7" s="625"/>
      <c r="CH7" s="625"/>
      <c r="CI7" s="625"/>
      <c r="CJ7" s="625"/>
      <c r="CK7" s="625"/>
      <c r="CL7" s="625"/>
      <c r="CM7" s="625"/>
      <c r="CN7" s="625"/>
      <c r="CO7" s="625"/>
      <c r="CP7" s="625"/>
      <c r="CQ7" s="626"/>
      <c r="CR7" s="627">
        <v>3832309</v>
      </c>
      <c r="CS7" s="628"/>
      <c r="CT7" s="628"/>
      <c r="CU7" s="628"/>
      <c r="CV7" s="628"/>
      <c r="CW7" s="628"/>
      <c r="CX7" s="628"/>
      <c r="CY7" s="629"/>
      <c r="CZ7" s="663">
        <v>47.3</v>
      </c>
      <c r="DA7" s="663"/>
      <c r="DB7" s="663"/>
      <c r="DC7" s="663"/>
      <c r="DD7" s="633">
        <v>876720</v>
      </c>
      <c r="DE7" s="628"/>
      <c r="DF7" s="628"/>
      <c r="DG7" s="628"/>
      <c r="DH7" s="628"/>
      <c r="DI7" s="628"/>
      <c r="DJ7" s="628"/>
      <c r="DK7" s="628"/>
      <c r="DL7" s="628"/>
      <c r="DM7" s="628"/>
      <c r="DN7" s="628"/>
      <c r="DO7" s="628"/>
      <c r="DP7" s="629"/>
      <c r="DQ7" s="633">
        <v>1112504</v>
      </c>
      <c r="DR7" s="628"/>
      <c r="DS7" s="628"/>
      <c r="DT7" s="628"/>
      <c r="DU7" s="628"/>
      <c r="DV7" s="628"/>
      <c r="DW7" s="628"/>
      <c r="DX7" s="628"/>
      <c r="DY7" s="628"/>
      <c r="DZ7" s="628"/>
      <c r="EA7" s="628"/>
      <c r="EB7" s="628"/>
      <c r="EC7" s="662"/>
    </row>
    <row r="8" spans="2:143" ht="11.25" customHeight="1" x14ac:dyDescent="0.2">
      <c r="B8" s="624" t="s">
        <v>243</v>
      </c>
      <c r="C8" s="625"/>
      <c r="D8" s="625"/>
      <c r="E8" s="625"/>
      <c r="F8" s="625"/>
      <c r="G8" s="625"/>
      <c r="H8" s="625"/>
      <c r="I8" s="625"/>
      <c r="J8" s="625"/>
      <c r="K8" s="625"/>
      <c r="L8" s="625"/>
      <c r="M8" s="625"/>
      <c r="N8" s="625"/>
      <c r="O8" s="625"/>
      <c r="P8" s="625"/>
      <c r="Q8" s="626"/>
      <c r="R8" s="627">
        <v>3129</v>
      </c>
      <c r="S8" s="628"/>
      <c r="T8" s="628"/>
      <c r="U8" s="628"/>
      <c r="V8" s="628"/>
      <c r="W8" s="628"/>
      <c r="X8" s="628"/>
      <c r="Y8" s="629"/>
      <c r="Z8" s="663">
        <v>0</v>
      </c>
      <c r="AA8" s="663"/>
      <c r="AB8" s="663"/>
      <c r="AC8" s="663"/>
      <c r="AD8" s="664">
        <v>3129</v>
      </c>
      <c r="AE8" s="664"/>
      <c r="AF8" s="664"/>
      <c r="AG8" s="664"/>
      <c r="AH8" s="664"/>
      <c r="AI8" s="664"/>
      <c r="AJ8" s="664"/>
      <c r="AK8" s="664"/>
      <c r="AL8" s="630">
        <v>0.1</v>
      </c>
      <c r="AM8" s="631"/>
      <c r="AN8" s="631"/>
      <c r="AO8" s="665"/>
      <c r="AP8" s="624" t="s">
        <v>244</v>
      </c>
      <c r="AQ8" s="625"/>
      <c r="AR8" s="625"/>
      <c r="AS8" s="625"/>
      <c r="AT8" s="625"/>
      <c r="AU8" s="625"/>
      <c r="AV8" s="625"/>
      <c r="AW8" s="625"/>
      <c r="AX8" s="625"/>
      <c r="AY8" s="625"/>
      <c r="AZ8" s="625"/>
      <c r="BA8" s="625"/>
      <c r="BB8" s="625"/>
      <c r="BC8" s="625"/>
      <c r="BD8" s="625"/>
      <c r="BE8" s="625"/>
      <c r="BF8" s="626"/>
      <c r="BG8" s="627">
        <v>7013</v>
      </c>
      <c r="BH8" s="628"/>
      <c r="BI8" s="628"/>
      <c r="BJ8" s="628"/>
      <c r="BK8" s="628"/>
      <c r="BL8" s="628"/>
      <c r="BM8" s="628"/>
      <c r="BN8" s="629"/>
      <c r="BO8" s="663">
        <v>1.6</v>
      </c>
      <c r="BP8" s="663"/>
      <c r="BQ8" s="663"/>
      <c r="BR8" s="663"/>
      <c r="BS8" s="664" t="s">
        <v>238</v>
      </c>
      <c r="BT8" s="664"/>
      <c r="BU8" s="664"/>
      <c r="BV8" s="664"/>
      <c r="BW8" s="664"/>
      <c r="BX8" s="664"/>
      <c r="BY8" s="664"/>
      <c r="BZ8" s="664"/>
      <c r="CA8" s="664"/>
      <c r="CB8" s="695"/>
      <c r="CD8" s="624" t="s">
        <v>245</v>
      </c>
      <c r="CE8" s="625"/>
      <c r="CF8" s="625"/>
      <c r="CG8" s="625"/>
      <c r="CH8" s="625"/>
      <c r="CI8" s="625"/>
      <c r="CJ8" s="625"/>
      <c r="CK8" s="625"/>
      <c r="CL8" s="625"/>
      <c r="CM8" s="625"/>
      <c r="CN8" s="625"/>
      <c r="CO8" s="625"/>
      <c r="CP8" s="625"/>
      <c r="CQ8" s="626"/>
      <c r="CR8" s="627">
        <v>1229548</v>
      </c>
      <c r="CS8" s="628"/>
      <c r="CT8" s="628"/>
      <c r="CU8" s="628"/>
      <c r="CV8" s="628"/>
      <c r="CW8" s="628"/>
      <c r="CX8" s="628"/>
      <c r="CY8" s="629"/>
      <c r="CZ8" s="663">
        <v>15.2</v>
      </c>
      <c r="DA8" s="663"/>
      <c r="DB8" s="663"/>
      <c r="DC8" s="663"/>
      <c r="DD8" s="633">
        <v>19331</v>
      </c>
      <c r="DE8" s="628"/>
      <c r="DF8" s="628"/>
      <c r="DG8" s="628"/>
      <c r="DH8" s="628"/>
      <c r="DI8" s="628"/>
      <c r="DJ8" s="628"/>
      <c r="DK8" s="628"/>
      <c r="DL8" s="628"/>
      <c r="DM8" s="628"/>
      <c r="DN8" s="628"/>
      <c r="DO8" s="628"/>
      <c r="DP8" s="629"/>
      <c r="DQ8" s="633">
        <v>811650</v>
      </c>
      <c r="DR8" s="628"/>
      <c r="DS8" s="628"/>
      <c r="DT8" s="628"/>
      <c r="DU8" s="628"/>
      <c r="DV8" s="628"/>
      <c r="DW8" s="628"/>
      <c r="DX8" s="628"/>
      <c r="DY8" s="628"/>
      <c r="DZ8" s="628"/>
      <c r="EA8" s="628"/>
      <c r="EB8" s="628"/>
      <c r="EC8" s="662"/>
    </row>
    <row r="9" spans="2:143" ht="11.25" customHeight="1" x14ac:dyDescent="0.2">
      <c r="B9" s="624" t="s">
        <v>246</v>
      </c>
      <c r="C9" s="625"/>
      <c r="D9" s="625"/>
      <c r="E9" s="625"/>
      <c r="F9" s="625"/>
      <c r="G9" s="625"/>
      <c r="H9" s="625"/>
      <c r="I9" s="625"/>
      <c r="J9" s="625"/>
      <c r="K9" s="625"/>
      <c r="L9" s="625"/>
      <c r="M9" s="625"/>
      <c r="N9" s="625"/>
      <c r="O9" s="625"/>
      <c r="P9" s="625"/>
      <c r="Q9" s="626"/>
      <c r="R9" s="627">
        <v>2333</v>
      </c>
      <c r="S9" s="628"/>
      <c r="T9" s="628"/>
      <c r="U9" s="628"/>
      <c r="V9" s="628"/>
      <c r="W9" s="628"/>
      <c r="X9" s="628"/>
      <c r="Y9" s="629"/>
      <c r="Z9" s="663">
        <v>0</v>
      </c>
      <c r="AA9" s="663"/>
      <c r="AB9" s="663"/>
      <c r="AC9" s="663"/>
      <c r="AD9" s="664">
        <v>2333</v>
      </c>
      <c r="AE9" s="664"/>
      <c r="AF9" s="664"/>
      <c r="AG9" s="664"/>
      <c r="AH9" s="664"/>
      <c r="AI9" s="664"/>
      <c r="AJ9" s="664"/>
      <c r="AK9" s="664"/>
      <c r="AL9" s="630">
        <v>0.1</v>
      </c>
      <c r="AM9" s="631"/>
      <c r="AN9" s="631"/>
      <c r="AO9" s="665"/>
      <c r="AP9" s="624" t="s">
        <v>247</v>
      </c>
      <c r="AQ9" s="625"/>
      <c r="AR9" s="625"/>
      <c r="AS9" s="625"/>
      <c r="AT9" s="625"/>
      <c r="AU9" s="625"/>
      <c r="AV9" s="625"/>
      <c r="AW9" s="625"/>
      <c r="AX9" s="625"/>
      <c r="AY9" s="625"/>
      <c r="AZ9" s="625"/>
      <c r="BA9" s="625"/>
      <c r="BB9" s="625"/>
      <c r="BC9" s="625"/>
      <c r="BD9" s="625"/>
      <c r="BE9" s="625"/>
      <c r="BF9" s="626"/>
      <c r="BG9" s="627">
        <v>122207</v>
      </c>
      <c r="BH9" s="628"/>
      <c r="BI9" s="628"/>
      <c r="BJ9" s="628"/>
      <c r="BK9" s="628"/>
      <c r="BL9" s="628"/>
      <c r="BM9" s="628"/>
      <c r="BN9" s="629"/>
      <c r="BO9" s="663">
        <v>27.4</v>
      </c>
      <c r="BP9" s="663"/>
      <c r="BQ9" s="663"/>
      <c r="BR9" s="663"/>
      <c r="BS9" s="664" t="s">
        <v>238</v>
      </c>
      <c r="BT9" s="664"/>
      <c r="BU9" s="664"/>
      <c r="BV9" s="664"/>
      <c r="BW9" s="664"/>
      <c r="BX9" s="664"/>
      <c r="BY9" s="664"/>
      <c r="BZ9" s="664"/>
      <c r="CA9" s="664"/>
      <c r="CB9" s="695"/>
      <c r="CD9" s="624" t="s">
        <v>248</v>
      </c>
      <c r="CE9" s="625"/>
      <c r="CF9" s="625"/>
      <c r="CG9" s="625"/>
      <c r="CH9" s="625"/>
      <c r="CI9" s="625"/>
      <c r="CJ9" s="625"/>
      <c r="CK9" s="625"/>
      <c r="CL9" s="625"/>
      <c r="CM9" s="625"/>
      <c r="CN9" s="625"/>
      <c r="CO9" s="625"/>
      <c r="CP9" s="625"/>
      <c r="CQ9" s="626"/>
      <c r="CR9" s="627">
        <v>293053</v>
      </c>
      <c r="CS9" s="628"/>
      <c r="CT9" s="628"/>
      <c r="CU9" s="628"/>
      <c r="CV9" s="628"/>
      <c r="CW9" s="628"/>
      <c r="CX9" s="628"/>
      <c r="CY9" s="629"/>
      <c r="CZ9" s="663">
        <v>3.6</v>
      </c>
      <c r="DA9" s="663"/>
      <c r="DB9" s="663"/>
      <c r="DC9" s="663"/>
      <c r="DD9" s="633">
        <v>3152</v>
      </c>
      <c r="DE9" s="628"/>
      <c r="DF9" s="628"/>
      <c r="DG9" s="628"/>
      <c r="DH9" s="628"/>
      <c r="DI9" s="628"/>
      <c r="DJ9" s="628"/>
      <c r="DK9" s="628"/>
      <c r="DL9" s="628"/>
      <c r="DM9" s="628"/>
      <c r="DN9" s="628"/>
      <c r="DO9" s="628"/>
      <c r="DP9" s="629"/>
      <c r="DQ9" s="633">
        <v>241477</v>
      </c>
      <c r="DR9" s="628"/>
      <c r="DS9" s="628"/>
      <c r="DT9" s="628"/>
      <c r="DU9" s="628"/>
      <c r="DV9" s="628"/>
      <c r="DW9" s="628"/>
      <c r="DX9" s="628"/>
      <c r="DY9" s="628"/>
      <c r="DZ9" s="628"/>
      <c r="EA9" s="628"/>
      <c r="EB9" s="628"/>
      <c r="EC9" s="662"/>
    </row>
    <row r="10" spans="2:143" ht="11.25" customHeight="1" x14ac:dyDescent="0.2">
      <c r="B10" s="624" t="s">
        <v>249</v>
      </c>
      <c r="C10" s="625"/>
      <c r="D10" s="625"/>
      <c r="E10" s="625"/>
      <c r="F10" s="625"/>
      <c r="G10" s="625"/>
      <c r="H10" s="625"/>
      <c r="I10" s="625"/>
      <c r="J10" s="625"/>
      <c r="K10" s="625"/>
      <c r="L10" s="625"/>
      <c r="M10" s="625"/>
      <c r="N10" s="625"/>
      <c r="O10" s="625"/>
      <c r="P10" s="625"/>
      <c r="Q10" s="626"/>
      <c r="R10" s="627" t="s">
        <v>238</v>
      </c>
      <c r="S10" s="628"/>
      <c r="T10" s="628"/>
      <c r="U10" s="628"/>
      <c r="V10" s="628"/>
      <c r="W10" s="628"/>
      <c r="X10" s="628"/>
      <c r="Y10" s="629"/>
      <c r="Z10" s="663" t="s">
        <v>238</v>
      </c>
      <c r="AA10" s="663"/>
      <c r="AB10" s="663"/>
      <c r="AC10" s="663"/>
      <c r="AD10" s="664" t="s">
        <v>238</v>
      </c>
      <c r="AE10" s="664"/>
      <c r="AF10" s="664"/>
      <c r="AG10" s="664"/>
      <c r="AH10" s="664"/>
      <c r="AI10" s="664"/>
      <c r="AJ10" s="664"/>
      <c r="AK10" s="664"/>
      <c r="AL10" s="630" t="s">
        <v>238</v>
      </c>
      <c r="AM10" s="631"/>
      <c r="AN10" s="631"/>
      <c r="AO10" s="665"/>
      <c r="AP10" s="624" t="s">
        <v>250</v>
      </c>
      <c r="AQ10" s="625"/>
      <c r="AR10" s="625"/>
      <c r="AS10" s="625"/>
      <c r="AT10" s="625"/>
      <c r="AU10" s="625"/>
      <c r="AV10" s="625"/>
      <c r="AW10" s="625"/>
      <c r="AX10" s="625"/>
      <c r="AY10" s="625"/>
      <c r="AZ10" s="625"/>
      <c r="BA10" s="625"/>
      <c r="BB10" s="625"/>
      <c r="BC10" s="625"/>
      <c r="BD10" s="625"/>
      <c r="BE10" s="625"/>
      <c r="BF10" s="626"/>
      <c r="BG10" s="627">
        <v>11250</v>
      </c>
      <c r="BH10" s="628"/>
      <c r="BI10" s="628"/>
      <c r="BJ10" s="628"/>
      <c r="BK10" s="628"/>
      <c r="BL10" s="628"/>
      <c r="BM10" s="628"/>
      <c r="BN10" s="629"/>
      <c r="BO10" s="663">
        <v>2.5</v>
      </c>
      <c r="BP10" s="663"/>
      <c r="BQ10" s="663"/>
      <c r="BR10" s="663"/>
      <c r="BS10" s="664" t="s">
        <v>238</v>
      </c>
      <c r="BT10" s="664"/>
      <c r="BU10" s="664"/>
      <c r="BV10" s="664"/>
      <c r="BW10" s="664"/>
      <c r="BX10" s="664"/>
      <c r="BY10" s="664"/>
      <c r="BZ10" s="664"/>
      <c r="CA10" s="664"/>
      <c r="CB10" s="695"/>
      <c r="CD10" s="624" t="s">
        <v>251</v>
      </c>
      <c r="CE10" s="625"/>
      <c r="CF10" s="625"/>
      <c r="CG10" s="625"/>
      <c r="CH10" s="625"/>
      <c r="CI10" s="625"/>
      <c r="CJ10" s="625"/>
      <c r="CK10" s="625"/>
      <c r="CL10" s="625"/>
      <c r="CM10" s="625"/>
      <c r="CN10" s="625"/>
      <c r="CO10" s="625"/>
      <c r="CP10" s="625"/>
      <c r="CQ10" s="626"/>
      <c r="CR10" s="627" t="s">
        <v>238</v>
      </c>
      <c r="CS10" s="628"/>
      <c r="CT10" s="628"/>
      <c r="CU10" s="628"/>
      <c r="CV10" s="628"/>
      <c r="CW10" s="628"/>
      <c r="CX10" s="628"/>
      <c r="CY10" s="629"/>
      <c r="CZ10" s="663" t="s">
        <v>178</v>
      </c>
      <c r="DA10" s="663"/>
      <c r="DB10" s="663"/>
      <c r="DC10" s="663"/>
      <c r="DD10" s="633" t="s">
        <v>238</v>
      </c>
      <c r="DE10" s="628"/>
      <c r="DF10" s="628"/>
      <c r="DG10" s="628"/>
      <c r="DH10" s="628"/>
      <c r="DI10" s="628"/>
      <c r="DJ10" s="628"/>
      <c r="DK10" s="628"/>
      <c r="DL10" s="628"/>
      <c r="DM10" s="628"/>
      <c r="DN10" s="628"/>
      <c r="DO10" s="628"/>
      <c r="DP10" s="629"/>
      <c r="DQ10" s="633" t="s">
        <v>238</v>
      </c>
      <c r="DR10" s="628"/>
      <c r="DS10" s="628"/>
      <c r="DT10" s="628"/>
      <c r="DU10" s="628"/>
      <c r="DV10" s="628"/>
      <c r="DW10" s="628"/>
      <c r="DX10" s="628"/>
      <c r="DY10" s="628"/>
      <c r="DZ10" s="628"/>
      <c r="EA10" s="628"/>
      <c r="EB10" s="628"/>
      <c r="EC10" s="662"/>
    </row>
    <row r="11" spans="2:143" ht="11.25" customHeight="1" x14ac:dyDescent="0.2">
      <c r="B11" s="624" t="s">
        <v>252</v>
      </c>
      <c r="C11" s="625"/>
      <c r="D11" s="625"/>
      <c r="E11" s="625"/>
      <c r="F11" s="625"/>
      <c r="G11" s="625"/>
      <c r="H11" s="625"/>
      <c r="I11" s="625"/>
      <c r="J11" s="625"/>
      <c r="K11" s="625"/>
      <c r="L11" s="625"/>
      <c r="M11" s="625"/>
      <c r="N11" s="625"/>
      <c r="O11" s="625"/>
      <c r="P11" s="625"/>
      <c r="Q11" s="626"/>
      <c r="R11" s="627">
        <v>104547</v>
      </c>
      <c r="S11" s="628"/>
      <c r="T11" s="628"/>
      <c r="U11" s="628"/>
      <c r="V11" s="628"/>
      <c r="W11" s="628"/>
      <c r="X11" s="628"/>
      <c r="Y11" s="629"/>
      <c r="Z11" s="630">
        <v>1.2</v>
      </c>
      <c r="AA11" s="631"/>
      <c r="AB11" s="631"/>
      <c r="AC11" s="632"/>
      <c r="AD11" s="633">
        <v>104547</v>
      </c>
      <c r="AE11" s="628"/>
      <c r="AF11" s="628"/>
      <c r="AG11" s="628"/>
      <c r="AH11" s="628"/>
      <c r="AI11" s="628"/>
      <c r="AJ11" s="628"/>
      <c r="AK11" s="629"/>
      <c r="AL11" s="630">
        <v>3.2</v>
      </c>
      <c r="AM11" s="631"/>
      <c r="AN11" s="631"/>
      <c r="AO11" s="665"/>
      <c r="AP11" s="624" t="s">
        <v>253</v>
      </c>
      <c r="AQ11" s="625"/>
      <c r="AR11" s="625"/>
      <c r="AS11" s="625"/>
      <c r="AT11" s="625"/>
      <c r="AU11" s="625"/>
      <c r="AV11" s="625"/>
      <c r="AW11" s="625"/>
      <c r="AX11" s="625"/>
      <c r="AY11" s="625"/>
      <c r="AZ11" s="625"/>
      <c r="BA11" s="625"/>
      <c r="BB11" s="625"/>
      <c r="BC11" s="625"/>
      <c r="BD11" s="625"/>
      <c r="BE11" s="625"/>
      <c r="BF11" s="626"/>
      <c r="BG11" s="627">
        <v>6844</v>
      </c>
      <c r="BH11" s="628"/>
      <c r="BI11" s="628"/>
      <c r="BJ11" s="628"/>
      <c r="BK11" s="628"/>
      <c r="BL11" s="628"/>
      <c r="BM11" s="628"/>
      <c r="BN11" s="629"/>
      <c r="BO11" s="663">
        <v>1.5</v>
      </c>
      <c r="BP11" s="663"/>
      <c r="BQ11" s="663"/>
      <c r="BR11" s="663"/>
      <c r="BS11" s="664" t="s">
        <v>178</v>
      </c>
      <c r="BT11" s="664"/>
      <c r="BU11" s="664"/>
      <c r="BV11" s="664"/>
      <c r="BW11" s="664"/>
      <c r="BX11" s="664"/>
      <c r="BY11" s="664"/>
      <c r="BZ11" s="664"/>
      <c r="CA11" s="664"/>
      <c r="CB11" s="695"/>
      <c r="CD11" s="624" t="s">
        <v>254</v>
      </c>
      <c r="CE11" s="625"/>
      <c r="CF11" s="625"/>
      <c r="CG11" s="625"/>
      <c r="CH11" s="625"/>
      <c r="CI11" s="625"/>
      <c r="CJ11" s="625"/>
      <c r="CK11" s="625"/>
      <c r="CL11" s="625"/>
      <c r="CM11" s="625"/>
      <c r="CN11" s="625"/>
      <c r="CO11" s="625"/>
      <c r="CP11" s="625"/>
      <c r="CQ11" s="626"/>
      <c r="CR11" s="627">
        <v>435436</v>
      </c>
      <c r="CS11" s="628"/>
      <c r="CT11" s="628"/>
      <c r="CU11" s="628"/>
      <c r="CV11" s="628"/>
      <c r="CW11" s="628"/>
      <c r="CX11" s="628"/>
      <c r="CY11" s="629"/>
      <c r="CZ11" s="663">
        <v>5.4</v>
      </c>
      <c r="DA11" s="663"/>
      <c r="DB11" s="663"/>
      <c r="DC11" s="663"/>
      <c r="DD11" s="633">
        <v>142773</v>
      </c>
      <c r="DE11" s="628"/>
      <c r="DF11" s="628"/>
      <c r="DG11" s="628"/>
      <c r="DH11" s="628"/>
      <c r="DI11" s="628"/>
      <c r="DJ11" s="628"/>
      <c r="DK11" s="628"/>
      <c r="DL11" s="628"/>
      <c r="DM11" s="628"/>
      <c r="DN11" s="628"/>
      <c r="DO11" s="628"/>
      <c r="DP11" s="629"/>
      <c r="DQ11" s="633">
        <v>209631</v>
      </c>
      <c r="DR11" s="628"/>
      <c r="DS11" s="628"/>
      <c r="DT11" s="628"/>
      <c r="DU11" s="628"/>
      <c r="DV11" s="628"/>
      <c r="DW11" s="628"/>
      <c r="DX11" s="628"/>
      <c r="DY11" s="628"/>
      <c r="DZ11" s="628"/>
      <c r="EA11" s="628"/>
      <c r="EB11" s="628"/>
      <c r="EC11" s="662"/>
    </row>
    <row r="12" spans="2:143" ht="11.25" customHeight="1" x14ac:dyDescent="0.2">
      <c r="B12" s="624" t="s">
        <v>255</v>
      </c>
      <c r="C12" s="625"/>
      <c r="D12" s="625"/>
      <c r="E12" s="625"/>
      <c r="F12" s="625"/>
      <c r="G12" s="625"/>
      <c r="H12" s="625"/>
      <c r="I12" s="625"/>
      <c r="J12" s="625"/>
      <c r="K12" s="625"/>
      <c r="L12" s="625"/>
      <c r="M12" s="625"/>
      <c r="N12" s="625"/>
      <c r="O12" s="625"/>
      <c r="P12" s="625"/>
      <c r="Q12" s="626"/>
      <c r="R12" s="627">
        <v>18586</v>
      </c>
      <c r="S12" s="628"/>
      <c r="T12" s="628"/>
      <c r="U12" s="628"/>
      <c r="V12" s="628"/>
      <c r="W12" s="628"/>
      <c r="X12" s="628"/>
      <c r="Y12" s="629"/>
      <c r="Z12" s="663">
        <v>0.2</v>
      </c>
      <c r="AA12" s="663"/>
      <c r="AB12" s="663"/>
      <c r="AC12" s="663"/>
      <c r="AD12" s="664">
        <v>18586</v>
      </c>
      <c r="AE12" s="664"/>
      <c r="AF12" s="664"/>
      <c r="AG12" s="664"/>
      <c r="AH12" s="664"/>
      <c r="AI12" s="664"/>
      <c r="AJ12" s="664"/>
      <c r="AK12" s="664"/>
      <c r="AL12" s="630">
        <v>0.6</v>
      </c>
      <c r="AM12" s="631"/>
      <c r="AN12" s="631"/>
      <c r="AO12" s="665"/>
      <c r="AP12" s="624" t="s">
        <v>256</v>
      </c>
      <c r="AQ12" s="625"/>
      <c r="AR12" s="625"/>
      <c r="AS12" s="625"/>
      <c r="AT12" s="625"/>
      <c r="AU12" s="625"/>
      <c r="AV12" s="625"/>
      <c r="AW12" s="625"/>
      <c r="AX12" s="625"/>
      <c r="AY12" s="625"/>
      <c r="AZ12" s="625"/>
      <c r="BA12" s="625"/>
      <c r="BB12" s="625"/>
      <c r="BC12" s="625"/>
      <c r="BD12" s="625"/>
      <c r="BE12" s="625"/>
      <c r="BF12" s="626"/>
      <c r="BG12" s="627">
        <v>255357</v>
      </c>
      <c r="BH12" s="628"/>
      <c r="BI12" s="628"/>
      <c r="BJ12" s="628"/>
      <c r="BK12" s="628"/>
      <c r="BL12" s="628"/>
      <c r="BM12" s="628"/>
      <c r="BN12" s="629"/>
      <c r="BO12" s="663">
        <v>57.3</v>
      </c>
      <c r="BP12" s="663"/>
      <c r="BQ12" s="663"/>
      <c r="BR12" s="663"/>
      <c r="BS12" s="664" t="s">
        <v>178</v>
      </c>
      <c r="BT12" s="664"/>
      <c r="BU12" s="664"/>
      <c r="BV12" s="664"/>
      <c r="BW12" s="664"/>
      <c r="BX12" s="664"/>
      <c r="BY12" s="664"/>
      <c r="BZ12" s="664"/>
      <c r="CA12" s="664"/>
      <c r="CB12" s="695"/>
      <c r="CD12" s="624" t="s">
        <v>257</v>
      </c>
      <c r="CE12" s="625"/>
      <c r="CF12" s="625"/>
      <c r="CG12" s="625"/>
      <c r="CH12" s="625"/>
      <c r="CI12" s="625"/>
      <c r="CJ12" s="625"/>
      <c r="CK12" s="625"/>
      <c r="CL12" s="625"/>
      <c r="CM12" s="625"/>
      <c r="CN12" s="625"/>
      <c r="CO12" s="625"/>
      <c r="CP12" s="625"/>
      <c r="CQ12" s="626"/>
      <c r="CR12" s="627">
        <v>122859</v>
      </c>
      <c r="CS12" s="628"/>
      <c r="CT12" s="628"/>
      <c r="CU12" s="628"/>
      <c r="CV12" s="628"/>
      <c r="CW12" s="628"/>
      <c r="CX12" s="628"/>
      <c r="CY12" s="629"/>
      <c r="CZ12" s="663">
        <v>1.5</v>
      </c>
      <c r="DA12" s="663"/>
      <c r="DB12" s="663"/>
      <c r="DC12" s="663"/>
      <c r="DD12" s="633">
        <v>70862</v>
      </c>
      <c r="DE12" s="628"/>
      <c r="DF12" s="628"/>
      <c r="DG12" s="628"/>
      <c r="DH12" s="628"/>
      <c r="DI12" s="628"/>
      <c r="DJ12" s="628"/>
      <c r="DK12" s="628"/>
      <c r="DL12" s="628"/>
      <c r="DM12" s="628"/>
      <c r="DN12" s="628"/>
      <c r="DO12" s="628"/>
      <c r="DP12" s="629"/>
      <c r="DQ12" s="633">
        <v>108038</v>
      </c>
      <c r="DR12" s="628"/>
      <c r="DS12" s="628"/>
      <c r="DT12" s="628"/>
      <c r="DU12" s="628"/>
      <c r="DV12" s="628"/>
      <c r="DW12" s="628"/>
      <c r="DX12" s="628"/>
      <c r="DY12" s="628"/>
      <c r="DZ12" s="628"/>
      <c r="EA12" s="628"/>
      <c r="EB12" s="628"/>
      <c r="EC12" s="662"/>
    </row>
    <row r="13" spans="2:143" ht="11.25" customHeight="1" x14ac:dyDescent="0.2">
      <c r="B13" s="624" t="s">
        <v>258</v>
      </c>
      <c r="C13" s="625"/>
      <c r="D13" s="625"/>
      <c r="E13" s="625"/>
      <c r="F13" s="625"/>
      <c r="G13" s="625"/>
      <c r="H13" s="625"/>
      <c r="I13" s="625"/>
      <c r="J13" s="625"/>
      <c r="K13" s="625"/>
      <c r="L13" s="625"/>
      <c r="M13" s="625"/>
      <c r="N13" s="625"/>
      <c r="O13" s="625"/>
      <c r="P13" s="625"/>
      <c r="Q13" s="626"/>
      <c r="R13" s="627" t="s">
        <v>238</v>
      </c>
      <c r="S13" s="628"/>
      <c r="T13" s="628"/>
      <c r="U13" s="628"/>
      <c r="V13" s="628"/>
      <c r="W13" s="628"/>
      <c r="X13" s="628"/>
      <c r="Y13" s="629"/>
      <c r="Z13" s="663" t="s">
        <v>178</v>
      </c>
      <c r="AA13" s="663"/>
      <c r="AB13" s="663"/>
      <c r="AC13" s="663"/>
      <c r="AD13" s="664" t="s">
        <v>238</v>
      </c>
      <c r="AE13" s="664"/>
      <c r="AF13" s="664"/>
      <c r="AG13" s="664"/>
      <c r="AH13" s="664"/>
      <c r="AI13" s="664"/>
      <c r="AJ13" s="664"/>
      <c r="AK13" s="664"/>
      <c r="AL13" s="630" t="s">
        <v>238</v>
      </c>
      <c r="AM13" s="631"/>
      <c r="AN13" s="631"/>
      <c r="AO13" s="665"/>
      <c r="AP13" s="624" t="s">
        <v>259</v>
      </c>
      <c r="AQ13" s="625"/>
      <c r="AR13" s="625"/>
      <c r="AS13" s="625"/>
      <c r="AT13" s="625"/>
      <c r="AU13" s="625"/>
      <c r="AV13" s="625"/>
      <c r="AW13" s="625"/>
      <c r="AX13" s="625"/>
      <c r="AY13" s="625"/>
      <c r="AZ13" s="625"/>
      <c r="BA13" s="625"/>
      <c r="BB13" s="625"/>
      <c r="BC13" s="625"/>
      <c r="BD13" s="625"/>
      <c r="BE13" s="625"/>
      <c r="BF13" s="626"/>
      <c r="BG13" s="627">
        <v>254918</v>
      </c>
      <c r="BH13" s="628"/>
      <c r="BI13" s="628"/>
      <c r="BJ13" s="628"/>
      <c r="BK13" s="628"/>
      <c r="BL13" s="628"/>
      <c r="BM13" s="628"/>
      <c r="BN13" s="629"/>
      <c r="BO13" s="663">
        <v>57.2</v>
      </c>
      <c r="BP13" s="663"/>
      <c r="BQ13" s="663"/>
      <c r="BR13" s="663"/>
      <c r="BS13" s="664" t="s">
        <v>238</v>
      </c>
      <c r="BT13" s="664"/>
      <c r="BU13" s="664"/>
      <c r="BV13" s="664"/>
      <c r="BW13" s="664"/>
      <c r="BX13" s="664"/>
      <c r="BY13" s="664"/>
      <c r="BZ13" s="664"/>
      <c r="CA13" s="664"/>
      <c r="CB13" s="695"/>
      <c r="CD13" s="624" t="s">
        <v>260</v>
      </c>
      <c r="CE13" s="625"/>
      <c r="CF13" s="625"/>
      <c r="CG13" s="625"/>
      <c r="CH13" s="625"/>
      <c r="CI13" s="625"/>
      <c r="CJ13" s="625"/>
      <c r="CK13" s="625"/>
      <c r="CL13" s="625"/>
      <c r="CM13" s="625"/>
      <c r="CN13" s="625"/>
      <c r="CO13" s="625"/>
      <c r="CP13" s="625"/>
      <c r="CQ13" s="626"/>
      <c r="CR13" s="627">
        <v>607457</v>
      </c>
      <c r="CS13" s="628"/>
      <c r="CT13" s="628"/>
      <c r="CU13" s="628"/>
      <c r="CV13" s="628"/>
      <c r="CW13" s="628"/>
      <c r="CX13" s="628"/>
      <c r="CY13" s="629"/>
      <c r="CZ13" s="663">
        <v>7.5</v>
      </c>
      <c r="DA13" s="663"/>
      <c r="DB13" s="663"/>
      <c r="DC13" s="663"/>
      <c r="DD13" s="633">
        <v>434048</v>
      </c>
      <c r="DE13" s="628"/>
      <c r="DF13" s="628"/>
      <c r="DG13" s="628"/>
      <c r="DH13" s="628"/>
      <c r="DI13" s="628"/>
      <c r="DJ13" s="628"/>
      <c r="DK13" s="628"/>
      <c r="DL13" s="628"/>
      <c r="DM13" s="628"/>
      <c r="DN13" s="628"/>
      <c r="DO13" s="628"/>
      <c r="DP13" s="629"/>
      <c r="DQ13" s="633">
        <v>201430</v>
      </c>
      <c r="DR13" s="628"/>
      <c r="DS13" s="628"/>
      <c r="DT13" s="628"/>
      <c r="DU13" s="628"/>
      <c r="DV13" s="628"/>
      <c r="DW13" s="628"/>
      <c r="DX13" s="628"/>
      <c r="DY13" s="628"/>
      <c r="DZ13" s="628"/>
      <c r="EA13" s="628"/>
      <c r="EB13" s="628"/>
      <c r="EC13" s="662"/>
    </row>
    <row r="14" spans="2:143" ht="11.25" customHeight="1" x14ac:dyDescent="0.2">
      <c r="B14" s="624" t="s">
        <v>261</v>
      </c>
      <c r="C14" s="625"/>
      <c r="D14" s="625"/>
      <c r="E14" s="625"/>
      <c r="F14" s="625"/>
      <c r="G14" s="625"/>
      <c r="H14" s="625"/>
      <c r="I14" s="625"/>
      <c r="J14" s="625"/>
      <c r="K14" s="625"/>
      <c r="L14" s="625"/>
      <c r="M14" s="625"/>
      <c r="N14" s="625"/>
      <c r="O14" s="625"/>
      <c r="P14" s="625"/>
      <c r="Q14" s="626"/>
      <c r="R14" s="627" t="s">
        <v>238</v>
      </c>
      <c r="S14" s="628"/>
      <c r="T14" s="628"/>
      <c r="U14" s="628"/>
      <c r="V14" s="628"/>
      <c r="W14" s="628"/>
      <c r="X14" s="628"/>
      <c r="Y14" s="629"/>
      <c r="Z14" s="663" t="s">
        <v>178</v>
      </c>
      <c r="AA14" s="663"/>
      <c r="AB14" s="663"/>
      <c r="AC14" s="663"/>
      <c r="AD14" s="664" t="s">
        <v>178</v>
      </c>
      <c r="AE14" s="664"/>
      <c r="AF14" s="664"/>
      <c r="AG14" s="664"/>
      <c r="AH14" s="664"/>
      <c r="AI14" s="664"/>
      <c r="AJ14" s="664"/>
      <c r="AK14" s="664"/>
      <c r="AL14" s="630" t="s">
        <v>178</v>
      </c>
      <c r="AM14" s="631"/>
      <c r="AN14" s="631"/>
      <c r="AO14" s="665"/>
      <c r="AP14" s="624" t="s">
        <v>262</v>
      </c>
      <c r="AQ14" s="625"/>
      <c r="AR14" s="625"/>
      <c r="AS14" s="625"/>
      <c r="AT14" s="625"/>
      <c r="AU14" s="625"/>
      <c r="AV14" s="625"/>
      <c r="AW14" s="625"/>
      <c r="AX14" s="625"/>
      <c r="AY14" s="625"/>
      <c r="AZ14" s="625"/>
      <c r="BA14" s="625"/>
      <c r="BB14" s="625"/>
      <c r="BC14" s="625"/>
      <c r="BD14" s="625"/>
      <c r="BE14" s="625"/>
      <c r="BF14" s="626"/>
      <c r="BG14" s="627">
        <v>25797</v>
      </c>
      <c r="BH14" s="628"/>
      <c r="BI14" s="628"/>
      <c r="BJ14" s="628"/>
      <c r="BK14" s="628"/>
      <c r="BL14" s="628"/>
      <c r="BM14" s="628"/>
      <c r="BN14" s="629"/>
      <c r="BO14" s="663">
        <v>5.8</v>
      </c>
      <c r="BP14" s="663"/>
      <c r="BQ14" s="663"/>
      <c r="BR14" s="663"/>
      <c r="BS14" s="664" t="s">
        <v>178</v>
      </c>
      <c r="BT14" s="664"/>
      <c r="BU14" s="664"/>
      <c r="BV14" s="664"/>
      <c r="BW14" s="664"/>
      <c r="BX14" s="664"/>
      <c r="BY14" s="664"/>
      <c r="BZ14" s="664"/>
      <c r="CA14" s="664"/>
      <c r="CB14" s="695"/>
      <c r="CD14" s="624" t="s">
        <v>263</v>
      </c>
      <c r="CE14" s="625"/>
      <c r="CF14" s="625"/>
      <c r="CG14" s="625"/>
      <c r="CH14" s="625"/>
      <c r="CI14" s="625"/>
      <c r="CJ14" s="625"/>
      <c r="CK14" s="625"/>
      <c r="CL14" s="625"/>
      <c r="CM14" s="625"/>
      <c r="CN14" s="625"/>
      <c r="CO14" s="625"/>
      <c r="CP14" s="625"/>
      <c r="CQ14" s="626"/>
      <c r="CR14" s="627">
        <v>200421</v>
      </c>
      <c r="CS14" s="628"/>
      <c r="CT14" s="628"/>
      <c r="CU14" s="628"/>
      <c r="CV14" s="628"/>
      <c r="CW14" s="628"/>
      <c r="CX14" s="628"/>
      <c r="CY14" s="629"/>
      <c r="CZ14" s="663">
        <v>2.5</v>
      </c>
      <c r="DA14" s="663"/>
      <c r="DB14" s="663"/>
      <c r="DC14" s="663"/>
      <c r="DD14" s="633">
        <v>7569</v>
      </c>
      <c r="DE14" s="628"/>
      <c r="DF14" s="628"/>
      <c r="DG14" s="628"/>
      <c r="DH14" s="628"/>
      <c r="DI14" s="628"/>
      <c r="DJ14" s="628"/>
      <c r="DK14" s="628"/>
      <c r="DL14" s="628"/>
      <c r="DM14" s="628"/>
      <c r="DN14" s="628"/>
      <c r="DO14" s="628"/>
      <c r="DP14" s="629"/>
      <c r="DQ14" s="633">
        <v>190698</v>
      </c>
      <c r="DR14" s="628"/>
      <c r="DS14" s="628"/>
      <c r="DT14" s="628"/>
      <c r="DU14" s="628"/>
      <c r="DV14" s="628"/>
      <c r="DW14" s="628"/>
      <c r="DX14" s="628"/>
      <c r="DY14" s="628"/>
      <c r="DZ14" s="628"/>
      <c r="EA14" s="628"/>
      <c r="EB14" s="628"/>
      <c r="EC14" s="662"/>
    </row>
    <row r="15" spans="2:143" ht="11.25" customHeight="1" x14ac:dyDescent="0.2">
      <c r="B15" s="624" t="s">
        <v>264</v>
      </c>
      <c r="C15" s="625"/>
      <c r="D15" s="625"/>
      <c r="E15" s="625"/>
      <c r="F15" s="625"/>
      <c r="G15" s="625"/>
      <c r="H15" s="625"/>
      <c r="I15" s="625"/>
      <c r="J15" s="625"/>
      <c r="K15" s="625"/>
      <c r="L15" s="625"/>
      <c r="M15" s="625"/>
      <c r="N15" s="625"/>
      <c r="O15" s="625"/>
      <c r="P15" s="625"/>
      <c r="Q15" s="626"/>
      <c r="R15" s="627" t="s">
        <v>238</v>
      </c>
      <c r="S15" s="628"/>
      <c r="T15" s="628"/>
      <c r="U15" s="628"/>
      <c r="V15" s="628"/>
      <c r="W15" s="628"/>
      <c r="X15" s="628"/>
      <c r="Y15" s="629"/>
      <c r="Z15" s="663" t="s">
        <v>178</v>
      </c>
      <c r="AA15" s="663"/>
      <c r="AB15" s="663"/>
      <c r="AC15" s="663"/>
      <c r="AD15" s="664" t="s">
        <v>238</v>
      </c>
      <c r="AE15" s="664"/>
      <c r="AF15" s="664"/>
      <c r="AG15" s="664"/>
      <c r="AH15" s="664"/>
      <c r="AI15" s="664"/>
      <c r="AJ15" s="664"/>
      <c r="AK15" s="664"/>
      <c r="AL15" s="630" t="s">
        <v>178</v>
      </c>
      <c r="AM15" s="631"/>
      <c r="AN15" s="631"/>
      <c r="AO15" s="665"/>
      <c r="AP15" s="624" t="s">
        <v>265</v>
      </c>
      <c r="AQ15" s="625"/>
      <c r="AR15" s="625"/>
      <c r="AS15" s="625"/>
      <c r="AT15" s="625"/>
      <c r="AU15" s="625"/>
      <c r="AV15" s="625"/>
      <c r="AW15" s="625"/>
      <c r="AX15" s="625"/>
      <c r="AY15" s="625"/>
      <c r="AZ15" s="625"/>
      <c r="BA15" s="625"/>
      <c r="BB15" s="625"/>
      <c r="BC15" s="625"/>
      <c r="BD15" s="625"/>
      <c r="BE15" s="625"/>
      <c r="BF15" s="626"/>
      <c r="BG15" s="627">
        <v>17438</v>
      </c>
      <c r="BH15" s="628"/>
      <c r="BI15" s="628"/>
      <c r="BJ15" s="628"/>
      <c r="BK15" s="628"/>
      <c r="BL15" s="628"/>
      <c r="BM15" s="628"/>
      <c r="BN15" s="629"/>
      <c r="BO15" s="663">
        <v>3.9</v>
      </c>
      <c r="BP15" s="663"/>
      <c r="BQ15" s="663"/>
      <c r="BR15" s="663"/>
      <c r="BS15" s="664" t="s">
        <v>238</v>
      </c>
      <c r="BT15" s="664"/>
      <c r="BU15" s="664"/>
      <c r="BV15" s="664"/>
      <c r="BW15" s="664"/>
      <c r="BX15" s="664"/>
      <c r="BY15" s="664"/>
      <c r="BZ15" s="664"/>
      <c r="CA15" s="664"/>
      <c r="CB15" s="695"/>
      <c r="CD15" s="624" t="s">
        <v>266</v>
      </c>
      <c r="CE15" s="625"/>
      <c r="CF15" s="625"/>
      <c r="CG15" s="625"/>
      <c r="CH15" s="625"/>
      <c r="CI15" s="625"/>
      <c r="CJ15" s="625"/>
      <c r="CK15" s="625"/>
      <c r="CL15" s="625"/>
      <c r="CM15" s="625"/>
      <c r="CN15" s="625"/>
      <c r="CO15" s="625"/>
      <c r="CP15" s="625"/>
      <c r="CQ15" s="626"/>
      <c r="CR15" s="627">
        <v>884410</v>
      </c>
      <c r="CS15" s="628"/>
      <c r="CT15" s="628"/>
      <c r="CU15" s="628"/>
      <c r="CV15" s="628"/>
      <c r="CW15" s="628"/>
      <c r="CX15" s="628"/>
      <c r="CY15" s="629"/>
      <c r="CZ15" s="663">
        <v>10.9</v>
      </c>
      <c r="DA15" s="663"/>
      <c r="DB15" s="663"/>
      <c r="DC15" s="663"/>
      <c r="DD15" s="633">
        <v>622691</v>
      </c>
      <c r="DE15" s="628"/>
      <c r="DF15" s="628"/>
      <c r="DG15" s="628"/>
      <c r="DH15" s="628"/>
      <c r="DI15" s="628"/>
      <c r="DJ15" s="628"/>
      <c r="DK15" s="628"/>
      <c r="DL15" s="628"/>
      <c r="DM15" s="628"/>
      <c r="DN15" s="628"/>
      <c r="DO15" s="628"/>
      <c r="DP15" s="629"/>
      <c r="DQ15" s="633">
        <v>272517</v>
      </c>
      <c r="DR15" s="628"/>
      <c r="DS15" s="628"/>
      <c r="DT15" s="628"/>
      <c r="DU15" s="628"/>
      <c r="DV15" s="628"/>
      <c r="DW15" s="628"/>
      <c r="DX15" s="628"/>
      <c r="DY15" s="628"/>
      <c r="DZ15" s="628"/>
      <c r="EA15" s="628"/>
      <c r="EB15" s="628"/>
      <c r="EC15" s="662"/>
    </row>
    <row r="16" spans="2:143" ht="11.25" customHeight="1" x14ac:dyDescent="0.2">
      <c r="B16" s="624" t="s">
        <v>267</v>
      </c>
      <c r="C16" s="625"/>
      <c r="D16" s="625"/>
      <c r="E16" s="625"/>
      <c r="F16" s="625"/>
      <c r="G16" s="625"/>
      <c r="H16" s="625"/>
      <c r="I16" s="625"/>
      <c r="J16" s="625"/>
      <c r="K16" s="625"/>
      <c r="L16" s="625"/>
      <c r="M16" s="625"/>
      <c r="N16" s="625"/>
      <c r="O16" s="625"/>
      <c r="P16" s="625"/>
      <c r="Q16" s="626"/>
      <c r="R16" s="627">
        <v>6768</v>
      </c>
      <c r="S16" s="628"/>
      <c r="T16" s="628"/>
      <c r="U16" s="628"/>
      <c r="V16" s="628"/>
      <c r="W16" s="628"/>
      <c r="X16" s="628"/>
      <c r="Y16" s="629"/>
      <c r="Z16" s="663">
        <v>0.1</v>
      </c>
      <c r="AA16" s="663"/>
      <c r="AB16" s="663"/>
      <c r="AC16" s="663"/>
      <c r="AD16" s="664">
        <v>6768</v>
      </c>
      <c r="AE16" s="664"/>
      <c r="AF16" s="664"/>
      <c r="AG16" s="664"/>
      <c r="AH16" s="664"/>
      <c r="AI16" s="664"/>
      <c r="AJ16" s="664"/>
      <c r="AK16" s="664"/>
      <c r="AL16" s="630">
        <v>0.2</v>
      </c>
      <c r="AM16" s="631"/>
      <c r="AN16" s="631"/>
      <c r="AO16" s="665"/>
      <c r="AP16" s="624" t="s">
        <v>268</v>
      </c>
      <c r="AQ16" s="625"/>
      <c r="AR16" s="625"/>
      <c r="AS16" s="625"/>
      <c r="AT16" s="625"/>
      <c r="AU16" s="625"/>
      <c r="AV16" s="625"/>
      <c r="AW16" s="625"/>
      <c r="AX16" s="625"/>
      <c r="AY16" s="625"/>
      <c r="AZ16" s="625"/>
      <c r="BA16" s="625"/>
      <c r="BB16" s="625"/>
      <c r="BC16" s="625"/>
      <c r="BD16" s="625"/>
      <c r="BE16" s="625"/>
      <c r="BF16" s="626"/>
      <c r="BG16" s="627" t="s">
        <v>178</v>
      </c>
      <c r="BH16" s="628"/>
      <c r="BI16" s="628"/>
      <c r="BJ16" s="628"/>
      <c r="BK16" s="628"/>
      <c r="BL16" s="628"/>
      <c r="BM16" s="628"/>
      <c r="BN16" s="629"/>
      <c r="BO16" s="663" t="s">
        <v>178</v>
      </c>
      <c r="BP16" s="663"/>
      <c r="BQ16" s="663"/>
      <c r="BR16" s="663"/>
      <c r="BS16" s="664" t="s">
        <v>178</v>
      </c>
      <c r="BT16" s="664"/>
      <c r="BU16" s="664"/>
      <c r="BV16" s="664"/>
      <c r="BW16" s="664"/>
      <c r="BX16" s="664"/>
      <c r="BY16" s="664"/>
      <c r="BZ16" s="664"/>
      <c r="CA16" s="664"/>
      <c r="CB16" s="695"/>
      <c r="CD16" s="624" t="s">
        <v>269</v>
      </c>
      <c r="CE16" s="625"/>
      <c r="CF16" s="625"/>
      <c r="CG16" s="625"/>
      <c r="CH16" s="625"/>
      <c r="CI16" s="625"/>
      <c r="CJ16" s="625"/>
      <c r="CK16" s="625"/>
      <c r="CL16" s="625"/>
      <c r="CM16" s="625"/>
      <c r="CN16" s="625"/>
      <c r="CO16" s="625"/>
      <c r="CP16" s="625"/>
      <c r="CQ16" s="626"/>
      <c r="CR16" s="627">
        <v>14713</v>
      </c>
      <c r="CS16" s="628"/>
      <c r="CT16" s="628"/>
      <c r="CU16" s="628"/>
      <c r="CV16" s="628"/>
      <c r="CW16" s="628"/>
      <c r="CX16" s="628"/>
      <c r="CY16" s="629"/>
      <c r="CZ16" s="663">
        <v>0.2</v>
      </c>
      <c r="DA16" s="663"/>
      <c r="DB16" s="663"/>
      <c r="DC16" s="663"/>
      <c r="DD16" s="633" t="s">
        <v>238</v>
      </c>
      <c r="DE16" s="628"/>
      <c r="DF16" s="628"/>
      <c r="DG16" s="628"/>
      <c r="DH16" s="628"/>
      <c r="DI16" s="628"/>
      <c r="DJ16" s="628"/>
      <c r="DK16" s="628"/>
      <c r="DL16" s="628"/>
      <c r="DM16" s="628"/>
      <c r="DN16" s="628"/>
      <c r="DO16" s="628"/>
      <c r="DP16" s="629"/>
      <c r="DQ16" s="633">
        <v>14077</v>
      </c>
      <c r="DR16" s="628"/>
      <c r="DS16" s="628"/>
      <c r="DT16" s="628"/>
      <c r="DU16" s="628"/>
      <c r="DV16" s="628"/>
      <c r="DW16" s="628"/>
      <c r="DX16" s="628"/>
      <c r="DY16" s="628"/>
      <c r="DZ16" s="628"/>
      <c r="EA16" s="628"/>
      <c r="EB16" s="628"/>
      <c r="EC16" s="662"/>
    </row>
    <row r="17" spans="2:133" ht="11.25" customHeight="1" x14ac:dyDescent="0.2">
      <c r="B17" s="624" t="s">
        <v>270</v>
      </c>
      <c r="C17" s="625"/>
      <c r="D17" s="625"/>
      <c r="E17" s="625"/>
      <c r="F17" s="625"/>
      <c r="G17" s="625"/>
      <c r="H17" s="625"/>
      <c r="I17" s="625"/>
      <c r="J17" s="625"/>
      <c r="K17" s="625"/>
      <c r="L17" s="625"/>
      <c r="M17" s="625"/>
      <c r="N17" s="625"/>
      <c r="O17" s="625"/>
      <c r="P17" s="625"/>
      <c r="Q17" s="626"/>
      <c r="R17" s="627">
        <v>5570</v>
      </c>
      <c r="S17" s="628"/>
      <c r="T17" s="628"/>
      <c r="U17" s="628"/>
      <c r="V17" s="628"/>
      <c r="W17" s="628"/>
      <c r="X17" s="628"/>
      <c r="Y17" s="629"/>
      <c r="Z17" s="663">
        <v>0.1</v>
      </c>
      <c r="AA17" s="663"/>
      <c r="AB17" s="663"/>
      <c r="AC17" s="663"/>
      <c r="AD17" s="664">
        <v>5570</v>
      </c>
      <c r="AE17" s="664"/>
      <c r="AF17" s="664"/>
      <c r="AG17" s="664"/>
      <c r="AH17" s="664"/>
      <c r="AI17" s="664"/>
      <c r="AJ17" s="664"/>
      <c r="AK17" s="664"/>
      <c r="AL17" s="630">
        <v>0.2</v>
      </c>
      <c r="AM17" s="631"/>
      <c r="AN17" s="631"/>
      <c r="AO17" s="665"/>
      <c r="AP17" s="624" t="s">
        <v>271</v>
      </c>
      <c r="AQ17" s="625"/>
      <c r="AR17" s="625"/>
      <c r="AS17" s="625"/>
      <c r="AT17" s="625"/>
      <c r="AU17" s="625"/>
      <c r="AV17" s="625"/>
      <c r="AW17" s="625"/>
      <c r="AX17" s="625"/>
      <c r="AY17" s="625"/>
      <c r="AZ17" s="625"/>
      <c r="BA17" s="625"/>
      <c r="BB17" s="625"/>
      <c r="BC17" s="625"/>
      <c r="BD17" s="625"/>
      <c r="BE17" s="625"/>
      <c r="BF17" s="626"/>
      <c r="BG17" s="627" t="s">
        <v>178</v>
      </c>
      <c r="BH17" s="628"/>
      <c r="BI17" s="628"/>
      <c r="BJ17" s="628"/>
      <c r="BK17" s="628"/>
      <c r="BL17" s="628"/>
      <c r="BM17" s="628"/>
      <c r="BN17" s="629"/>
      <c r="BO17" s="663" t="s">
        <v>178</v>
      </c>
      <c r="BP17" s="663"/>
      <c r="BQ17" s="663"/>
      <c r="BR17" s="663"/>
      <c r="BS17" s="664" t="s">
        <v>178</v>
      </c>
      <c r="BT17" s="664"/>
      <c r="BU17" s="664"/>
      <c r="BV17" s="664"/>
      <c r="BW17" s="664"/>
      <c r="BX17" s="664"/>
      <c r="BY17" s="664"/>
      <c r="BZ17" s="664"/>
      <c r="CA17" s="664"/>
      <c r="CB17" s="695"/>
      <c r="CD17" s="624" t="s">
        <v>272</v>
      </c>
      <c r="CE17" s="625"/>
      <c r="CF17" s="625"/>
      <c r="CG17" s="625"/>
      <c r="CH17" s="625"/>
      <c r="CI17" s="625"/>
      <c r="CJ17" s="625"/>
      <c r="CK17" s="625"/>
      <c r="CL17" s="625"/>
      <c r="CM17" s="625"/>
      <c r="CN17" s="625"/>
      <c r="CO17" s="625"/>
      <c r="CP17" s="625"/>
      <c r="CQ17" s="626"/>
      <c r="CR17" s="627">
        <v>429880</v>
      </c>
      <c r="CS17" s="628"/>
      <c r="CT17" s="628"/>
      <c r="CU17" s="628"/>
      <c r="CV17" s="628"/>
      <c r="CW17" s="628"/>
      <c r="CX17" s="628"/>
      <c r="CY17" s="629"/>
      <c r="CZ17" s="663">
        <v>5.3</v>
      </c>
      <c r="DA17" s="663"/>
      <c r="DB17" s="663"/>
      <c r="DC17" s="663"/>
      <c r="DD17" s="633" t="s">
        <v>238</v>
      </c>
      <c r="DE17" s="628"/>
      <c r="DF17" s="628"/>
      <c r="DG17" s="628"/>
      <c r="DH17" s="628"/>
      <c r="DI17" s="628"/>
      <c r="DJ17" s="628"/>
      <c r="DK17" s="628"/>
      <c r="DL17" s="628"/>
      <c r="DM17" s="628"/>
      <c r="DN17" s="628"/>
      <c r="DO17" s="628"/>
      <c r="DP17" s="629"/>
      <c r="DQ17" s="633">
        <v>429880</v>
      </c>
      <c r="DR17" s="628"/>
      <c r="DS17" s="628"/>
      <c r="DT17" s="628"/>
      <c r="DU17" s="628"/>
      <c r="DV17" s="628"/>
      <c r="DW17" s="628"/>
      <c r="DX17" s="628"/>
      <c r="DY17" s="628"/>
      <c r="DZ17" s="628"/>
      <c r="EA17" s="628"/>
      <c r="EB17" s="628"/>
      <c r="EC17" s="662"/>
    </row>
    <row r="18" spans="2:133" ht="11.25" customHeight="1" x14ac:dyDescent="0.2">
      <c r="B18" s="624" t="s">
        <v>273</v>
      </c>
      <c r="C18" s="625"/>
      <c r="D18" s="625"/>
      <c r="E18" s="625"/>
      <c r="F18" s="625"/>
      <c r="G18" s="625"/>
      <c r="H18" s="625"/>
      <c r="I18" s="625"/>
      <c r="J18" s="625"/>
      <c r="K18" s="625"/>
      <c r="L18" s="625"/>
      <c r="M18" s="625"/>
      <c r="N18" s="625"/>
      <c r="O18" s="625"/>
      <c r="P18" s="625"/>
      <c r="Q18" s="626"/>
      <c r="R18" s="627">
        <v>902</v>
      </c>
      <c r="S18" s="628"/>
      <c r="T18" s="628"/>
      <c r="U18" s="628"/>
      <c r="V18" s="628"/>
      <c r="W18" s="628"/>
      <c r="X18" s="628"/>
      <c r="Y18" s="629"/>
      <c r="Z18" s="663">
        <v>0</v>
      </c>
      <c r="AA18" s="663"/>
      <c r="AB18" s="663"/>
      <c r="AC18" s="663"/>
      <c r="AD18" s="664">
        <v>902</v>
      </c>
      <c r="AE18" s="664"/>
      <c r="AF18" s="664"/>
      <c r="AG18" s="664"/>
      <c r="AH18" s="664"/>
      <c r="AI18" s="664"/>
      <c r="AJ18" s="664"/>
      <c r="AK18" s="664"/>
      <c r="AL18" s="630">
        <v>0</v>
      </c>
      <c r="AM18" s="631"/>
      <c r="AN18" s="631"/>
      <c r="AO18" s="665"/>
      <c r="AP18" s="624" t="s">
        <v>274</v>
      </c>
      <c r="AQ18" s="625"/>
      <c r="AR18" s="625"/>
      <c r="AS18" s="625"/>
      <c r="AT18" s="625"/>
      <c r="AU18" s="625"/>
      <c r="AV18" s="625"/>
      <c r="AW18" s="625"/>
      <c r="AX18" s="625"/>
      <c r="AY18" s="625"/>
      <c r="AZ18" s="625"/>
      <c r="BA18" s="625"/>
      <c r="BB18" s="625"/>
      <c r="BC18" s="625"/>
      <c r="BD18" s="625"/>
      <c r="BE18" s="625"/>
      <c r="BF18" s="626"/>
      <c r="BG18" s="627" t="s">
        <v>238</v>
      </c>
      <c r="BH18" s="628"/>
      <c r="BI18" s="628"/>
      <c r="BJ18" s="628"/>
      <c r="BK18" s="628"/>
      <c r="BL18" s="628"/>
      <c r="BM18" s="628"/>
      <c r="BN18" s="629"/>
      <c r="BO18" s="663" t="s">
        <v>238</v>
      </c>
      <c r="BP18" s="663"/>
      <c r="BQ18" s="663"/>
      <c r="BR18" s="663"/>
      <c r="BS18" s="664" t="s">
        <v>178</v>
      </c>
      <c r="BT18" s="664"/>
      <c r="BU18" s="664"/>
      <c r="BV18" s="664"/>
      <c r="BW18" s="664"/>
      <c r="BX18" s="664"/>
      <c r="BY18" s="664"/>
      <c r="BZ18" s="664"/>
      <c r="CA18" s="664"/>
      <c r="CB18" s="695"/>
      <c r="CD18" s="624" t="s">
        <v>275</v>
      </c>
      <c r="CE18" s="625"/>
      <c r="CF18" s="625"/>
      <c r="CG18" s="625"/>
      <c r="CH18" s="625"/>
      <c r="CI18" s="625"/>
      <c r="CJ18" s="625"/>
      <c r="CK18" s="625"/>
      <c r="CL18" s="625"/>
      <c r="CM18" s="625"/>
      <c r="CN18" s="625"/>
      <c r="CO18" s="625"/>
      <c r="CP18" s="625"/>
      <c r="CQ18" s="626"/>
      <c r="CR18" s="627" t="s">
        <v>178</v>
      </c>
      <c r="CS18" s="628"/>
      <c r="CT18" s="628"/>
      <c r="CU18" s="628"/>
      <c r="CV18" s="628"/>
      <c r="CW18" s="628"/>
      <c r="CX18" s="628"/>
      <c r="CY18" s="629"/>
      <c r="CZ18" s="663" t="s">
        <v>238</v>
      </c>
      <c r="DA18" s="663"/>
      <c r="DB18" s="663"/>
      <c r="DC18" s="663"/>
      <c r="DD18" s="633" t="s">
        <v>238</v>
      </c>
      <c r="DE18" s="628"/>
      <c r="DF18" s="628"/>
      <c r="DG18" s="628"/>
      <c r="DH18" s="628"/>
      <c r="DI18" s="628"/>
      <c r="DJ18" s="628"/>
      <c r="DK18" s="628"/>
      <c r="DL18" s="628"/>
      <c r="DM18" s="628"/>
      <c r="DN18" s="628"/>
      <c r="DO18" s="628"/>
      <c r="DP18" s="629"/>
      <c r="DQ18" s="633" t="s">
        <v>238</v>
      </c>
      <c r="DR18" s="628"/>
      <c r="DS18" s="628"/>
      <c r="DT18" s="628"/>
      <c r="DU18" s="628"/>
      <c r="DV18" s="628"/>
      <c r="DW18" s="628"/>
      <c r="DX18" s="628"/>
      <c r="DY18" s="628"/>
      <c r="DZ18" s="628"/>
      <c r="EA18" s="628"/>
      <c r="EB18" s="628"/>
      <c r="EC18" s="662"/>
    </row>
    <row r="19" spans="2:133" ht="11.25" customHeight="1" x14ac:dyDescent="0.2">
      <c r="B19" s="624" t="s">
        <v>276</v>
      </c>
      <c r="C19" s="625"/>
      <c r="D19" s="625"/>
      <c r="E19" s="625"/>
      <c r="F19" s="625"/>
      <c r="G19" s="625"/>
      <c r="H19" s="625"/>
      <c r="I19" s="625"/>
      <c r="J19" s="625"/>
      <c r="K19" s="625"/>
      <c r="L19" s="625"/>
      <c r="M19" s="625"/>
      <c r="N19" s="625"/>
      <c r="O19" s="625"/>
      <c r="P19" s="625"/>
      <c r="Q19" s="626"/>
      <c r="R19" s="627">
        <v>902</v>
      </c>
      <c r="S19" s="628"/>
      <c r="T19" s="628"/>
      <c r="U19" s="628"/>
      <c r="V19" s="628"/>
      <c r="W19" s="628"/>
      <c r="X19" s="628"/>
      <c r="Y19" s="629"/>
      <c r="Z19" s="663">
        <v>0</v>
      </c>
      <c r="AA19" s="663"/>
      <c r="AB19" s="663"/>
      <c r="AC19" s="663"/>
      <c r="AD19" s="664">
        <v>902</v>
      </c>
      <c r="AE19" s="664"/>
      <c r="AF19" s="664"/>
      <c r="AG19" s="664"/>
      <c r="AH19" s="664"/>
      <c r="AI19" s="664"/>
      <c r="AJ19" s="664"/>
      <c r="AK19" s="664"/>
      <c r="AL19" s="630">
        <v>0</v>
      </c>
      <c r="AM19" s="631"/>
      <c r="AN19" s="631"/>
      <c r="AO19" s="665"/>
      <c r="AP19" s="624" t="s">
        <v>277</v>
      </c>
      <c r="AQ19" s="625"/>
      <c r="AR19" s="625"/>
      <c r="AS19" s="625"/>
      <c r="AT19" s="625"/>
      <c r="AU19" s="625"/>
      <c r="AV19" s="625"/>
      <c r="AW19" s="625"/>
      <c r="AX19" s="625"/>
      <c r="AY19" s="625"/>
      <c r="AZ19" s="625"/>
      <c r="BA19" s="625"/>
      <c r="BB19" s="625"/>
      <c r="BC19" s="625"/>
      <c r="BD19" s="625"/>
      <c r="BE19" s="625"/>
      <c r="BF19" s="626"/>
      <c r="BG19" s="627" t="s">
        <v>178</v>
      </c>
      <c r="BH19" s="628"/>
      <c r="BI19" s="628"/>
      <c r="BJ19" s="628"/>
      <c r="BK19" s="628"/>
      <c r="BL19" s="628"/>
      <c r="BM19" s="628"/>
      <c r="BN19" s="629"/>
      <c r="BO19" s="663" t="s">
        <v>178</v>
      </c>
      <c r="BP19" s="663"/>
      <c r="BQ19" s="663"/>
      <c r="BR19" s="663"/>
      <c r="BS19" s="664" t="s">
        <v>178</v>
      </c>
      <c r="BT19" s="664"/>
      <c r="BU19" s="664"/>
      <c r="BV19" s="664"/>
      <c r="BW19" s="664"/>
      <c r="BX19" s="664"/>
      <c r="BY19" s="664"/>
      <c r="BZ19" s="664"/>
      <c r="CA19" s="664"/>
      <c r="CB19" s="695"/>
      <c r="CD19" s="624" t="s">
        <v>278</v>
      </c>
      <c r="CE19" s="625"/>
      <c r="CF19" s="625"/>
      <c r="CG19" s="625"/>
      <c r="CH19" s="625"/>
      <c r="CI19" s="625"/>
      <c r="CJ19" s="625"/>
      <c r="CK19" s="625"/>
      <c r="CL19" s="625"/>
      <c r="CM19" s="625"/>
      <c r="CN19" s="625"/>
      <c r="CO19" s="625"/>
      <c r="CP19" s="625"/>
      <c r="CQ19" s="626"/>
      <c r="CR19" s="627" t="s">
        <v>238</v>
      </c>
      <c r="CS19" s="628"/>
      <c r="CT19" s="628"/>
      <c r="CU19" s="628"/>
      <c r="CV19" s="628"/>
      <c r="CW19" s="628"/>
      <c r="CX19" s="628"/>
      <c r="CY19" s="629"/>
      <c r="CZ19" s="663" t="s">
        <v>238</v>
      </c>
      <c r="DA19" s="663"/>
      <c r="DB19" s="663"/>
      <c r="DC19" s="663"/>
      <c r="DD19" s="633" t="s">
        <v>238</v>
      </c>
      <c r="DE19" s="628"/>
      <c r="DF19" s="628"/>
      <c r="DG19" s="628"/>
      <c r="DH19" s="628"/>
      <c r="DI19" s="628"/>
      <c r="DJ19" s="628"/>
      <c r="DK19" s="628"/>
      <c r="DL19" s="628"/>
      <c r="DM19" s="628"/>
      <c r="DN19" s="628"/>
      <c r="DO19" s="628"/>
      <c r="DP19" s="629"/>
      <c r="DQ19" s="633" t="s">
        <v>238</v>
      </c>
      <c r="DR19" s="628"/>
      <c r="DS19" s="628"/>
      <c r="DT19" s="628"/>
      <c r="DU19" s="628"/>
      <c r="DV19" s="628"/>
      <c r="DW19" s="628"/>
      <c r="DX19" s="628"/>
      <c r="DY19" s="628"/>
      <c r="DZ19" s="628"/>
      <c r="EA19" s="628"/>
      <c r="EB19" s="628"/>
      <c r="EC19" s="662"/>
    </row>
    <row r="20" spans="2:133" ht="11.25" customHeight="1" x14ac:dyDescent="0.2">
      <c r="B20" s="696" t="s">
        <v>279</v>
      </c>
      <c r="C20" s="697"/>
      <c r="D20" s="697"/>
      <c r="E20" s="697"/>
      <c r="F20" s="697"/>
      <c r="G20" s="697"/>
      <c r="H20" s="697"/>
      <c r="I20" s="697"/>
      <c r="J20" s="697"/>
      <c r="K20" s="697"/>
      <c r="L20" s="697"/>
      <c r="M20" s="697"/>
      <c r="N20" s="697"/>
      <c r="O20" s="697"/>
      <c r="P20" s="697"/>
      <c r="Q20" s="698"/>
      <c r="R20" s="627" t="s">
        <v>238</v>
      </c>
      <c r="S20" s="628"/>
      <c r="T20" s="628"/>
      <c r="U20" s="628"/>
      <c r="V20" s="628"/>
      <c r="W20" s="628"/>
      <c r="X20" s="628"/>
      <c r="Y20" s="629"/>
      <c r="Z20" s="663" t="s">
        <v>178</v>
      </c>
      <c r="AA20" s="663"/>
      <c r="AB20" s="663"/>
      <c r="AC20" s="663"/>
      <c r="AD20" s="664" t="s">
        <v>238</v>
      </c>
      <c r="AE20" s="664"/>
      <c r="AF20" s="664"/>
      <c r="AG20" s="664"/>
      <c r="AH20" s="664"/>
      <c r="AI20" s="664"/>
      <c r="AJ20" s="664"/>
      <c r="AK20" s="664"/>
      <c r="AL20" s="630" t="s">
        <v>178</v>
      </c>
      <c r="AM20" s="631"/>
      <c r="AN20" s="631"/>
      <c r="AO20" s="665"/>
      <c r="AP20" s="624" t="s">
        <v>280</v>
      </c>
      <c r="AQ20" s="625"/>
      <c r="AR20" s="625"/>
      <c r="AS20" s="625"/>
      <c r="AT20" s="625"/>
      <c r="AU20" s="625"/>
      <c r="AV20" s="625"/>
      <c r="AW20" s="625"/>
      <c r="AX20" s="625"/>
      <c r="AY20" s="625"/>
      <c r="AZ20" s="625"/>
      <c r="BA20" s="625"/>
      <c r="BB20" s="625"/>
      <c r="BC20" s="625"/>
      <c r="BD20" s="625"/>
      <c r="BE20" s="625"/>
      <c r="BF20" s="626"/>
      <c r="BG20" s="627" t="s">
        <v>178</v>
      </c>
      <c r="BH20" s="628"/>
      <c r="BI20" s="628"/>
      <c r="BJ20" s="628"/>
      <c r="BK20" s="628"/>
      <c r="BL20" s="628"/>
      <c r="BM20" s="628"/>
      <c r="BN20" s="629"/>
      <c r="BO20" s="663" t="s">
        <v>178</v>
      </c>
      <c r="BP20" s="663"/>
      <c r="BQ20" s="663"/>
      <c r="BR20" s="663"/>
      <c r="BS20" s="664" t="s">
        <v>178</v>
      </c>
      <c r="BT20" s="664"/>
      <c r="BU20" s="664"/>
      <c r="BV20" s="664"/>
      <c r="BW20" s="664"/>
      <c r="BX20" s="664"/>
      <c r="BY20" s="664"/>
      <c r="BZ20" s="664"/>
      <c r="CA20" s="664"/>
      <c r="CB20" s="695"/>
      <c r="CD20" s="624" t="s">
        <v>281</v>
      </c>
      <c r="CE20" s="625"/>
      <c r="CF20" s="625"/>
      <c r="CG20" s="625"/>
      <c r="CH20" s="625"/>
      <c r="CI20" s="625"/>
      <c r="CJ20" s="625"/>
      <c r="CK20" s="625"/>
      <c r="CL20" s="625"/>
      <c r="CM20" s="625"/>
      <c r="CN20" s="625"/>
      <c r="CO20" s="625"/>
      <c r="CP20" s="625"/>
      <c r="CQ20" s="626"/>
      <c r="CR20" s="627">
        <v>8097102</v>
      </c>
      <c r="CS20" s="628"/>
      <c r="CT20" s="628"/>
      <c r="CU20" s="628"/>
      <c r="CV20" s="628"/>
      <c r="CW20" s="628"/>
      <c r="CX20" s="628"/>
      <c r="CY20" s="629"/>
      <c r="CZ20" s="663">
        <v>100</v>
      </c>
      <c r="DA20" s="663"/>
      <c r="DB20" s="663"/>
      <c r="DC20" s="663"/>
      <c r="DD20" s="633">
        <v>2177146</v>
      </c>
      <c r="DE20" s="628"/>
      <c r="DF20" s="628"/>
      <c r="DG20" s="628"/>
      <c r="DH20" s="628"/>
      <c r="DI20" s="628"/>
      <c r="DJ20" s="628"/>
      <c r="DK20" s="628"/>
      <c r="DL20" s="628"/>
      <c r="DM20" s="628"/>
      <c r="DN20" s="628"/>
      <c r="DO20" s="628"/>
      <c r="DP20" s="629"/>
      <c r="DQ20" s="633">
        <v>3638918</v>
      </c>
      <c r="DR20" s="628"/>
      <c r="DS20" s="628"/>
      <c r="DT20" s="628"/>
      <c r="DU20" s="628"/>
      <c r="DV20" s="628"/>
      <c r="DW20" s="628"/>
      <c r="DX20" s="628"/>
      <c r="DY20" s="628"/>
      <c r="DZ20" s="628"/>
      <c r="EA20" s="628"/>
      <c r="EB20" s="628"/>
      <c r="EC20" s="662"/>
    </row>
    <row r="21" spans="2:133" ht="11.25" customHeight="1" x14ac:dyDescent="0.2">
      <c r="B21" s="624" t="s">
        <v>282</v>
      </c>
      <c r="C21" s="625"/>
      <c r="D21" s="625"/>
      <c r="E21" s="625"/>
      <c r="F21" s="625"/>
      <c r="G21" s="625"/>
      <c r="H21" s="625"/>
      <c r="I21" s="625"/>
      <c r="J21" s="625"/>
      <c r="K21" s="625"/>
      <c r="L21" s="625"/>
      <c r="M21" s="625"/>
      <c r="N21" s="625"/>
      <c r="O21" s="625"/>
      <c r="P21" s="625"/>
      <c r="Q21" s="626"/>
      <c r="R21" s="627">
        <v>2764642</v>
      </c>
      <c r="S21" s="628"/>
      <c r="T21" s="628"/>
      <c r="U21" s="628"/>
      <c r="V21" s="628"/>
      <c r="W21" s="628"/>
      <c r="X21" s="628"/>
      <c r="Y21" s="629"/>
      <c r="Z21" s="663">
        <v>32.4</v>
      </c>
      <c r="AA21" s="663"/>
      <c r="AB21" s="663"/>
      <c r="AC21" s="663"/>
      <c r="AD21" s="664">
        <v>2544335</v>
      </c>
      <c r="AE21" s="664"/>
      <c r="AF21" s="664"/>
      <c r="AG21" s="664"/>
      <c r="AH21" s="664"/>
      <c r="AI21" s="664"/>
      <c r="AJ21" s="664"/>
      <c r="AK21" s="664"/>
      <c r="AL21" s="630">
        <v>77.8</v>
      </c>
      <c r="AM21" s="631"/>
      <c r="AN21" s="631"/>
      <c r="AO21" s="665"/>
      <c r="AP21" s="624" t="s">
        <v>283</v>
      </c>
      <c r="AQ21" s="699"/>
      <c r="AR21" s="699"/>
      <c r="AS21" s="699"/>
      <c r="AT21" s="699"/>
      <c r="AU21" s="699"/>
      <c r="AV21" s="699"/>
      <c r="AW21" s="699"/>
      <c r="AX21" s="699"/>
      <c r="AY21" s="699"/>
      <c r="AZ21" s="699"/>
      <c r="BA21" s="699"/>
      <c r="BB21" s="699"/>
      <c r="BC21" s="699"/>
      <c r="BD21" s="699"/>
      <c r="BE21" s="699"/>
      <c r="BF21" s="700"/>
      <c r="BG21" s="627" t="s">
        <v>238</v>
      </c>
      <c r="BH21" s="628"/>
      <c r="BI21" s="628"/>
      <c r="BJ21" s="628"/>
      <c r="BK21" s="628"/>
      <c r="BL21" s="628"/>
      <c r="BM21" s="628"/>
      <c r="BN21" s="629"/>
      <c r="BO21" s="663" t="s">
        <v>238</v>
      </c>
      <c r="BP21" s="663"/>
      <c r="BQ21" s="663"/>
      <c r="BR21" s="663"/>
      <c r="BS21" s="664" t="s">
        <v>178</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24" t="s">
        <v>284</v>
      </c>
      <c r="C22" s="625"/>
      <c r="D22" s="625"/>
      <c r="E22" s="625"/>
      <c r="F22" s="625"/>
      <c r="G22" s="625"/>
      <c r="H22" s="625"/>
      <c r="I22" s="625"/>
      <c r="J22" s="625"/>
      <c r="K22" s="625"/>
      <c r="L22" s="625"/>
      <c r="M22" s="625"/>
      <c r="N22" s="625"/>
      <c r="O22" s="625"/>
      <c r="P22" s="625"/>
      <c r="Q22" s="626"/>
      <c r="R22" s="627">
        <v>2544335</v>
      </c>
      <c r="S22" s="628"/>
      <c r="T22" s="628"/>
      <c r="U22" s="628"/>
      <c r="V22" s="628"/>
      <c r="W22" s="628"/>
      <c r="X22" s="628"/>
      <c r="Y22" s="629"/>
      <c r="Z22" s="663">
        <v>29.8</v>
      </c>
      <c r="AA22" s="663"/>
      <c r="AB22" s="663"/>
      <c r="AC22" s="663"/>
      <c r="AD22" s="664">
        <v>2544335</v>
      </c>
      <c r="AE22" s="664"/>
      <c r="AF22" s="664"/>
      <c r="AG22" s="664"/>
      <c r="AH22" s="664"/>
      <c r="AI22" s="664"/>
      <c r="AJ22" s="664"/>
      <c r="AK22" s="664"/>
      <c r="AL22" s="630">
        <v>77.8</v>
      </c>
      <c r="AM22" s="631"/>
      <c r="AN22" s="631"/>
      <c r="AO22" s="665"/>
      <c r="AP22" s="624" t="s">
        <v>285</v>
      </c>
      <c r="AQ22" s="699"/>
      <c r="AR22" s="699"/>
      <c r="AS22" s="699"/>
      <c r="AT22" s="699"/>
      <c r="AU22" s="699"/>
      <c r="AV22" s="699"/>
      <c r="AW22" s="699"/>
      <c r="AX22" s="699"/>
      <c r="AY22" s="699"/>
      <c r="AZ22" s="699"/>
      <c r="BA22" s="699"/>
      <c r="BB22" s="699"/>
      <c r="BC22" s="699"/>
      <c r="BD22" s="699"/>
      <c r="BE22" s="699"/>
      <c r="BF22" s="700"/>
      <c r="BG22" s="627" t="s">
        <v>178</v>
      </c>
      <c r="BH22" s="628"/>
      <c r="BI22" s="628"/>
      <c r="BJ22" s="628"/>
      <c r="BK22" s="628"/>
      <c r="BL22" s="628"/>
      <c r="BM22" s="628"/>
      <c r="BN22" s="629"/>
      <c r="BO22" s="663" t="s">
        <v>178</v>
      </c>
      <c r="BP22" s="663"/>
      <c r="BQ22" s="663"/>
      <c r="BR22" s="663"/>
      <c r="BS22" s="664" t="s">
        <v>238</v>
      </c>
      <c r="BT22" s="664"/>
      <c r="BU22" s="664"/>
      <c r="BV22" s="664"/>
      <c r="BW22" s="664"/>
      <c r="BX22" s="664"/>
      <c r="BY22" s="664"/>
      <c r="BZ22" s="664"/>
      <c r="CA22" s="664"/>
      <c r="CB22" s="695"/>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24" t="s">
        <v>287</v>
      </c>
      <c r="C23" s="625"/>
      <c r="D23" s="625"/>
      <c r="E23" s="625"/>
      <c r="F23" s="625"/>
      <c r="G23" s="625"/>
      <c r="H23" s="625"/>
      <c r="I23" s="625"/>
      <c r="J23" s="625"/>
      <c r="K23" s="625"/>
      <c r="L23" s="625"/>
      <c r="M23" s="625"/>
      <c r="N23" s="625"/>
      <c r="O23" s="625"/>
      <c r="P23" s="625"/>
      <c r="Q23" s="626"/>
      <c r="R23" s="627">
        <v>220307</v>
      </c>
      <c r="S23" s="628"/>
      <c r="T23" s="628"/>
      <c r="U23" s="628"/>
      <c r="V23" s="628"/>
      <c r="W23" s="628"/>
      <c r="X23" s="628"/>
      <c r="Y23" s="629"/>
      <c r="Z23" s="663">
        <v>2.6</v>
      </c>
      <c r="AA23" s="663"/>
      <c r="AB23" s="663"/>
      <c r="AC23" s="663"/>
      <c r="AD23" s="664" t="s">
        <v>238</v>
      </c>
      <c r="AE23" s="664"/>
      <c r="AF23" s="664"/>
      <c r="AG23" s="664"/>
      <c r="AH23" s="664"/>
      <c r="AI23" s="664"/>
      <c r="AJ23" s="664"/>
      <c r="AK23" s="664"/>
      <c r="AL23" s="630" t="s">
        <v>178</v>
      </c>
      <c r="AM23" s="631"/>
      <c r="AN23" s="631"/>
      <c r="AO23" s="665"/>
      <c r="AP23" s="624" t="s">
        <v>288</v>
      </c>
      <c r="AQ23" s="699"/>
      <c r="AR23" s="699"/>
      <c r="AS23" s="699"/>
      <c r="AT23" s="699"/>
      <c r="AU23" s="699"/>
      <c r="AV23" s="699"/>
      <c r="AW23" s="699"/>
      <c r="AX23" s="699"/>
      <c r="AY23" s="699"/>
      <c r="AZ23" s="699"/>
      <c r="BA23" s="699"/>
      <c r="BB23" s="699"/>
      <c r="BC23" s="699"/>
      <c r="BD23" s="699"/>
      <c r="BE23" s="699"/>
      <c r="BF23" s="700"/>
      <c r="BG23" s="627" t="s">
        <v>178</v>
      </c>
      <c r="BH23" s="628"/>
      <c r="BI23" s="628"/>
      <c r="BJ23" s="628"/>
      <c r="BK23" s="628"/>
      <c r="BL23" s="628"/>
      <c r="BM23" s="628"/>
      <c r="BN23" s="629"/>
      <c r="BO23" s="663" t="s">
        <v>178</v>
      </c>
      <c r="BP23" s="663"/>
      <c r="BQ23" s="663"/>
      <c r="BR23" s="663"/>
      <c r="BS23" s="664" t="s">
        <v>178</v>
      </c>
      <c r="BT23" s="664"/>
      <c r="BU23" s="664"/>
      <c r="BV23" s="664"/>
      <c r="BW23" s="664"/>
      <c r="BX23" s="664"/>
      <c r="BY23" s="664"/>
      <c r="BZ23" s="664"/>
      <c r="CA23" s="664"/>
      <c r="CB23" s="695"/>
      <c r="CD23" s="679" t="s">
        <v>227</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11" t="s">
        <v>292</v>
      </c>
      <c r="DM23" s="712"/>
      <c r="DN23" s="712"/>
      <c r="DO23" s="712"/>
      <c r="DP23" s="712"/>
      <c r="DQ23" s="712"/>
      <c r="DR23" s="712"/>
      <c r="DS23" s="712"/>
      <c r="DT23" s="712"/>
      <c r="DU23" s="712"/>
      <c r="DV23" s="713"/>
      <c r="DW23" s="679" t="s">
        <v>293</v>
      </c>
      <c r="DX23" s="680"/>
      <c r="DY23" s="680"/>
      <c r="DZ23" s="680"/>
      <c r="EA23" s="680"/>
      <c r="EB23" s="680"/>
      <c r="EC23" s="681"/>
    </row>
    <row r="24" spans="2:133" ht="11.25" customHeight="1" x14ac:dyDescent="0.2">
      <c r="B24" s="624" t="s">
        <v>294</v>
      </c>
      <c r="C24" s="625"/>
      <c r="D24" s="625"/>
      <c r="E24" s="625"/>
      <c r="F24" s="625"/>
      <c r="G24" s="625"/>
      <c r="H24" s="625"/>
      <c r="I24" s="625"/>
      <c r="J24" s="625"/>
      <c r="K24" s="625"/>
      <c r="L24" s="625"/>
      <c r="M24" s="625"/>
      <c r="N24" s="625"/>
      <c r="O24" s="625"/>
      <c r="P24" s="625"/>
      <c r="Q24" s="626"/>
      <c r="R24" s="627" t="s">
        <v>178</v>
      </c>
      <c r="S24" s="628"/>
      <c r="T24" s="628"/>
      <c r="U24" s="628"/>
      <c r="V24" s="628"/>
      <c r="W24" s="628"/>
      <c r="X24" s="628"/>
      <c r="Y24" s="629"/>
      <c r="Z24" s="663" t="s">
        <v>238</v>
      </c>
      <c r="AA24" s="663"/>
      <c r="AB24" s="663"/>
      <c r="AC24" s="663"/>
      <c r="AD24" s="664" t="s">
        <v>238</v>
      </c>
      <c r="AE24" s="664"/>
      <c r="AF24" s="664"/>
      <c r="AG24" s="664"/>
      <c r="AH24" s="664"/>
      <c r="AI24" s="664"/>
      <c r="AJ24" s="664"/>
      <c r="AK24" s="664"/>
      <c r="AL24" s="630" t="s">
        <v>178</v>
      </c>
      <c r="AM24" s="631"/>
      <c r="AN24" s="631"/>
      <c r="AO24" s="665"/>
      <c r="AP24" s="624" t="s">
        <v>295</v>
      </c>
      <c r="AQ24" s="699"/>
      <c r="AR24" s="699"/>
      <c r="AS24" s="699"/>
      <c r="AT24" s="699"/>
      <c r="AU24" s="699"/>
      <c r="AV24" s="699"/>
      <c r="AW24" s="699"/>
      <c r="AX24" s="699"/>
      <c r="AY24" s="699"/>
      <c r="AZ24" s="699"/>
      <c r="BA24" s="699"/>
      <c r="BB24" s="699"/>
      <c r="BC24" s="699"/>
      <c r="BD24" s="699"/>
      <c r="BE24" s="699"/>
      <c r="BF24" s="700"/>
      <c r="BG24" s="627" t="s">
        <v>238</v>
      </c>
      <c r="BH24" s="628"/>
      <c r="BI24" s="628"/>
      <c r="BJ24" s="628"/>
      <c r="BK24" s="628"/>
      <c r="BL24" s="628"/>
      <c r="BM24" s="628"/>
      <c r="BN24" s="629"/>
      <c r="BO24" s="663" t="s">
        <v>178</v>
      </c>
      <c r="BP24" s="663"/>
      <c r="BQ24" s="663"/>
      <c r="BR24" s="663"/>
      <c r="BS24" s="664" t="s">
        <v>178</v>
      </c>
      <c r="BT24" s="664"/>
      <c r="BU24" s="664"/>
      <c r="BV24" s="664"/>
      <c r="BW24" s="664"/>
      <c r="BX24" s="664"/>
      <c r="BY24" s="664"/>
      <c r="BZ24" s="664"/>
      <c r="CA24" s="664"/>
      <c r="CB24" s="695"/>
      <c r="CD24" s="676" t="s">
        <v>296</v>
      </c>
      <c r="CE24" s="677"/>
      <c r="CF24" s="677"/>
      <c r="CG24" s="677"/>
      <c r="CH24" s="677"/>
      <c r="CI24" s="677"/>
      <c r="CJ24" s="677"/>
      <c r="CK24" s="677"/>
      <c r="CL24" s="677"/>
      <c r="CM24" s="677"/>
      <c r="CN24" s="677"/>
      <c r="CO24" s="677"/>
      <c r="CP24" s="677"/>
      <c r="CQ24" s="678"/>
      <c r="CR24" s="673">
        <v>1749512</v>
      </c>
      <c r="CS24" s="674"/>
      <c r="CT24" s="674"/>
      <c r="CU24" s="674"/>
      <c r="CV24" s="674"/>
      <c r="CW24" s="674"/>
      <c r="CX24" s="674"/>
      <c r="CY24" s="702"/>
      <c r="CZ24" s="703">
        <v>21.6</v>
      </c>
      <c r="DA24" s="686"/>
      <c r="DB24" s="686"/>
      <c r="DC24" s="705"/>
      <c r="DD24" s="701">
        <v>1417010</v>
      </c>
      <c r="DE24" s="674"/>
      <c r="DF24" s="674"/>
      <c r="DG24" s="674"/>
      <c r="DH24" s="674"/>
      <c r="DI24" s="674"/>
      <c r="DJ24" s="674"/>
      <c r="DK24" s="702"/>
      <c r="DL24" s="701">
        <v>1295752</v>
      </c>
      <c r="DM24" s="674"/>
      <c r="DN24" s="674"/>
      <c r="DO24" s="674"/>
      <c r="DP24" s="674"/>
      <c r="DQ24" s="674"/>
      <c r="DR24" s="674"/>
      <c r="DS24" s="674"/>
      <c r="DT24" s="674"/>
      <c r="DU24" s="674"/>
      <c r="DV24" s="702"/>
      <c r="DW24" s="703">
        <v>39.299999999999997</v>
      </c>
      <c r="DX24" s="686"/>
      <c r="DY24" s="686"/>
      <c r="DZ24" s="686"/>
      <c r="EA24" s="686"/>
      <c r="EB24" s="686"/>
      <c r="EC24" s="704"/>
    </row>
    <row r="25" spans="2:133" ht="11.25" customHeight="1" x14ac:dyDescent="0.2">
      <c r="B25" s="624" t="s">
        <v>297</v>
      </c>
      <c r="C25" s="625"/>
      <c r="D25" s="625"/>
      <c r="E25" s="625"/>
      <c r="F25" s="625"/>
      <c r="G25" s="625"/>
      <c r="H25" s="625"/>
      <c r="I25" s="625"/>
      <c r="J25" s="625"/>
      <c r="K25" s="625"/>
      <c r="L25" s="625"/>
      <c r="M25" s="625"/>
      <c r="N25" s="625"/>
      <c r="O25" s="625"/>
      <c r="P25" s="625"/>
      <c r="Q25" s="626"/>
      <c r="R25" s="627">
        <v>3490494</v>
      </c>
      <c r="S25" s="628"/>
      <c r="T25" s="628"/>
      <c r="U25" s="628"/>
      <c r="V25" s="628"/>
      <c r="W25" s="628"/>
      <c r="X25" s="628"/>
      <c r="Y25" s="629"/>
      <c r="Z25" s="663">
        <v>40.9</v>
      </c>
      <c r="AA25" s="663"/>
      <c r="AB25" s="663"/>
      <c r="AC25" s="663"/>
      <c r="AD25" s="664">
        <v>3270187</v>
      </c>
      <c r="AE25" s="664"/>
      <c r="AF25" s="664"/>
      <c r="AG25" s="664"/>
      <c r="AH25" s="664"/>
      <c r="AI25" s="664"/>
      <c r="AJ25" s="664"/>
      <c r="AK25" s="664"/>
      <c r="AL25" s="630">
        <v>100</v>
      </c>
      <c r="AM25" s="631"/>
      <c r="AN25" s="631"/>
      <c r="AO25" s="665"/>
      <c r="AP25" s="624" t="s">
        <v>298</v>
      </c>
      <c r="AQ25" s="699"/>
      <c r="AR25" s="699"/>
      <c r="AS25" s="699"/>
      <c r="AT25" s="699"/>
      <c r="AU25" s="699"/>
      <c r="AV25" s="699"/>
      <c r="AW25" s="699"/>
      <c r="AX25" s="699"/>
      <c r="AY25" s="699"/>
      <c r="AZ25" s="699"/>
      <c r="BA25" s="699"/>
      <c r="BB25" s="699"/>
      <c r="BC25" s="699"/>
      <c r="BD25" s="699"/>
      <c r="BE25" s="699"/>
      <c r="BF25" s="700"/>
      <c r="BG25" s="627" t="s">
        <v>178</v>
      </c>
      <c r="BH25" s="628"/>
      <c r="BI25" s="628"/>
      <c r="BJ25" s="628"/>
      <c r="BK25" s="628"/>
      <c r="BL25" s="628"/>
      <c r="BM25" s="628"/>
      <c r="BN25" s="629"/>
      <c r="BO25" s="663" t="s">
        <v>238</v>
      </c>
      <c r="BP25" s="663"/>
      <c r="BQ25" s="663"/>
      <c r="BR25" s="663"/>
      <c r="BS25" s="664" t="s">
        <v>178</v>
      </c>
      <c r="BT25" s="664"/>
      <c r="BU25" s="664"/>
      <c r="BV25" s="664"/>
      <c r="BW25" s="664"/>
      <c r="BX25" s="664"/>
      <c r="BY25" s="664"/>
      <c r="BZ25" s="664"/>
      <c r="CA25" s="664"/>
      <c r="CB25" s="695"/>
      <c r="CD25" s="624" t="s">
        <v>299</v>
      </c>
      <c r="CE25" s="625"/>
      <c r="CF25" s="625"/>
      <c r="CG25" s="625"/>
      <c r="CH25" s="625"/>
      <c r="CI25" s="625"/>
      <c r="CJ25" s="625"/>
      <c r="CK25" s="625"/>
      <c r="CL25" s="625"/>
      <c r="CM25" s="625"/>
      <c r="CN25" s="625"/>
      <c r="CO25" s="625"/>
      <c r="CP25" s="625"/>
      <c r="CQ25" s="626"/>
      <c r="CR25" s="627">
        <v>859094</v>
      </c>
      <c r="CS25" s="636"/>
      <c r="CT25" s="636"/>
      <c r="CU25" s="636"/>
      <c r="CV25" s="636"/>
      <c r="CW25" s="636"/>
      <c r="CX25" s="636"/>
      <c r="CY25" s="637"/>
      <c r="CZ25" s="630">
        <v>10.6</v>
      </c>
      <c r="DA25" s="638"/>
      <c r="DB25" s="638"/>
      <c r="DC25" s="639"/>
      <c r="DD25" s="633">
        <v>813325</v>
      </c>
      <c r="DE25" s="636"/>
      <c r="DF25" s="636"/>
      <c r="DG25" s="636"/>
      <c r="DH25" s="636"/>
      <c r="DI25" s="636"/>
      <c r="DJ25" s="636"/>
      <c r="DK25" s="637"/>
      <c r="DL25" s="633">
        <v>692885</v>
      </c>
      <c r="DM25" s="636"/>
      <c r="DN25" s="636"/>
      <c r="DO25" s="636"/>
      <c r="DP25" s="636"/>
      <c r="DQ25" s="636"/>
      <c r="DR25" s="636"/>
      <c r="DS25" s="636"/>
      <c r="DT25" s="636"/>
      <c r="DU25" s="636"/>
      <c r="DV25" s="637"/>
      <c r="DW25" s="630">
        <v>21</v>
      </c>
      <c r="DX25" s="638"/>
      <c r="DY25" s="638"/>
      <c r="DZ25" s="638"/>
      <c r="EA25" s="638"/>
      <c r="EB25" s="638"/>
      <c r="EC25" s="652"/>
    </row>
    <row r="26" spans="2:133" ht="11.25" customHeight="1" x14ac:dyDescent="0.2">
      <c r="B26" s="624" t="s">
        <v>300</v>
      </c>
      <c r="C26" s="625"/>
      <c r="D26" s="625"/>
      <c r="E26" s="625"/>
      <c r="F26" s="625"/>
      <c r="G26" s="625"/>
      <c r="H26" s="625"/>
      <c r="I26" s="625"/>
      <c r="J26" s="625"/>
      <c r="K26" s="625"/>
      <c r="L26" s="625"/>
      <c r="M26" s="625"/>
      <c r="N26" s="625"/>
      <c r="O26" s="625"/>
      <c r="P26" s="625"/>
      <c r="Q26" s="626"/>
      <c r="R26" s="627">
        <v>826</v>
      </c>
      <c r="S26" s="628"/>
      <c r="T26" s="628"/>
      <c r="U26" s="628"/>
      <c r="V26" s="628"/>
      <c r="W26" s="628"/>
      <c r="X26" s="628"/>
      <c r="Y26" s="629"/>
      <c r="Z26" s="663">
        <v>0</v>
      </c>
      <c r="AA26" s="663"/>
      <c r="AB26" s="663"/>
      <c r="AC26" s="663"/>
      <c r="AD26" s="664">
        <v>826</v>
      </c>
      <c r="AE26" s="664"/>
      <c r="AF26" s="664"/>
      <c r="AG26" s="664"/>
      <c r="AH26" s="664"/>
      <c r="AI26" s="664"/>
      <c r="AJ26" s="664"/>
      <c r="AK26" s="664"/>
      <c r="AL26" s="630">
        <v>0</v>
      </c>
      <c r="AM26" s="631"/>
      <c r="AN26" s="631"/>
      <c r="AO26" s="665"/>
      <c r="AP26" s="624" t="s">
        <v>301</v>
      </c>
      <c r="AQ26" s="699"/>
      <c r="AR26" s="699"/>
      <c r="AS26" s="699"/>
      <c r="AT26" s="699"/>
      <c r="AU26" s="699"/>
      <c r="AV26" s="699"/>
      <c r="AW26" s="699"/>
      <c r="AX26" s="699"/>
      <c r="AY26" s="699"/>
      <c r="AZ26" s="699"/>
      <c r="BA26" s="699"/>
      <c r="BB26" s="699"/>
      <c r="BC26" s="699"/>
      <c r="BD26" s="699"/>
      <c r="BE26" s="699"/>
      <c r="BF26" s="700"/>
      <c r="BG26" s="627" t="s">
        <v>178</v>
      </c>
      <c r="BH26" s="628"/>
      <c r="BI26" s="628"/>
      <c r="BJ26" s="628"/>
      <c r="BK26" s="628"/>
      <c r="BL26" s="628"/>
      <c r="BM26" s="628"/>
      <c r="BN26" s="629"/>
      <c r="BO26" s="663" t="s">
        <v>238</v>
      </c>
      <c r="BP26" s="663"/>
      <c r="BQ26" s="663"/>
      <c r="BR26" s="663"/>
      <c r="BS26" s="664" t="s">
        <v>238</v>
      </c>
      <c r="BT26" s="664"/>
      <c r="BU26" s="664"/>
      <c r="BV26" s="664"/>
      <c r="BW26" s="664"/>
      <c r="BX26" s="664"/>
      <c r="BY26" s="664"/>
      <c r="BZ26" s="664"/>
      <c r="CA26" s="664"/>
      <c r="CB26" s="695"/>
      <c r="CD26" s="624" t="s">
        <v>302</v>
      </c>
      <c r="CE26" s="625"/>
      <c r="CF26" s="625"/>
      <c r="CG26" s="625"/>
      <c r="CH26" s="625"/>
      <c r="CI26" s="625"/>
      <c r="CJ26" s="625"/>
      <c r="CK26" s="625"/>
      <c r="CL26" s="625"/>
      <c r="CM26" s="625"/>
      <c r="CN26" s="625"/>
      <c r="CO26" s="625"/>
      <c r="CP26" s="625"/>
      <c r="CQ26" s="626"/>
      <c r="CR26" s="627">
        <v>547844</v>
      </c>
      <c r="CS26" s="628"/>
      <c r="CT26" s="628"/>
      <c r="CU26" s="628"/>
      <c r="CV26" s="628"/>
      <c r="CW26" s="628"/>
      <c r="CX26" s="628"/>
      <c r="CY26" s="629"/>
      <c r="CZ26" s="630">
        <v>6.8</v>
      </c>
      <c r="DA26" s="638"/>
      <c r="DB26" s="638"/>
      <c r="DC26" s="639"/>
      <c r="DD26" s="633">
        <v>509590</v>
      </c>
      <c r="DE26" s="628"/>
      <c r="DF26" s="628"/>
      <c r="DG26" s="628"/>
      <c r="DH26" s="628"/>
      <c r="DI26" s="628"/>
      <c r="DJ26" s="628"/>
      <c r="DK26" s="629"/>
      <c r="DL26" s="633" t="s">
        <v>178</v>
      </c>
      <c r="DM26" s="628"/>
      <c r="DN26" s="628"/>
      <c r="DO26" s="628"/>
      <c r="DP26" s="628"/>
      <c r="DQ26" s="628"/>
      <c r="DR26" s="628"/>
      <c r="DS26" s="628"/>
      <c r="DT26" s="628"/>
      <c r="DU26" s="628"/>
      <c r="DV26" s="629"/>
      <c r="DW26" s="630" t="s">
        <v>178</v>
      </c>
      <c r="DX26" s="638"/>
      <c r="DY26" s="638"/>
      <c r="DZ26" s="638"/>
      <c r="EA26" s="638"/>
      <c r="EB26" s="638"/>
      <c r="EC26" s="652"/>
    </row>
    <row r="27" spans="2:133" ht="11.25" customHeight="1" x14ac:dyDescent="0.2">
      <c r="B27" s="624" t="s">
        <v>303</v>
      </c>
      <c r="C27" s="625"/>
      <c r="D27" s="625"/>
      <c r="E27" s="625"/>
      <c r="F27" s="625"/>
      <c r="G27" s="625"/>
      <c r="H27" s="625"/>
      <c r="I27" s="625"/>
      <c r="J27" s="625"/>
      <c r="K27" s="625"/>
      <c r="L27" s="625"/>
      <c r="M27" s="625"/>
      <c r="N27" s="625"/>
      <c r="O27" s="625"/>
      <c r="P27" s="625"/>
      <c r="Q27" s="626"/>
      <c r="R27" s="627">
        <v>30468</v>
      </c>
      <c r="S27" s="628"/>
      <c r="T27" s="628"/>
      <c r="U27" s="628"/>
      <c r="V27" s="628"/>
      <c r="W27" s="628"/>
      <c r="X27" s="628"/>
      <c r="Y27" s="629"/>
      <c r="Z27" s="663">
        <v>0.4</v>
      </c>
      <c r="AA27" s="663"/>
      <c r="AB27" s="663"/>
      <c r="AC27" s="663"/>
      <c r="AD27" s="664" t="s">
        <v>178</v>
      </c>
      <c r="AE27" s="664"/>
      <c r="AF27" s="664"/>
      <c r="AG27" s="664"/>
      <c r="AH27" s="664"/>
      <c r="AI27" s="664"/>
      <c r="AJ27" s="664"/>
      <c r="AK27" s="664"/>
      <c r="AL27" s="630" t="s">
        <v>178</v>
      </c>
      <c r="AM27" s="631"/>
      <c r="AN27" s="631"/>
      <c r="AO27" s="665"/>
      <c r="AP27" s="624" t="s">
        <v>304</v>
      </c>
      <c r="AQ27" s="625"/>
      <c r="AR27" s="625"/>
      <c r="AS27" s="625"/>
      <c r="AT27" s="625"/>
      <c r="AU27" s="625"/>
      <c r="AV27" s="625"/>
      <c r="AW27" s="625"/>
      <c r="AX27" s="625"/>
      <c r="AY27" s="625"/>
      <c r="AZ27" s="625"/>
      <c r="BA27" s="625"/>
      <c r="BB27" s="625"/>
      <c r="BC27" s="625"/>
      <c r="BD27" s="625"/>
      <c r="BE27" s="625"/>
      <c r="BF27" s="626"/>
      <c r="BG27" s="627">
        <v>445906</v>
      </c>
      <c r="BH27" s="628"/>
      <c r="BI27" s="628"/>
      <c r="BJ27" s="628"/>
      <c r="BK27" s="628"/>
      <c r="BL27" s="628"/>
      <c r="BM27" s="628"/>
      <c r="BN27" s="629"/>
      <c r="BO27" s="663">
        <v>100</v>
      </c>
      <c r="BP27" s="663"/>
      <c r="BQ27" s="663"/>
      <c r="BR27" s="663"/>
      <c r="BS27" s="664" t="s">
        <v>238</v>
      </c>
      <c r="BT27" s="664"/>
      <c r="BU27" s="664"/>
      <c r="BV27" s="664"/>
      <c r="BW27" s="664"/>
      <c r="BX27" s="664"/>
      <c r="BY27" s="664"/>
      <c r="BZ27" s="664"/>
      <c r="CA27" s="664"/>
      <c r="CB27" s="695"/>
      <c r="CD27" s="624" t="s">
        <v>305</v>
      </c>
      <c r="CE27" s="625"/>
      <c r="CF27" s="625"/>
      <c r="CG27" s="625"/>
      <c r="CH27" s="625"/>
      <c r="CI27" s="625"/>
      <c r="CJ27" s="625"/>
      <c r="CK27" s="625"/>
      <c r="CL27" s="625"/>
      <c r="CM27" s="625"/>
      <c r="CN27" s="625"/>
      <c r="CO27" s="625"/>
      <c r="CP27" s="625"/>
      <c r="CQ27" s="626"/>
      <c r="CR27" s="627">
        <v>460538</v>
      </c>
      <c r="CS27" s="636"/>
      <c r="CT27" s="636"/>
      <c r="CU27" s="636"/>
      <c r="CV27" s="636"/>
      <c r="CW27" s="636"/>
      <c r="CX27" s="636"/>
      <c r="CY27" s="637"/>
      <c r="CZ27" s="630">
        <v>5.7</v>
      </c>
      <c r="DA27" s="638"/>
      <c r="DB27" s="638"/>
      <c r="DC27" s="639"/>
      <c r="DD27" s="633">
        <v>173805</v>
      </c>
      <c r="DE27" s="636"/>
      <c r="DF27" s="636"/>
      <c r="DG27" s="636"/>
      <c r="DH27" s="636"/>
      <c r="DI27" s="636"/>
      <c r="DJ27" s="636"/>
      <c r="DK27" s="637"/>
      <c r="DL27" s="633">
        <v>172987</v>
      </c>
      <c r="DM27" s="636"/>
      <c r="DN27" s="636"/>
      <c r="DO27" s="636"/>
      <c r="DP27" s="636"/>
      <c r="DQ27" s="636"/>
      <c r="DR27" s="636"/>
      <c r="DS27" s="636"/>
      <c r="DT27" s="636"/>
      <c r="DU27" s="636"/>
      <c r="DV27" s="637"/>
      <c r="DW27" s="630">
        <v>5.2</v>
      </c>
      <c r="DX27" s="638"/>
      <c r="DY27" s="638"/>
      <c r="DZ27" s="638"/>
      <c r="EA27" s="638"/>
      <c r="EB27" s="638"/>
      <c r="EC27" s="652"/>
    </row>
    <row r="28" spans="2:133" ht="11.25" customHeight="1" x14ac:dyDescent="0.2">
      <c r="B28" s="624" t="s">
        <v>306</v>
      </c>
      <c r="C28" s="625"/>
      <c r="D28" s="625"/>
      <c r="E28" s="625"/>
      <c r="F28" s="625"/>
      <c r="G28" s="625"/>
      <c r="H28" s="625"/>
      <c r="I28" s="625"/>
      <c r="J28" s="625"/>
      <c r="K28" s="625"/>
      <c r="L28" s="625"/>
      <c r="M28" s="625"/>
      <c r="N28" s="625"/>
      <c r="O28" s="625"/>
      <c r="P28" s="625"/>
      <c r="Q28" s="626"/>
      <c r="R28" s="627">
        <v>40530</v>
      </c>
      <c r="S28" s="628"/>
      <c r="T28" s="628"/>
      <c r="U28" s="628"/>
      <c r="V28" s="628"/>
      <c r="W28" s="628"/>
      <c r="X28" s="628"/>
      <c r="Y28" s="629"/>
      <c r="Z28" s="663">
        <v>0.5</v>
      </c>
      <c r="AA28" s="663"/>
      <c r="AB28" s="663"/>
      <c r="AC28" s="663"/>
      <c r="AD28" s="664" t="s">
        <v>238</v>
      </c>
      <c r="AE28" s="664"/>
      <c r="AF28" s="664"/>
      <c r="AG28" s="664"/>
      <c r="AH28" s="664"/>
      <c r="AI28" s="664"/>
      <c r="AJ28" s="664"/>
      <c r="AK28" s="664"/>
      <c r="AL28" s="630" t="s">
        <v>238</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307</v>
      </c>
      <c r="CE28" s="625"/>
      <c r="CF28" s="625"/>
      <c r="CG28" s="625"/>
      <c r="CH28" s="625"/>
      <c r="CI28" s="625"/>
      <c r="CJ28" s="625"/>
      <c r="CK28" s="625"/>
      <c r="CL28" s="625"/>
      <c r="CM28" s="625"/>
      <c r="CN28" s="625"/>
      <c r="CO28" s="625"/>
      <c r="CP28" s="625"/>
      <c r="CQ28" s="626"/>
      <c r="CR28" s="627">
        <v>429880</v>
      </c>
      <c r="CS28" s="628"/>
      <c r="CT28" s="628"/>
      <c r="CU28" s="628"/>
      <c r="CV28" s="628"/>
      <c r="CW28" s="628"/>
      <c r="CX28" s="628"/>
      <c r="CY28" s="629"/>
      <c r="CZ28" s="630">
        <v>5.3</v>
      </c>
      <c r="DA28" s="638"/>
      <c r="DB28" s="638"/>
      <c r="DC28" s="639"/>
      <c r="DD28" s="633">
        <v>429880</v>
      </c>
      <c r="DE28" s="628"/>
      <c r="DF28" s="628"/>
      <c r="DG28" s="628"/>
      <c r="DH28" s="628"/>
      <c r="DI28" s="628"/>
      <c r="DJ28" s="628"/>
      <c r="DK28" s="629"/>
      <c r="DL28" s="633">
        <v>429880</v>
      </c>
      <c r="DM28" s="628"/>
      <c r="DN28" s="628"/>
      <c r="DO28" s="628"/>
      <c r="DP28" s="628"/>
      <c r="DQ28" s="628"/>
      <c r="DR28" s="628"/>
      <c r="DS28" s="628"/>
      <c r="DT28" s="628"/>
      <c r="DU28" s="628"/>
      <c r="DV28" s="629"/>
      <c r="DW28" s="630">
        <v>13</v>
      </c>
      <c r="DX28" s="638"/>
      <c r="DY28" s="638"/>
      <c r="DZ28" s="638"/>
      <c r="EA28" s="638"/>
      <c r="EB28" s="638"/>
      <c r="EC28" s="652"/>
    </row>
    <row r="29" spans="2:133" ht="11.25" customHeight="1" x14ac:dyDescent="0.2">
      <c r="B29" s="624" t="s">
        <v>308</v>
      </c>
      <c r="C29" s="625"/>
      <c r="D29" s="625"/>
      <c r="E29" s="625"/>
      <c r="F29" s="625"/>
      <c r="G29" s="625"/>
      <c r="H29" s="625"/>
      <c r="I29" s="625"/>
      <c r="J29" s="625"/>
      <c r="K29" s="625"/>
      <c r="L29" s="625"/>
      <c r="M29" s="625"/>
      <c r="N29" s="625"/>
      <c r="O29" s="625"/>
      <c r="P29" s="625"/>
      <c r="Q29" s="626"/>
      <c r="R29" s="627">
        <v>4710</v>
      </c>
      <c r="S29" s="628"/>
      <c r="T29" s="628"/>
      <c r="U29" s="628"/>
      <c r="V29" s="628"/>
      <c r="W29" s="628"/>
      <c r="X29" s="628"/>
      <c r="Y29" s="629"/>
      <c r="Z29" s="663">
        <v>0.1</v>
      </c>
      <c r="AA29" s="663"/>
      <c r="AB29" s="663"/>
      <c r="AC29" s="663"/>
      <c r="AD29" s="664" t="s">
        <v>178</v>
      </c>
      <c r="AE29" s="664"/>
      <c r="AF29" s="664"/>
      <c r="AG29" s="664"/>
      <c r="AH29" s="664"/>
      <c r="AI29" s="664"/>
      <c r="AJ29" s="664"/>
      <c r="AK29" s="664"/>
      <c r="AL29" s="630" t="s">
        <v>238</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309</v>
      </c>
      <c r="CE29" s="641"/>
      <c r="CF29" s="624" t="s">
        <v>310</v>
      </c>
      <c r="CG29" s="625"/>
      <c r="CH29" s="625"/>
      <c r="CI29" s="625"/>
      <c r="CJ29" s="625"/>
      <c r="CK29" s="625"/>
      <c r="CL29" s="625"/>
      <c r="CM29" s="625"/>
      <c r="CN29" s="625"/>
      <c r="CO29" s="625"/>
      <c r="CP29" s="625"/>
      <c r="CQ29" s="626"/>
      <c r="CR29" s="627">
        <v>429880</v>
      </c>
      <c r="CS29" s="636"/>
      <c r="CT29" s="636"/>
      <c r="CU29" s="636"/>
      <c r="CV29" s="636"/>
      <c r="CW29" s="636"/>
      <c r="CX29" s="636"/>
      <c r="CY29" s="637"/>
      <c r="CZ29" s="630">
        <v>5.3</v>
      </c>
      <c r="DA29" s="638"/>
      <c r="DB29" s="638"/>
      <c r="DC29" s="639"/>
      <c r="DD29" s="633">
        <v>429880</v>
      </c>
      <c r="DE29" s="636"/>
      <c r="DF29" s="636"/>
      <c r="DG29" s="636"/>
      <c r="DH29" s="636"/>
      <c r="DI29" s="636"/>
      <c r="DJ29" s="636"/>
      <c r="DK29" s="637"/>
      <c r="DL29" s="633">
        <v>429880</v>
      </c>
      <c r="DM29" s="636"/>
      <c r="DN29" s="636"/>
      <c r="DO29" s="636"/>
      <c r="DP29" s="636"/>
      <c r="DQ29" s="636"/>
      <c r="DR29" s="636"/>
      <c r="DS29" s="636"/>
      <c r="DT29" s="636"/>
      <c r="DU29" s="636"/>
      <c r="DV29" s="637"/>
      <c r="DW29" s="630">
        <v>13</v>
      </c>
      <c r="DX29" s="638"/>
      <c r="DY29" s="638"/>
      <c r="DZ29" s="638"/>
      <c r="EA29" s="638"/>
      <c r="EB29" s="638"/>
      <c r="EC29" s="652"/>
    </row>
    <row r="30" spans="2:133" ht="11.25" customHeight="1" x14ac:dyDescent="0.2">
      <c r="B30" s="624" t="s">
        <v>311</v>
      </c>
      <c r="C30" s="625"/>
      <c r="D30" s="625"/>
      <c r="E30" s="625"/>
      <c r="F30" s="625"/>
      <c r="G30" s="625"/>
      <c r="H30" s="625"/>
      <c r="I30" s="625"/>
      <c r="J30" s="625"/>
      <c r="K30" s="625"/>
      <c r="L30" s="625"/>
      <c r="M30" s="625"/>
      <c r="N30" s="625"/>
      <c r="O30" s="625"/>
      <c r="P30" s="625"/>
      <c r="Q30" s="626"/>
      <c r="R30" s="627">
        <v>756314</v>
      </c>
      <c r="S30" s="628"/>
      <c r="T30" s="628"/>
      <c r="U30" s="628"/>
      <c r="V30" s="628"/>
      <c r="W30" s="628"/>
      <c r="X30" s="628"/>
      <c r="Y30" s="629"/>
      <c r="Z30" s="663">
        <v>8.9</v>
      </c>
      <c r="AA30" s="663"/>
      <c r="AB30" s="663"/>
      <c r="AC30" s="663"/>
      <c r="AD30" s="664" t="s">
        <v>178</v>
      </c>
      <c r="AE30" s="664"/>
      <c r="AF30" s="664"/>
      <c r="AG30" s="664"/>
      <c r="AH30" s="664"/>
      <c r="AI30" s="664"/>
      <c r="AJ30" s="664"/>
      <c r="AK30" s="664"/>
      <c r="AL30" s="630" t="s">
        <v>238</v>
      </c>
      <c r="AM30" s="631"/>
      <c r="AN30" s="631"/>
      <c r="AO30" s="665"/>
      <c r="AP30" s="679" t="s">
        <v>227</v>
      </c>
      <c r="AQ30" s="680"/>
      <c r="AR30" s="680"/>
      <c r="AS30" s="680"/>
      <c r="AT30" s="680"/>
      <c r="AU30" s="680"/>
      <c r="AV30" s="680"/>
      <c r="AW30" s="680"/>
      <c r="AX30" s="680"/>
      <c r="AY30" s="680"/>
      <c r="AZ30" s="680"/>
      <c r="BA30" s="680"/>
      <c r="BB30" s="680"/>
      <c r="BC30" s="680"/>
      <c r="BD30" s="680"/>
      <c r="BE30" s="680"/>
      <c r="BF30" s="681"/>
      <c r="BG30" s="679" t="s">
        <v>312</v>
      </c>
      <c r="BH30" s="693"/>
      <c r="BI30" s="693"/>
      <c r="BJ30" s="693"/>
      <c r="BK30" s="693"/>
      <c r="BL30" s="693"/>
      <c r="BM30" s="693"/>
      <c r="BN30" s="693"/>
      <c r="BO30" s="693"/>
      <c r="BP30" s="693"/>
      <c r="BQ30" s="694"/>
      <c r="BR30" s="679" t="s">
        <v>313</v>
      </c>
      <c r="BS30" s="693"/>
      <c r="BT30" s="693"/>
      <c r="BU30" s="693"/>
      <c r="BV30" s="693"/>
      <c r="BW30" s="693"/>
      <c r="BX30" s="693"/>
      <c r="BY30" s="693"/>
      <c r="BZ30" s="693"/>
      <c r="CA30" s="693"/>
      <c r="CB30" s="694"/>
      <c r="CD30" s="642"/>
      <c r="CE30" s="643"/>
      <c r="CF30" s="624" t="s">
        <v>314</v>
      </c>
      <c r="CG30" s="625"/>
      <c r="CH30" s="625"/>
      <c r="CI30" s="625"/>
      <c r="CJ30" s="625"/>
      <c r="CK30" s="625"/>
      <c r="CL30" s="625"/>
      <c r="CM30" s="625"/>
      <c r="CN30" s="625"/>
      <c r="CO30" s="625"/>
      <c r="CP30" s="625"/>
      <c r="CQ30" s="626"/>
      <c r="CR30" s="627">
        <v>423586</v>
      </c>
      <c r="CS30" s="628"/>
      <c r="CT30" s="628"/>
      <c r="CU30" s="628"/>
      <c r="CV30" s="628"/>
      <c r="CW30" s="628"/>
      <c r="CX30" s="628"/>
      <c r="CY30" s="629"/>
      <c r="CZ30" s="630">
        <v>5.2</v>
      </c>
      <c r="DA30" s="638"/>
      <c r="DB30" s="638"/>
      <c r="DC30" s="639"/>
      <c r="DD30" s="633">
        <v>423586</v>
      </c>
      <c r="DE30" s="628"/>
      <c r="DF30" s="628"/>
      <c r="DG30" s="628"/>
      <c r="DH30" s="628"/>
      <c r="DI30" s="628"/>
      <c r="DJ30" s="628"/>
      <c r="DK30" s="629"/>
      <c r="DL30" s="633">
        <v>423586</v>
      </c>
      <c r="DM30" s="628"/>
      <c r="DN30" s="628"/>
      <c r="DO30" s="628"/>
      <c r="DP30" s="628"/>
      <c r="DQ30" s="628"/>
      <c r="DR30" s="628"/>
      <c r="DS30" s="628"/>
      <c r="DT30" s="628"/>
      <c r="DU30" s="628"/>
      <c r="DV30" s="629"/>
      <c r="DW30" s="630">
        <v>12.8</v>
      </c>
      <c r="DX30" s="638"/>
      <c r="DY30" s="638"/>
      <c r="DZ30" s="638"/>
      <c r="EA30" s="638"/>
      <c r="EB30" s="638"/>
      <c r="EC30" s="652"/>
    </row>
    <row r="31" spans="2:133" ht="11.25" customHeight="1" x14ac:dyDescent="0.2">
      <c r="B31" s="696" t="s">
        <v>315</v>
      </c>
      <c r="C31" s="697"/>
      <c r="D31" s="697"/>
      <c r="E31" s="697"/>
      <c r="F31" s="697"/>
      <c r="G31" s="697"/>
      <c r="H31" s="697"/>
      <c r="I31" s="697"/>
      <c r="J31" s="697"/>
      <c r="K31" s="697"/>
      <c r="L31" s="697"/>
      <c r="M31" s="697"/>
      <c r="N31" s="697"/>
      <c r="O31" s="697"/>
      <c r="P31" s="697"/>
      <c r="Q31" s="698"/>
      <c r="R31" s="627" t="s">
        <v>238</v>
      </c>
      <c r="S31" s="628"/>
      <c r="T31" s="628"/>
      <c r="U31" s="628"/>
      <c r="V31" s="628"/>
      <c r="W31" s="628"/>
      <c r="X31" s="628"/>
      <c r="Y31" s="629"/>
      <c r="Z31" s="663" t="s">
        <v>178</v>
      </c>
      <c r="AA31" s="663"/>
      <c r="AB31" s="663"/>
      <c r="AC31" s="663"/>
      <c r="AD31" s="664" t="s">
        <v>178</v>
      </c>
      <c r="AE31" s="664"/>
      <c r="AF31" s="664"/>
      <c r="AG31" s="664"/>
      <c r="AH31" s="664"/>
      <c r="AI31" s="664"/>
      <c r="AJ31" s="664"/>
      <c r="AK31" s="664"/>
      <c r="AL31" s="630" t="s">
        <v>178</v>
      </c>
      <c r="AM31" s="631"/>
      <c r="AN31" s="631"/>
      <c r="AO31" s="665"/>
      <c r="AP31" s="688" t="s">
        <v>316</v>
      </c>
      <c r="AQ31" s="689"/>
      <c r="AR31" s="689"/>
      <c r="AS31" s="689"/>
      <c r="AT31" s="690" t="s">
        <v>317</v>
      </c>
      <c r="AU31" s="218"/>
      <c r="AV31" s="218"/>
      <c r="AW31" s="218"/>
      <c r="AX31" s="676" t="s">
        <v>191</v>
      </c>
      <c r="AY31" s="677"/>
      <c r="AZ31" s="677"/>
      <c r="BA31" s="677"/>
      <c r="BB31" s="677"/>
      <c r="BC31" s="677"/>
      <c r="BD31" s="677"/>
      <c r="BE31" s="677"/>
      <c r="BF31" s="678"/>
      <c r="BG31" s="684">
        <v>99.2</v>
      </c>
      <c r="BH31" s="685"/>
      <c r="BI31" s="685"/>
      <c r="BJ31" s="685"/>
      <c r="BK31" s="685"/>
      <c r="BL31" s="685"/>
      <c r="BM31" s="686">
        <v>97.5</v>
      </c>
      <c r="BN31" s="685"/>
      <c r="BO31" s="685"/>
      <c r="BP31" s="685"/>
      <c r="BQ31" s="687"/>
      <c r="BR31" s="684">
        <v>99.3</v>
      </c>
      <c r="BS31" s="685"/>
      <c r="BT31" s="685"/>
      <c r="BU31" s="685"/>
      <c r="BV31" s="685"/>
      <c r="BW31" s="685"/>
      <c r="BX31" s="686">
        <v>97.6</v>
      </c>
      <c r="BY31" s="685"/>
      <c r="BZ31" s="685"/>
      <c r="CA31" s="685"/>
      <c r="CB31" s="687"/>
      <c r="CD31" s="642"/>
      <c r="CE31" s="643"/>
      <c r="CF31" s="624" t="s">
        <v>318</v>
      </c>
      <c r="CG31" s="625"/>
      <c r="CH31" s="625"/>
      <c r="CI31" s="625"/>
      <c r="CJ31" s="625"/>
      <c r="CK31" s="625"/>
      <c r="CL31" s="625"/>
      <c r="CM31" s="625"/>
      <c r="CN31" s="625"/>
      <c r="CO31" s="625"/>
      <c r="CP31" s="625"/>
      <c r="CQ31" s="626"/>
      <c r="CR31" s="627">
        <v>6294</v>
      </c>
      <c r="CS31" s="636"/>
      <c r="CT31" s="636"/>
      <c r="CU31" s="636"/>
      <c r="CV31" s="636"/>
      <c r="CW31" s="636"/>
      <c r="CX31" s="636"/>
      <c r="CY31" s="637"/>
      <c r="CZ31" s="630">
        <v>0.1</v>
      </c>
      <c r="DA31" s="638"/>
      <c r="DB31" s="638"/>
      <c r="DC31" s="639"/>
      <c r="DD31" s="633">
        <v>6294</v>
      </c>
      <c r="DE31" s="636"/>
      <c r="DF31" s="636"/>
      <c r="DG31" s="636"/>
      <c r="DH31" s="636"/>
      <c r="DI31" s="636"/>
      <c r="DJ31" s="636"/>
      <c r="DK31" s="637"/>
      <c r="DL31" s="633">
        <v>6294</v>
      </c>
      <c r="DM31" s="636"/>
      <c r="DN31" s="636"/>
      <c r="DO31" s="636"/>
      <c r="DP31" s="636"/>
      <c r="DQ31" s="636"/>
      <c r="DR31" s="636"/>
      <c r="DS31" s="636"/>
      <c r="DT31" s="636"/>
      <c r="DU31" s="636"/>
      <c r="DV31" s="637"/>
      <c r="DW31" s="630">
        <v>0.2</v>
      </c>
      <c r="DX31" s="638"/>
      <c r="DY31" s="638"/>
      <c r="DZ31" s="638"/>
      <c r="EA31" s="638"/>
      <c r="EB31" s="638"/>
      <c r="EC31" s="652"/>
    </row>
    <row r="32" spans="2:133" ht="11.25" customHeight="1" x14ac:dyDescent="0.2">
      <c r="B32" s="624" t="s">
        <v>319</v>
      </c>
      <c r="C32" s="625"/>
      <c r="D32" s="625"/>
      <c r="E32" s="625"/>
      <c r="F32" s="625"/>
      <c r="G32" s="625"/>
      <c r="H32" s="625"/>
      <c r="I32" s="625"/>
      <c r="J32" s="625"/>
      <c r="K32" s="625"/>
      <c r="L32" s="625"/>
      <c r="M32" s="625"/>
      <c r="N32" s="625"/>
      <c r="O32" s="625"/>
      <c r="P32" s="625"/>
      <c r="Q32" s="626"/>
      <c r="R32" s="627">
        <v>339517</v>
      </c>
      <c r="S32" s="628"/>
      <c r="T32" s="628"/>
      <c r="U32" s="628"/>
      <c r="V32" s="628"/>
      <c r="W32" s="628"/>
      <c r="X32" s="628"/>
      <c r="Y32" s="629"/>
      <c r="Z32" s="663">
        <v>4</v>
      </c>
      <c r="AA32" s="663"/>
      <c r="AB32" s="663"/>
      <c r="AC32" s="663"/>
      <c r="AD32" s="664" t="s">
        <v>178</v>
      </c>
      <c r="AE32" s="664"/>
      <c r="AF32" s="664"/>
      <c r="AG32" s="664"/>
      <c r="AH32" s="664"/>
      <c r="AI32" s="664"/>
      <c r="AJ32" s="664"/>
      <c r="AK32" s="664"/>
      <c r="AL32" s="630" t="s">
        <v>238</v>
      </c>
      <c r="AM32" s="631"/>
      <c r="AN32" s="631"/>
      <c r="AO32" s="665"/>
      <c r="AP32" s="666"/>
      <c r="AQ32" s="667"/>
      <c r="AR32" s="667"/>
      <c r="AS32" s="667"/>
      <c r="AT32" s="691"/>
      <c r="AU32" s="214" t="s">
        <v>320</v>
      </c>
      <c r="AX32" s="624" t="s">
        <v>321</v>
      </c>
      <c r="AY32" s="625"/>
      <c r="AZ32" s="625"/>
      <c r="BA32" s="625"/>
      <c r="BB32" s="625"/>
      <c r="BC32" s="625"/>
      <c r="BD32" s="625"/>
      <c r="BE32" s="625"/>
      <c r="BF32" s="626"/>
      <c r="BG32" s="683">
        <v>98.9</v>
      </c>
      <c r="BH32" s="636"/>
      <c r="BI32" s="636"/>
      <c r="BJ32" s="636"/>
      <c r="BK32" s="636"/>
      <c r="BL32" s="636"/>
      <c r="BM32" s="631">
        <v>97.8</v>
      </c>
      <c r="BN32" s="636"/>
      <c r="BO32" s="636"/>
      <c r="BP32" s="636"/>
      <c r="BQ32" s="661"/>
      <c r="BR32" s="683">
        <v>99.2</v>
      </c>
      <c r="BS32" s="636"/>
      <c r="BT32" s="636"/>
      <c r="BU32" s="636"/>
      <c r="BV32" s="636"/>
      <c r="BW32" s="636"/>
      <c r="BX32" s="631">
        <v>98.4</v>
      </c>
      <c r="BY32" s="636"/>
      <c r="BZ32" s="636"/>
      <c r="CA32" s="636"/>
      <c r="CB32" s="661"/>
      <c r="CD32" s="644"/>
      <c r="CE32" s="645"/>
      <c r="CF32" s="624" t="s">
        <v>322</v>
      </c>
      <c r="CG32" s="625"/>
      <c r="CH32" s="625"/>
      <c r="CI32" s="625"/>
      <c r="CJ32" s="625"/>
      <c r="CK32" s="625"/>
      <c r="CL32" s="625"/>
      <c r="CM32" s="625"/>
      <c r="CN32" s="625"/>
      <c r="CO32" s="625"/>
      <c r="CP32" s="625"/>
      <c r="CQ32" s="626"/>
      <c r="CR32" s="627" t="s">
        <v>178</v>
      </c>
      <c r="CS32" s="628"/>
      <c r="CT32" s="628"/>
      <c r="CU32" s="628"/>
      <c r="CV32" s="628"/>
      <c r="CW32" s="628"/>
      <c r="CX32" s="628"/>
      <c r="CY32" s="629"/>
      <c r="CZ32" s="630" t="s">
        <v>238</v>
      </c>
      <c r="DA32" s="638"/>
      <c r="DB32" s="638"/>
      <c r="DC32" s="639"/>
      <c r="DD32" s="633" t="s">
        <v>238</v>
      </c>
      <c r="DE32" s="628"/>
      <c r="DF32" s="628"/>
      <c r="DG32" s="628"/>
      <c r="DH32" s="628"/>
      <c r="DI32" s="628"/>
      <c r="DJ32" s="628"/>
      <c r="DK32" s="629"/>
      <c r="DL32" s="633" t="s">
        <v>178</v>
      </c>
      <c r="DM32" s="628"/>
      <c r="DN32" s="628"/>
      <c r="DO32" s="628"/>
      <c r="DP32" s="628"/>
      <c r="DQ32" s="628"/>
      <c r="DR32" s="628"/>
      <c r="DS32" s="628"/>
      <c r="DT32" s="628"/>
      <c r="DU32" s="628"/>
      <c r="DV32" s="629"/>
      <c r="DW32" s="630" t="s">
        <v>238</v>
      </c>
      <c r="DX32" s="638"/>
      <c r="DY32" s="638"/>
      <c r="DZ32" s="638"/>
      <c r="EA32" s="638"/>
      <c r="EB32" s="638"/>
      <c r="EC32" s="652"/>
    </row>
    <row r="33" spans="2:133" ht="11.25" customHeight="1" x14ac:dyDescent="0.2">
      <c r="B33" s="624" t="s">
        <v>323</v>
      </c>
      <c r="C33" s="625"/>
      <c r="D33" s="625"/>
      <c r="E33" s="625"/>
      <c r="F33" s="625"/>
      <c r="G33" s="625"/>
      <c r="H33" s="625"/>
      <c r="I33" s="625"/>
      <c r="J33" s="625"/>
      <c r="K33" s="625"/>
      <c r="L33" s="625"/>
      <c r="M33" s="625"/>
      <c r="N33" s="625"/>
      <c r="O33" s="625"/>
      <c r="P33" s="625"/>
      <c r="Q33" s="626"/>
      <c r="R33" s="627">
        <v>15892</v>
      </c>
      <c r="S33" s="628"/>
      <c r="T33" s="628"/>
      <c r="U33" s="628"/>
      <c r="V33" s="628"/>
      <c r="W33" s="628"/>
      <c r="X33" s="628"/>
      <c r="Y33" s="629"/>
      <c r="Z33" s="663">
        <v>0.2</v>
      </c>
      <c r="AA33" s="663"/>
      <c r="AB33" s="663"/>
      <c r="AC33" s="663"/>
      <c r="AD33" s="664">
        <v>197</v>
      </c>
      <c r="AE33" s="664"/>
      <c r="AF33" s="664"/>
      <c r="AG33" s="664"/>
      <c r="AH33" s="664"/>
      <c r="AI33" s="664"/>
      <c r="AJ33" s="664"/>
      <c r="AK33" s="664"/>
      <c r="AL33" s="630">
        <v>0</v>
      </c>
      <c r="AM33" s="631"/>
      <c r="AN33" s="631"/>
      <c r="AO33" s="665"/>
      <c r="AP33" s="668"/>
      <c r="AQ33" s="669"/>
      <c r="AR33" s="669"/>
      <c r="AS33" s="669"/>
      <c r="AT33" s="692"/>
      <c r="AU33" s="219"/>
      <c r="AV33" s="219"/>
      <c r="AW33" s="219"/>
      <c r="AX33" s="608" t="s">
        <v>324</v>
      </c>
      <c r="AY33" s="609"/>
      <c r="AZ33" s="609"/>
      <c r="BA33" s="609"/>
      <c r="BB33" s="609"/>
      <c r="BC33" s="609"/>
      <c r="BD33" s="609"/>
      <c r="BE33" s="609"/>
      <c r="BF33" s="610"/>
      <c r="BG33" s="682">
        <v>99.3</v>
      </c>
      <c r="BH33" s="612"/>
      <c r="BI33" s="612"/>
      <c r="BJ33" s="612"/>
      <c r="BK33" s="612"/>
      <c r="BL33" s="612"/>
      <c r="BM33" s="656">
        <v>97.1</v>
      </c>
      <c r="BN33" s="612"/>
      <c r="BO33" s="612"/>
      <c r="BP33" s="612"/>
      <c r="BQ33" s="650"/>
      <c r="BR33" s="682">
        <v>99.2</v>
      </c>
      <c r="BS33" s="612"/>
      <c r="BT33" s="612"/>
      <c r="BU33" s="612"/>
      <c r="BV33" s="612"/>
      <c r="BW33" s="612"/>
      <c r="BX33" s="656">
        <v>96.9</v>
      </c>
      <c r="BY33" s="612"/>
      <c r="BZ33" s="612"/>
      <c r="CA33" s="612"/>
      <c r="CB33" s="650"/>
      <c r="CD33" s="624" t="s">
        <v>325</v>
      </c>
      <c r="CE33" s="625"/>
      <c r="CF33" s="625"/>
      <c r="CG33" s="625"/>
      <c r="CH33" s="625"/>
      <c r="CI33" s="625"/>
      <c r="CJ33" s="625"/>
      <c r="CK33" s="625"/>
      <c r="CL33" s="625"/>
      <c r="CM33" s="625"/>
      <c r="CN33" s="625"/>
      <c r="CO33" s="625"/>
      <c r="CP33" s="625"/>
      <c r="CQ33" s="626"/>
      <c r="CR33" s="627">
        <v>4155731</v>
      </c>
      <c r="CS33" s="636"/>
      <c r="CT33" s="636"/>
      <c r="CU33" s="636"/>
      <c r="CV33" s="636"/>
      <c r="CW33" s="636"/>
      <c r="CX33" s="636"/>
      <c r="CY33" s="637"/>
      <c r="CZ33" s="630">
        <v>51.3</v>
      </c>
      <c r="DA33" s="638"/>
      <c r="DB33" s="638"/>
      <c r="DC33" s="639"/>
      <c r="DD33" s="633">
        <v>1956047</v>
      </c>
      <c r="DE33" s="636"/>
      <c r="DF33" s="636"/>
      <c r="DG33" s="636"/>
      <c r="DH33" s="636"/>
      <c r="DI33" s="636"/>
      <c r="DJ33" s="636"/>
      <c r="DK33" s="637"/>
      <c r="DL33" s="633">
        <v>1170921</v>
      </c>
      <c r="DM33" s="636"/>
      <c r="DN33" s="636"/>
      <c r="DO33" s="636"/>
      <c r="DP33" s="636"/>
      <c r="DQ33" s="636"/>
      <c r="DR33" s="636"/>
      <c r="DS33" s="636"/>
      <c r="DT33" s="636"/>
      <c r="DU33" s="636"/>
      <c r="DV33" s="637"/>
      <c r="DW33" s="630">
        <v>35.5</v>
      </c>
      <c r="DX33" s="638"/>
      <c r="DY33" s="638"/>
      <c r="DZ33" s="638"/>
      <c r="EA33" s="638"/>
      <c r="EB33" s="638"/>
      <c r="EC33" s="652"/>
    </row>
    <row r="34" spans="2:133" ht="11.25" customHeight="1" x14ac:dyDescent="0.2">
      <c r="B34" s="624" t="s">
        <v>326</v>
      </c>
      <c r="C34" s="625"/>
      <c r="D34" s="625"/>
      <c r="E34" s="625"/>
      <c r="F34" s="625"/>
      <c r="G34" s="625"/>
      <c r="H34" s="625"/>
      <c r="I34" s="625"/>
      <c r="J34" s="625"/>
      <c r="K34" s="625"/>
      <c r="L34" s="625"/>
      <c r="M34" s="625"/>
      <c r="N34" s="625"/>
      <c r="O34" s="625"/>
      <c r="P34" s="625"/>
      <c r="Q34" s="626"/>
      <c r="R34" s="627">
        <v>1414911</v>
      </c>
      <c r="S34" s="628"/>
      <c r="T34" s="628"/>
      <c r="U34" s="628"/>
      <c r="V34" s="628"/>
      <c r="W34" s="628"/>
      <c r="X34" s="628"/>
      <c r="Y34" s="629"/>
      <c r="Z34" s="663">
        <v>16.600000000000001</v>
      </c>
      <c r="AA34" s="663"/>
      <c r="AB34" s="663"/>
      <c r="AC34" s="663"/>
      <c r="AD34" s="664" t="s">
        <v>178</v>
      </c>
      <c r="AE34" s="664"/>
      <c r="AF34" s="664"/>
      <c r="AG34" s="664"/>
      <c r="AH34" s="664"/>
      <c r="AI34" s="664"/>
      <c r="AJ34" s="664"/>
      <c r="AK34" s="664"/>
      <c r="AL34" s="630" t="s">
        <v>238</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327</v>
      </c>
      <c r="CE34" s="625"/>
      <c r="CF34" s="625"/>
      <c r="CG34" s="625"/>
      <c r="CH34" s="625"/>
      <c r="CI34" s="625"/>
      <c r="CJ34" s="625"/>
      <c r="CK34" s="625"/>
      <c r="CL34" s="625"/>
      <c r="CM34" s="625"/>
      <c r="CN34" s="625"/>
      <c r="CO34" s="625"/>
      <c r="CP34" s="625"/>
      <c r="CQ34" s="626"/>
      <c r="CR34" s="627">
        <v>1163225</v>
      </c>
      <c r="CS34" s="628"/>
      <c r="CT34" s="628"/>
      <c r="CU34" s="628"/>
      <c r="CV34" s="628"/>
      <c r="CW34" s="628"/>
      <c r="CX34" s="628"/>
      <c r="CY34" s="629"/>
      <c r="CZ34" s="630">
        <v>14.4</v>
      </c>
      <c r="DA34" s="638"/>
      <c r="DB34" s="638"/>
      <c r="DC34" s="639"/>
      <c r="DD34" s="633">
        <v>776826</v>
      </c>
      <c r="DE34" s="628"/>
      <c r="DF34" s="628"/>
      <c r="DG34" s="628"/>
      <c r="DH34" s="628"/>
      <c r="DI34" s="628"/>
      <c r="DJ34" s="628"/>
      <c r="DK34" s="629"/>
      <c r="DL34" s="633">
        <v>449536</v>
      </c>
      <c r="DM34" s="628"/>
      <c r="DN34" s="628"/>
      <c r="DO34" s="628"/>
      <c r="DP34" s="628"/>
      <c r="DQ34" s="628"/>
      <c r="DR34" s="628"/>
      <c r="DS34" s="628"/>
      <c r="DT34" s="628"/>
      <c r="DU34" s="628"/>
      <c r="DV34" s="629"/>
      <c r="DW34" s="630">
        <v>13.6</v>
      </c>
      <c r="DX34" s="638"/>
      <c r="DY34" s="638"/>
      <c r="DZ34" s="638"/>
      <c r="EA34" s="638"/>
      <c r="EB34" s="638"/>
      <c r="EC34" s="652"/>
    </row>
    <row r="35" spans="2:133" ht="11.25" customHeight="1" x14ac:dyDescent="0.2">
      <c r="B35" s="624" t="s">
        <v>328</v>
      </c>
      <c r="C35" s="625"/>
      <c r="D35" s="625"/>
      <c r="E35" s="625"/>
      <c r="F35" s="625"/>
      <c r="G35" s="625"/>
      <c r="H35" s="625"/>
      <c r="I35" s="625"/>
      <c r="J35" s="625"/>
      <c r="K35" s="625"/>
      <c r="L35" s="625"/>
      <c r="M35" s="625"/>
      <c r="N35" s="625"/>
      <c r="O35" s="625"/>
      <c r="P35" s="625"/>
      <c r="Q35" s="626"/>
      <c r="R35" s="627">
        <v>1097755</v>
      </c>
      <c r="S35" s="628"/>
      <c r="T35" s="628"/>
      <c r="U35" s="628"/>
      <c r="V35" s="628"/>
      <c r="W35" s="628"/>
      <c r="X35" s="628"/>
      <c r="Y35" s="629"/>
      <c r="Z35" s="663">
        <v>12.9</v>
      </c>
      <c r="AA35" s="663"/>
      <c r="AB35" s="663"/>
      <c r="AC35" s="663"/>
      <c r="AD35" s="664" t="s">
        <v>238</v>
      </c>
      <c r="AE35" s="664"/>
      <c r="AF35" s="664"/>
      <c r="AG35" s="664"/>
      <c r="AH35" s="664"/>
      <c r="AI35" s="664"/>
      <c r="AJ35" s="664"/>
      <c r="AK35" s="664"/>
      <c r="AL35" s="630" t="s">
        <v>238</v>
      </c>
      <c r="AM35" s="631"/>
      <c r="AN35" s="631"/>
      <c r="AO35" s="665"/>
      <c r="AP35" s="222"/>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331</v>
      </c>
      <c r="CE35" s="625"/>
      <c r="CF35" s="625"/>
      <c r="CG35" s="625"/>
      <c r="CH35" s="625"/>
      <c r="CI35" s="625"/>
      <c r="CJ35" s="625"/>
      <c r="CK35" s="625"/>
      <c r="CL35" s="625"/>
      <c r="CM35" s="625"/>
      <c r="CN35" s="625"/>
      <c r="CO35" s="625"/>
      <c r="CP35" s="625"/>
      <c r="CQ35" s="626"/>
      <c r="CR35" s="627">
        <v>70570</v>
      </c>
      <c r="CS35" s="636"/>
      <c r="CT35" s="636"/>
      <c r="CU35" s="636"/>
      <c r="CV35" s="636"/>
      <c r="CW35" s="636"/>
      <c r="CX35" s="636"/>
      <c r="CY35" s="637"/>
      <c r="CZ35" s="630">
        <v>0.9</v>
      </c>
      <c r="DA35" s="638"/>
      <c r="DB35" s="638"/>
      <c r="DC35" s="639"/>
      <c r="DD35" s="633">
        <v>62969</v>
      </c>
      <c r="DE35" s="636"/>
      <c r="DF35" s="636"/>
      <c r="DG35" s="636"/>
      <c r="DH35" s="636"/>
      <c r="DI35" s="636"/>
      <c r="DJ35" s="636"/>
      <c r="DK35" s="637"/>
      <c r="DL35" s="633">
        <v>62969</v>
      </c>
      <c r="DM35" s="636"/>
      <c r="DN35" s="636"/>
      <c r="DO35" s="636"/>
      <c r="DP35" s="636"/>
      <c r="DQ35" s="636"/>
      <c r="DR35" s="636"/>
      <c r="DS35" s="636"/>
      <c r="DT35" s="636"/>
      <c r="DU35" s="636"/>
      <c r="DV35" s="637"/>
      <c r="DW35" s="630">
        <v>1.9</v>
      </c>
      <c r="DX35" s="638"/>
      <c r="DY35" s="638"/>
      <c r="DZ35" s="638"/>
      <c r="EA35" s="638"/>
      <c r="EB35" s="638"/>
      <c r="EC35" s="652"/>
    </row>
    <row r="36" spans="2:133" ht="11.25" customHeight="1" x14ac:dyDescent="0.2">
      <c r="B36" s="624" t="s">
        <v>332</v>
      </c>
      <c r="C36" s="625"/>
      <c r="D36" s="625"/>
      <c r="E36" s="625"/>
      <c r="F36" s="625"/>
      <c r="G36" s="625"/>
      <c r="H36" s="625"/>
      <c r="I36" s="625"/>
      <c r="J36" s="625"/>
      <c r="K36" s="625"/>
      <c r="L36" s="625"/>
      <c r="M36" s="625"/>
      <c r="N36" s="625"/>
      <c r="O36" s="625"/>
      <c r="P36" s="625"/>
      <c r="Q36" s="626"/>
      <c r="R36" s="627">
        <v>335471</v>
      </c>
      <c r="S36" s="628"/>
      <c r="T36" s="628"/>
      <c r="U36" s="628"/>
      <c r="V36" s="628"/>
      <c r="W36" s="628"/>
      <c r="X36" s="628"/>
      <c r="Y36" s="629"/>
      <c r="Z36" s="663">
        <v>3.9</v>
      </c>
      <c r="AA36" s="663"/>
      <c r="AB36" s="663"/>
      <c r="AC36" s="663"/>
      <c r="AD36" s="664" t="s">
        <v>178</v>
      </c>
      <c r="AE36" s="664"/>
      <c r="AF36" s="664"/>
      <c r="AG36" s="664"/>
      <c r="AH36" s="664"/>
      <c r="AI36" s="664"/>
      <c r="AJ36" s="664"/>
      <c r="AK36" s="664"/>
      <c r="AL36" s="630" t="s">
        <v>178</v>
      </c>
      <c r="AM36" s="631"/>
      <c r="AN36" s="631"/>
      <c r="AO36" s="665"/>
      <c r="AP36" s="222"/>
      <c r="AQ36" s="670" t="s">
        <v>333</v>
      </c>
      <c r="AR36" s="671"/>
      <c r="AS36" s="671"/>
      <c r="AT36" s="671"/>
      <c r="AU36" s="671"/>
      <c r="AV36" s="671"/>
      <c r="AW36" s="671"/>
      <c r="AX36" s="671"/>
      <c r="AY36" s="672"/>
      <c r="AZ36" s="673">
        <v>493252</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2156</v>
      </c>
      <c r="BW36" s="674"/>
      <c r="BX36" s="674"/>
      <c r="BY36" s="674"/>
      <c r="BZ36" s="674"/>
      <c r="CA36" s="674"/>
      <c r="CB36" s="675"/>
      <c r="CD36" s="624" t="s">
        <v>335</v>
      </c>
      <c r="CE36" s="625"/>
      <c r="CF36" s="625"/>
      <c r="CG36" s="625"/>
      <c r="CH36" s="625"/>
      <c r="CI36" s="625"/>
      <c r="CJ36" s="625"/>
      <c r="CK36" s="625"/>
      <c r="CL36" s="625"/>
      <c r="CM36" s="625"/>
      <c r="CN36" s="625"/>
      <c r="CO36" s="625"/>
      <c r="CP36" s="625"/>
      <c r="CQ36" s="626"/>
      <c r="CR36" s="627">
        <v>658270</v>
      </c>
      <c r="CS36" s="628"/>
      <c r="CT36" s="628"/>
      <c r="CU36" s="628"/>
      <c r="CV36" s="628"/>
      <c r="CW36" s="628"/>
      <c r="CX36" s="628"/>
      <c r="CY36" s="629"/>
      <c r="CZ36" s="630">
        <v>8.1</v>
      </c>
      <c r="DA36" s="638"/>
      <c r="DB36" s="638"/>
      <c r="DC36" s="639"/>
      <c r="DD36" s="633">
        <v>357713</v>
      </c>
      <c r="DE36" s="628"/>
      <c r="DF36" s="628"/>
      <c r="DG36" s="628"/>
      <c r="DH36" s="628"/>
      <c r="DI36" s="628"/>
      <c r="DJ36" s="628"/>
      <c r="DK36" s="629"/>
      <c r="DL36" s="633">
        <v>275005</v>
      </c>
      <c r="DM36" s="628"/>
      <c r="DN36" s="628"/>
      <c r="DO36" s="628"/>
      <c r="DP36" s="628"/>
      <c r="DQ36" s="628"/>
      <c r="DR36" s="628"/>
      <c r="DS36" s="628"/>
      <c r="DT36" s="628"/>
      <c r="DU36" s="628"/>
      <c r="DV36" s="629"/>
      <c r="DW36" s="630">
        <v>8.3000000000000007</v>
      </c>
      <c r="DX36" s="638"/>
      <c r="DY36" s="638"/>
      <c r="DZ36" s="638"/>
      <c r="EA36" s="638"/>
      <c r="EB36" s="638"/>
      <c r="EC36" s="652"/>
    </row>
    <row r="37" spans="2:133" ht="11.25" customHeight="1" x14ac:dyDescent="0.2">
      <c r="B37" s="624" t="s">
        <v>336</v>
      </c>
      <c r="C37" s="625"/>
      <c r="D37" s="625"/>
      <c r="E37" s="625"/>
      <c r="F37" s="625"/>
      <c r="G37" s="625"/>
      <c r="H37" s="625"/>
      <c r="I37" s="625"/>
      <c r="J37" s="625"/>
      <c r="K37" s="625"/>
      <c r="L37" s="625"/>
      <c r="M37" s="625"/>
      <c r="N37" s="625"/>
      <c r="O37" s="625"/>
      <c r="P37" s="625"/>
      <c r="Q37" s="626"/>
      <c r="R37" s="627">
        <v>85623</v>
      </c>
      <c r="S37" s="628"/>
      <c r="T37" s="628"/>
      <c r="U37" s="628"/>
      <c r="V37" s="628"/>
      <c r="W37" s="628"/>
      <c r="X37" s="628"/>
      <c r="Y37" s="629"/>
      <c r="Z37" s="663">
        <v>1</v>
      </c>
      <c r="AA37" s="663"/>
      <c r="AB37" s="663"/>
      <c r="AC37" s="663"/>
      <c r="AD37" s="664" t="s">
        <v>238</v>
      </c>
      <c r="AE37" s="664"/>
      <c r="AF37" s="664"/>
      <c r="AG37" s="664"/>
      <c r="AH37" s="664"/>
      <c r="AI37" s="664"/>
      <c r="AJ37" s="664"/>
      <c r="AK37" s="664"/>
      <c r="AL37" s="630" t="s">
        <v>178</v>
      </c>
      <c r="AM37" s="631"/>
      <c r="AN37" s="631"/>
      <c r="AO37" s="665"/>
      <c r="AQ37" s="658" t="s">
        <v>337</v>
      </c>
      <c r="AR37" s="659"/>
      <c r="AS37" s="659"/>
      <c r="AT37" s="659"/>
      <c r="AU37" s="659"/>
      <c r="AV37" s="659"/>
      <c r="AW37" s="659"/>
      <c r="AX37" s="659"/>
      <c r="AY37" s="660"/>
      <c r="AZ37" s="627">
        <v>83173</v>
      </c>
      <c r="BA37" s="628"/>
      <c r="BB37" s="628"/>
      <c r="BC37" s="628"/>
      <c r="BD37" s="636"/>
      <c r="BE37" s="636"/>
      <c r="BF37" s="661"/>
      <c r="BG37" s="624" t="s">
        <v>338</v>
      </c>
      <c r="BH37" s="625"/>
      <c r="BI37" s="625"/>
      <c r="BJ37" s="625"/>
      <c r="BK37" s="625"/>
      <c r="BL37" s="625"/>
      <c r="BM37" s="625"/>
      <c r="BN37" s="625"/>
      <c r="BO37" s="625"/>
      <c r="BP37" s="625"/>
      <c r="BQ37" s="625"/>
      <c r="BR37" s="625"/>
      <c r="BS37" s="625"/>
      <c r="BT37" s="625"/>
      <c r="BU37" s="626"/>
      <c r="BV37" s="627">
        <v>2156</v>
      </c>
      <c r="BW37" s="628"/>
      <c r="BX37" s="628"/>
      <c r="BY37" s="628"/>
      <c r="BZ37" s="628"/>
      <c r="CA37" s="628"/>
      <c r="CB37" s="662"/>
      <c r="CD37" s="624" t="s">
        <v>339</v>
      </c>
      <c r="CE37" s="625"/>
      <c r="CF37" s="625"/>
      <c r="CG37" s="625"/>
      <c r="CH37" s="625"/>
      <c r="CI37" s="625"/>
      <c r="CJ37" s="625"/>
      <c r="CK37" s="625"/>
      <c r="CL37" s="625"/>
      <c r="CM37" s="625"/>
      <c r="CN37" s="625"/>
      <c r="CO37" s="625"/>
      <c r="CP37" s="625"/>
      <c r="CQ37" s="626"/>
      <c r="CR37" s="627">
        <v>166279</v>
      </c>
      <c r="CS37" s="636"/>
      <c r="CT37" s="636"/>
      <c r="CU37" s="636"/>
      <c r="CV37" s="636"/>
      <c r="CW37" s="636"/>
      <c r="CX37" s="636"/>
      <c r="CY37" s="637"/>
      <c r="CZ37" s="630">
        <v>2.1</v>
      </c>
      <c r="DA37" s="638"/>
      <c r="DB37" s="638"/>
      <c r="DC37" s="639"/>
      <c r="DD37" s="633">
        <v>166279</v>
      </c>
      <c r="DE37" s="636"/>
      <c r="DF37" s="636"/>
      <c r="DG37" s="636"/>
      <c r="DH37" s="636"/>
      <c r="DI37" s="636"/>
      <c r="DJ37" s="636"/>
      <c r="DK37" s="637"/>
      <c r="DL37" s="633">
        <v>159384</v>
      </c>
      <c r="DM37" s="636"/>
      <c r="DN37" s="636"/>
      <c r="DO37" s="636"/>
      <c r="DP37" s="636"/>
      <c r="DQ37" s="636"/>
      <c r="DR37" s="636"/>
      <c r="DS37" s="636"/>
      <c r="DT37" s="636"/>
      <c r="DU37" s="636"/>
      <c r="DV37" s="637"/>
      <c r="DW37" s="630">
        <v>4.8</v>
      </c>
      <c r="DX37" s="638"/>
      <c r="DY37" s="638"/>
      <c r="DZ37" s="638"/>
      <c r="EA37" s="638"/>
      <c r="EB37" s="638"/>
      <c r="EC37" s="652"/>
    </row>
    <row r="38" spans="2:133" ht="11.25" customHeight="1" x14ac:dyDescent="0.2">
      <c r="B38" s="624" t="s">
        <v>340</v>
      </c>
      <c r="C38" s="625"/>
      <c r="D38" s="625"/>
      <c r="E38" s="625"/>
      <c r="F38" s="625"/>
      <c r="G38" s="625"/>
      <c r="H38" s="625"/>
      <c r="I38" s="625"/>
      <c r="J38" s="625"/>
      <c r="K38" s="625"/>
      <c r="L38" s="625"/>
      <c r="M38" s="625"/>
      <c r="N38" s="625"/>
      <c r="O38" s="625"/>
      <c r="P38" s="625"/>
      <c r="Q38" s="626"/>
      <c r="R38" s="627">
        <v>917600</v>
      </c>
      <c r="S38" s="628"/>
      <c r="T38" s="628"/>
      <c r="U38" s="628"/>
      <c r="V38" s="628"/>
      <c r="W38" s="628"/>
      <c r="X38" s="628"/>
      <c r="Y38" s="629"/>
      <c r="Z38" s="663">
        <v>10.8</v>
      </c>
      <c r="AA38" s="663"/>
      <c r="AB38" s="663"/>
      <c r="AC38" s="663"/>
      <c r="AD38" s="664" t="s">
        <v>178</v>
      </c>
      <c r="AE38" s="664"/>
      <c r="AF38" s="664"/>
      <c r="AG38" s="664"/>
      <c r="AH38" s="664"/>
      <c r="AI38" s="664"/>
      <c r="AJ38" s="664"/>
      <c r="AK38" s="664"/>
      <c r="AL38" s="630" t="s">
        <v>238</v>
      </c>
      <c r="AM38" s="631"/>
      <c r="AN38" s="631"/>
      <c r="AO38" s="665"/>
      <c r="AQ38" s="658" t="s">
        <v>341</v>
      </c>
      <c r="AR38" s="659"/>
      <c r="AS38" s="659"/>
      <c r="AT38" s="659"/>
      <c r="AU38" s="659"/>
      <c r="AV38" s="659"/>
      <c r="AW38" s="659"/>
      <c r="AX38" s="659"/>
      <c r="AY38" s="660"/>
      <c r="AZ38" s="627" t="s">
        <v>238</v>
      </c>
      <c r="BA38" s="628"/>
      <c r="BB38" s="628"/>
      <c r="BC38" s="628"/>
      <c r="BD38" s="636"/>
      <c r="BE38" s="636"/>
      <c r="BF38" s="661"/>
      <c r="BG38" s="624" t="s">
        <v>342</v>
      </c>
      <c r="BH38" s="625"/>
      <c r="BI38" s="625"/>
      <c r="BJ38" s="625"/>
      <c r="BK38" s="625"/>
      <c r="BL38" s="625"/>
      <c r="BM38" s="625"/>
      <c r="BN38" s="625"/>
      <c r="BO38" s="625"/>
      <c r="BP38" s="625"/>
      <c r="BQ38" s="625"/>
      <c r="BR38" s="625"/>
      <c r="BS38" s="625"/>
      <c r="BT38" s="625"/>
      <c r="BU38" s="626"/>
      <c r="BV38" s="627">
        <v>810</v>
      </c>
      <c r="BW38" s="628"/>
      <c r="BX38" s="628"/>
      <c r="BY38" s="628"/>
      <c r="BZ38" s="628"/>
      <c r="CA38" s="628"/>
      <c r="CB38" s="662"/>
      <c r="CD38" s="624" t="s">
        <v>343</v>
      </c>
      <c r="CE38" s="625"/>
      <c r="CF38" s="625"/>
      <c r="CG38" s="625"/>
      <c r="CH38" s="625"/>
      <c r="CI38" s="625"/>
      <c r="CJ38" s="625"/>
      <c r="CK38" s="625"/>
      <c r="CL38" s="625"/>
      <c r="CM38" s="625"/>
      <c r="CN38" s="625"/>
      <c r="CO38" s="625"/>
      <c r="CP38" s="625"/>
      <c r="CQ38" s="626"/>
      <c r="CR38" s="627">
        <v>493252</v>
      </c>
      <c r="CS38" s="628"/>
      <c r="CT38" s="628"/>
      <c r="CU38" s="628"/>
      <c r="CV38" s="628"/>
      <c r="CW38" s="628"/>
      <c r="CX38" s="628"/>
      <c r="CY38" s="629"/>
      <c r="CZ38" s="630">
        <v>6.1</v>
      </c>
      <c r="DA38" s="638"/>
      <c r="DB38" s="638"/>
      <c r="DC38" s="639"/>
      <c r="DD38" s="633">
        <v>418098</v>
      </c>
      <c r="DE38" s="628"/>
      <c r="DF38" s="628"/>
      <c r="DG38" s="628"/>
      <c r="DH38" s="628"/>
      <c r="DI38" s="628"/>
      <c r="DJ38" s="628"/>
      <c r="DK38" s="629"/>
      <c r="DL38" s="633">
        <v>383411</v>
      </c>
      <c r="DM38" s="628"/>
      <c r="DN38" s="628"/>
      <c r="DO38" s="628"/>
      <c r="DP38" s="628"/>
      <c r="DQ38" s="628"/>
      <c r="DR38" s="628"/>
      <c r="DS38" s="628"/>
      <c r="DT38" s="628"/>
      <c r="DU38" s="628"/>
      <c r="DV38" s="629"/>
      <c r="DW38" s="630">
        <v>11.6</v>
      </c>
      <c r="DX38" s="638"/>
      <c r="DY38" s="638"/>
      <c r="DZ38" s="638"/>
      <c r="EA38" s="638"/>
      <c r="EB38" s="638"/>
      <c r="EC38" s="652"/>
    </row>
    <row r="39" spans="2:133" ht="11.25" customHeight="1" x14ac:dyDescent="0.2">
      <c r="B39" s="624" t="s">
        <v>344</v>
      </c>
      <c r="C39" s="625"/>
      <c r="D39" s="625"/>
      <c r="E39" s="625"/>
      <c r="F39" s="625"/>
      <c r="G39" s="625"/>
      <c r="H39" s="625"/>
      <c r="I39" s="625"/>
      <c r="J39" s="625"/>
      <c r="K39" s="625"/>
      <c r="L39" s="625"/>
      <c r="M39" s="625"/>
      <c r="N39" s="625"/>
      <c r="O39" s="625"/>
      <c r="P39" s="625"/>
      <c r="Q39" s="626"/>
      <c r="R39" s="627" t="s">
        <v>178</v>
      </c>
      <c r="S39" s="628"/>
      <c r="T39" s="628"/>
      <c r="U39" s="628"/>
      <c r="V39" s="628"/>
      <c r="W39" s="628"/>
      <c r="X39" s="628"/>
      <c r="Y39" s="629"/>
      <c r="Z39" s="663" t="s">
        <v>238</v>
      </c>
      <c r="AA39" s="663"/>
      <c r="AB39" s="663"/>
      <c r="AC39" s="663"/>
      <c r="AD39" s="664" t="s">
        <v>238</v>
      </c>
      <c r="AE39" s="664"/>
      <c r="AF39" s="664"/>
      <c r="AG39" s="664"/>
      <c r="AH39" s="664"/>
      <c r="AI39" s="664"/>
      <c r="AJ39" s="664"/>
      <c r="AK39" s="664"/>
      <c r="AL39" s="630" t="s">
        <v>238</v>
      </c>
      <c r="AM39" s="631"/>
      <c r="AN39" s="631"/>
      <c r="AO39" s="665"/>
      <c r="AQ39" s="658" t="s">
        <v>345</v>
      </c>
      <c r="AR39" s="659"/>
      <c r="AS39" s="659"/>
      <c r="AT39" s="659"/>
      <c r="AU39" s="659"/>
      <c r="AV39" s="659"/>
      <c r="AW39" s="659"/>
      <c r="AX39" s="659"/>
      <c r="AY39" s="660"/>
      <c r="AZ39" s="627" t="s">
        <v>178</v>
      </c>
      <c r="BA39" s="628"/>
      <c r="BB39" s="628"/>
      <c r="BC39" s="628"/>
      <c r="BD39" s="636"/>
      <c r="BE39" s="636"/>
      <c r="BF39" s="661"/>
      <c r="BG39" s="624" t="s">
        <v>346</v>
      </c>
      <c r="BH39" s="625"/>
      <c r="BI39" s="625"/>
      <c r="BJ39" s="625"/>
      <c r="BK39" s="625"/>
      <c r="BL39" s="625"/>
      <c r="BM39" s="625"/>
      <c r="BN39" s="625"/>
      <c r="BO39" s="625"/>
      <c r="BP39" s="625"/>
      <c r="BQ39" s="625"/>
      <c r="BR39" s="625"/>
      <c r="BS39" s="625"/>
      <c r="BT39" s="625"/>
      <c r="BU39" s="626"/>
      <c r="BV39" s="627">
        <v>1244</v>
      </c>
      <c r="BW39" s="628"/>
      <c r="BX39" s="628"/>
      <c r="BY39" s="628"/>
      <c r="BZ39" s="628"/>
      <c r="CA39" s="628"/>
      <c r="CB39" s="662"/>
      <c r="CD39" s="624" t="s">
        <v>347</v>
      </c>
      <c r="CE39" s="625"/>
      <c r="CF39" s="625"/>
      <c r="CG39" s="625"/>
      <c r="CH39" s="625"/>
      <c r="CI39" s="625"/>
      <c r="CJ39" s="625"/>
      <c r="CK39" s="625"/>
      <c r="CL39" s="625"/>
      <c r="CM39" s="625"/>
      <c r="CN39" s="625"/>
      <c r="CO39" s="625"/>
      <c r="CP39" s="625"/>
      <c r="CQ39" s="626"/>
      <c r="CR39" s="627">
        <v>1742494</v>
      </c>
      <c r="CS39" s="636"/>
      <c r="CT39" s="636"/>
      <c r="CU39" s="636"/>
      <c r="CV39" s="636"/>
      <c r="CW39" s="636"/>
      <c r="CX39" s="636"/>
      <c r="CY39" s="637"/>
      <c r="CZ39" s="630">
        <v>21.5</v>
      </c>
      <c r="DA39" s="638"/>
      <c r="DB39" s="638"/>
      <c r="DC39" s="639"/>
      <c r="DD39" s="633">
        <v>320441</v>
      </c>
      <c r="DE39" s="636"/>
      <c r="DF39" s="636"/>
      <c r="DG39" s="636"/>
      <c r="DH39" s="636"/>
      <c r="DI39" s="636"/>
      <c r="DJ39" s="636"/>
      <c r="DK39" s="637"/>
      <c r="DL39" s="633" t="s">
        <v>238</v>
      </c>
      <c r="DM39" s="636"/>
      <c r="DN39" s="636"/>
      <c r="DO39" s="636"/>
      <c r="DP39" s="636"/>
      <c r="DQ39" s="636"/>
      <c r="DR39" s="636"/>
      <c r="DS39" s="636"/>
      <c r="DT39" s="636"/>
      <c r="DU39" s="636"/>
      <c r="DV39" s="637"/>
      <c r="DW39" s="630" t="s">
        <v>178</v>
      </c>
      <c r="DX39" s="638"/>
      <c r="DY39" s="638"/>
      <c r="DZ39" s="638"/>
      <c r="EA39" s="638"/>
      <c r="EB39" s="638"/>
      <c r="EC39" s="652"/>
    </row>
    <row r="40" spans="2:133" ht="11.25" customHeight="1" x14ac:dyDescent="0.2">
      <c r="B40" s="624" t="s">
        <v>348</v>
      </c>
      <c r="C40" s="625"/>
      <c r="D40" s="625"/>
      <c r="E40" s="625"/>
      <c r="F40" s="625"/>
      <c r="G40" s="625"/>
      <c r="H40" s="625"/>
      <c r="I40" s="625"/>
      <c r="J40" s="625"/>
      <c r="K40" s="625"/>
      <c r="L40" s="625"/>
      <c r="M40" s="625"/>
      <c r="N40" s="625"/>
      <c r="O40" s="625"/>
      <c r="P40" s="625"/>
      <c r="Q40" s="626"/>
      <c r="R40" s="627">
        <v>29000</v>
      </c>
      <c r="S40" s="628"/>
      <c r="T40" s="628"/>
      <c r="U40" s="628"/>
      <c r="V40" s="628"/>
      <c r="W40" s="628"/>
      <c r="X40" s="628"/>
      <c r="Y40" s="629"/>
      <c r="Z40" s="663">
        <v>0.3</v>
      </c>
      <c r="AA40" s="663"/>
      <c r="AB40" s="663"/>
      <c r="AC40" s="663"/>
      <c r="AD40" s="664" t="s">
        <v>178</v>
      </c>
      <c r="AE40" s="664"/>
      <c r="AF40" s="664"/>
      <c r="AG40" s="664"/>
      <c r="AH40" s="664"/>
      <c r="AI40" s="664"/>
      <c r="AJ40" s="664"/>
      <c r="AK40" s="664"/>
      <c r="AL40" s="630" t="s">
        <v>238</v>
      </c>
      <c r="AM40" s="631"/>
      <c r="AN40" s="631"/>
      <c r="AO40" s="665"/>
      <c r="AQ40" s="658" t="s">
        <v>349</v>
      </c>
      <c r="AR40" s="659"/>
      <c r="AS40" s="659"/>
      <c r="AT40" s="659"/>
      <c r="AU40" s="659"/>
      <c r="AV40" s="659"/>
      <c r="AW40" s="659"/>
      <c r="AX40" s="659"/>
      <c r="AY40" s="660"/>
      <c r="AZ40" s="627" t="s">
        <v>178</v>
      </c>
      <c r="BA40" s="628"/>
      <c r="BB40" s="628"/>
      <c r="BC40" s="628"/>
      <c r="BD40" s="636"/>
      <c r="BE40" s="636"/>
      <c r="BF40" s="661"/>
      <c r="BG40" s="666" t="s">
        <v>350</v>
      </c>
      <c r="BH40" s="667"/>
      <c r="BI40" s="667"/>
      <c r="BJ40" s="667"/>
      <c r="BK40" s="667"/>
      <c r="BL40" s="223"/>
      <c r="BM40" s="625" t="s">
        <v>351</v>
      </c>
      <c r="BN40" s="625"/>
      <c r="BO40" s="625"/>
      <c r="BP40" s="625"/>
      <c r="BQ40" s="625"/>
      <c r="BR40" s="625"/>
      <c r="BS40" s="625"/>
      <c r="BT40" s="625"/>
      <c r="BU40" s="626"/>
      <c r="BV40" s="627">
        <v>78</v>
      </c>
      <c r="BW40" s="628"/>
      <c r="BX40" s="628"/>
      <c r="BY40" s="628"/>
      <c r="BZ40" s="628"/>
      <c r="CA40" s="628"/>
      <c r="CB40" s="662"/>
      <c r="CD40" s="624" t="s">
        <v>352</v>
      </c>
      <c r="CE40" s="625"/>
      <c r="CF40" s="625"/>
      <c r="CG40" s="625"/>
      <c r="CH40" s="625"/>
      <c r="CI40" s="625"/>
      <c r="CJ40" s="625"/>
      <c r="CK40" s="625"/>
      <c r="CL40" s="625"/>
      <c r="CM40" s="625"/>
      <c r="CN40" s="625"/>
      <c r="CO40" s="625"/>
      <c r="CP40" s="625"/>
      <c r="CQ40" s="626"/>
      <c r="CR40" s="627">
        <v>27920</v>
      </c>
      <c r="CS40" s="628"/>
      <c r="CT40" s="628"/>
      <c r="CU40" s="628"/>
      <c r="CV40" s="628"/>
      <c r="CW40" s="628"/>
      <c r="CX40" s="628"/>
      <c r="CY40" s="629"/>
      <c r="CZ40" s="630">
        <v>0.3</v>
      </c>
      <c r="DA40" s="638"/>
      <c r="DB40" s="638"/>
      <c r="DC40" s="639"/>
      <c r="DD40" s="633">
        <v>20000</v>
      </c>
      <c r="DE40" s="628"/>
      <c r="DF40" s="628"/>
      <c r="DG40" s="628"/>
      <c r="DH40" s="628"/>
      <c r="DI40" s="628"/>
      <c r="DJ40" s="628"/>
      <c r="DK40" s="629"/>
      <c r="DL40" s="633" t="s">
        <v>178</v>
      </c>
      <c r="DM40" s="628"/>
      <c r="DN40" s="628"/>
      <c r="DO40" s="628"/>
      <c r="DP40" s="628"/>
      <c r="DQ40" s="628"/>
      <c r="DR40" s="628"/>
      <c r="DS40" s="628"/>
      <c r="DT40" s="628"/>
      <c r="DU40" s="628"/>
      <c r="DV40" s="629"/>
      <c r="DW40" s="630" t="s">
        <v>178</v>
      </c>
      <c r="DX40" s="638"/>
      <c r="DY40" s="638"/>
      <c r="DZ40" s="638"/>
      <c r="EA40" s="638"/>
      <c r="EB40" s="638"/>
      <c r="EC40" s="652"/>
    </row>
    <row r="41" spans="2:133" ht="11.25" customHeight="1" x14ac:dyDescent="0.2">
      <c r="B41" s="608" t="s">
        <v>353</v>
      </c>
      <c r="C41" s="609"/>
      <c r="D41" s="609"/>
      <c r="E41" s="609"/>
      <c r="F41" s="609"/>
      <c r="G41" s="609"/>
      <c r="H41" s="609"/>
      <c r="I41" s="609"/>
      <c r="J41" s="609"/>
      <c r="K41" s="609"/>
      <c r="L41" s="609"/>
      <c r="M41" s="609"/>
      <c r="N41" s="609"/>
      <c r="O41" s="609"/>
      <c r="P41" s="609"/>
      <c r="Q41" s="610"/>
      <c r="R41" s="611">
        <v>8530111</v>
      </c>
      <c r="S41" s="649"/>
      <c r="T41" s="649"/>
      <c r="U41" s="649"/>
      <c r="V41" s="649"/>
      <c r="W41" s="649"/>
      <c r="X41" s="649"/>
      <c r="Y41" s="653"/>
      <c r="Z41" s="654">
        <v>100</v>
      </c>
      <c r="AA41" s="654"/>
      <c r="AB41" s="654"/>
      <c r="AC41" s="654"/>
      <c r="AD41" s="655">
        <v>3271210</v>
      </c>
      <c r="AE41" s="655"/>
      <c r="AF41" s="655"/>
      <c r="AG41" s="655"/>
      <c r="AH41" s="655"/>
      <c r="AI41" s="655"/>
      <c r="AJ41" s="655"/>
      <c r="AK41" s="655"/>
      <c r="AL41" s="614">
        <v>100</v>
      </c>
      <c r="AM41" s="656"/>
      <c r="AN41" s="656"/>
      <c r="AO41" s="657"/>
      <c r="AQ41" s="658" t="s">
        <v>354</v>
      </c>
      <c r="AR41" s="659"/>
      <c r="AS41" s="659"/>
      <c r="AT41" s="659"/>
      <c r="AU41" s="659"/>
      <c r="AV41" s="659"/>
      <c r="AW41" s="659"/>
      <c r="AX41" s="659"/>
      <c r="AY41" s="660"/>
      <c r="AZ41" s="627">
        <v>71625</v>
      </c>
      <c r="BA41" s="628"/>
      <c r="BB41" s="628"/>
      <c r="BC41" s="628"/>
      <c r="BD41" s="636"/>
      <c r="BE41" s="636"/>
      <c r="BF41" s="661"/>
      <c r="BG41" s="666"/>
      <c r="BH41" s="667"/>
      <c r="BI41" s="667"/>
      <c r="BJ41" s="667"/>
      <c r="BK41" s="667"/>
      <c r="BL41" s="223"/>
      <c r="BM41" s="625" t="s">
        <v>355</v>
      </c>
      <c r="BN41" s="625"/>
      <c r="BO41" s="625"/>
      <c r="BP41" s="625"/>
      <c r="BQ41" s="625"/>
      <c r="BR41" s="625"/>
      <c r="BS41" s="625"/>
      <c r="BT41" s="625"/>
      <c r="BU41" s="626"/>
      <c r="BV41" s="627" t="s">
        <v>238</v>
      </c>
      <c r="BW41" s="628"/>
      <c r="BX41" s="628"/>
      <c r="BY41" s="628"/>
      <c r="BZ41" s="628"/>
      <c r="CA41" s="628"/>
      <c r="CB41" s="662"/>
      <c r="CD41" s="624" t="s">
        <v>356</v>
      </c>
      <c r="CE41" s="625"/>
      <c r="CF41" s="625"/>
      <c r="CG41" s="625"/>
      <c r="CH41" s="625"/>
      <c r="CI41" s="625"/>
      <c r="CJ41" s="625"/>
      <c r="CK41" s="625"/>
      <c r="CL41" s="625"/>
      <c r="CM41" s="625"/>
      <c r="CN41" s="625"/>
      <c r="CO41" s="625"/>
      <c r="CP41" s="625"/>
      <c r="CQ41" s="626"/>
      <c r="CR41" s="627" t="s">
        <v>178</v>
      </c>
      <c r="CS41" s="636"/>
      <c r="CT41" s="636"/>
      <c r="CU41" s="636"/>
      <c r="CV41" s="636"/>
      <c r="CW41" s="636"/>
      <c r="CX41" s="636"/>
      <c r="CY41" s="637"/>
      <c r="CZ41" s="630" t="s">
        <v>238</v>
      </c>
      <c r="DA41" s="638"/>
      <c r="DB41" s="638"/>
      <c r="DC41" s="639"/>
      <c r="DD41" s="633" t="s">
        <v>178</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2">
      <c r="AQ42" s="646" t="s">
        <v>357</v>
      </c>
      <c r="AR42" s="647"/>
      <c r="AS42" s="647"/>
      <c r="AT42" s="647"/>
      <c r="AU42" s="647"/>
      <c r="AV42" s="647"/>
      <c r="AW42" s="647"/>
      <c r="AX42" s="647"/>
      <c r="AY42" s="648"/>
      <c r="AZ42" s="611">
        <v>338454</v>
      </c>
      <c r="BA42" s="649"/>
      <c r="BB42" s="649"/>
      <c r="BC42" s="649"/>
      <c r="BD42" s="612"/>
      <c r="BE42" s="612"/>
      <c r="BF42" s="650"/>
      <c r="BG42" s="668"/>
      <c r="BH42" s="669"/>
      <c r="BI42" s="669"/>
      <c r="BJ42" s="669"/>
      <c r="BK42" s="669"/>
      <c r="BL42" s="224"/>
      <c r="BM42" s="609" t="s">
        <v>358</v>
      </c>
      <c r="BN42" s="609"/>
      <c r="BO42" s="609"/>
      <c r="BP42" s="609"/>
      <c r="BQ42" s="609"/>
      <c r="BR42" s="609"/>
      <c r="BS42" s="609"/>
      <c r="BT42" s="609"/>
      <c r="BU42" s="610"/>
      <c r="BV42" s="611">
        <v>421</v>
      </c>
      <c r="BW42" s="649"/>
      <c r="BX42" s="649"/>
      <c r="BY42" s="649"/>
      <c r="BZ42" s="649"/>
      <c r="CA42" s="649"/>
      <c r="CB42" s="651"/>
      <c r="CD42" s="624" t="s">
        <v>359</v>
      </c>
      <c r="CE42" s="625"/>
      <c r="CF42" s="625"/>
      <c r="CG42" s="625"/>
      <c r="CH42" s="625"/>
      <c r="CI42" s="625"/>
      <c r="CJ42" s="625"/>
      <c r="CK42" s="625"/>
      <c r="CL42" s="625"/>
      <c r="CM42" s="625"/>
      <c r="CN42" s="625"/>
      <c r="CO42" s="625"/>
      <c r="CP42" s="625"/>
      <c r="CQ42" s="626"/>
      <c r="CR42" s="627">
        <v>2191859</v>
      </c>
      <c r="CS42" s="636"/>
      <c r="CT42" s="636"/>
      <c r="CU42" s="636"/>
      <c r="CV42" s="636"/>
      <c r="CW42" s="636"/>
      <c r="CX42" s="636"/>
      <c r="CY42" s="637"/>
      <c r="CZ42" s="630">
        <v>27.1</v>
      </c>
      <c r="DA42" s="638"/>
      <c r="DB42" s="638"/>
      <c r="DC42" s="639"/>
      <c r="DD42" s="633">
        <v>265861</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2">
      <c r="B43" s="214" t="s">
        <v>360</v>
      </c>
      <c r="CD43" s="624" t="s">
        <v>361</v>
      </c>
      <c r="CE43" s="625"/>
      <c r="CF43" s="625"/>
      <c r="CG43" s="625"/>
      <c r="CH43" s="625"/>
      <c r="CI43" s="625"/>
      <c r="CJ43" s="625"/>
      <c r="CK43" s="625"/>
      <c r="CL43" s="625"/>
      <c r="CM43" s="625"/>
      <c r="CN43" s="625"/>
      <c r="CO43" s="625"/>
      <c r="CP43" s="625"/>
      <c r="CQ43" s="626"/>
      <c r="CR43" s="627">
        <v>20041</v>
      </c>
      <c r="CS43" s="636"/>
      <c r="CT43" s="636"/>
      <c r="CU43" s="636"/>
      <c r="CV43" s="636"/>
      <c r="CW43" s="636"/>
      <c r="CX43" s="636"/>
      <c r="CY43" s="637"/>
      <c r="CZ43" s="630">
        <v>0.2</v>
      </c>
      <c r="DA43" s="638"/>
      <c r="DB43" s="638"/>
      <c r="DC43" s="639"/>
      <c r="DD43" s="633">
        <v>20041</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2">
      <c r="B44" s="634" t="s">
        <v>362</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309</v>
      </c>
      <c r="CE44" s="641"/>
      <c r="CF44" s="624" t="s">
        <v>363</v>
      </c>
      <c r="CG44" s="625"/>
      <c r="CH44" s="625"/>
      <c r="CI44" s="625"/>
      <c r="CJ44" s="625"/>
      <c r="CK44" s="625"/>
      <c r="CL44" s="625"/>
      <c r="CM44" s="625"/>
      <c r="CN44" s="625"/>
      <c r="CO44" s="625"/>
      <c r="CP44" s="625"/>
      <c r="CQ44" s="626"/>
      <c r="CR44" s="627">
        <v>2177146</v>
      </c>
      <c r="CS44" s="628"/>
      <c r="CT44" s="628"/>
      <c r="CU44" s="628"/>
      <c r="CV44" s="628"/>
      <c r="CW44" s="628"/>
      <c r="CX44" s="628"/>
      <c r="CY44" s="629"/>
      <c r="CZ44" s="630">
        <v>26.9</v>
      </c>
      <c r="DA44" s="631"/>
      <c r="DB44" s="631"/>
      <c r="DC44" s="632"/>
      <c r="DD44" s="633">
        <v>251784</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2">
      <c r="B45" s="634" t="s">
        <v>364</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365</v>
      </c>
      <c r="CG45" s="625"/>
      <c r="CH45" s="625"/>
      <c r="CI45" s="625"/>
      <c r="CJ45" s="625"/>
      <c r="CK45" s="625"/>
      <c r="CL45" s="625"/>
      <c r="CM45" s="625"/>
      <c r="CN45" s="625"/>
      <c r="CO45" s="625"/>
      <c r="CP45" s="625"/>
      <c r="CQ45" s="626"/>
      <c r="CR45" s="627">
        <v>408544</v>
      </c>
      <c r="CS45" s="636"/>
      <c r="CT45" s="636"/>
      <c r="CU45" s="636"/>
      <c r="CV45" s="636"/>
      <c r="CW45" s="636"/>
      <c r="CX45" s="636"/>
      <c r="CY45" s="637"/>
      <c r="CZ45" s="630">
        <v>5</v>
      </c>
      <c r="DA45" s="638"/>
      <c r="DB45" s="638"/>
      <c r="DC45" s="639"/>
      <c r="DD45" s="633">
        <v>58546</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2">
      <c r="B46" s="225"/>
      <c r="CD46" s="642"/>
      <c r="CE46" s="643"/>
      <c r="CF46" s="624" t="s">
        <v>366</v>
      </c>
      <c r="CG46" s="625"/>
      <c r="CH46" s="625"/>
      <c r="CI46" s="625"/>
      <c r="CJ46" s="625"/>
      <c r="CK46" s="625"/>
      <c r="CL46" s="625"/>
      <c r="CM46" s="625"/>
      <c r="CN46" s="625"/>
      <c r="CO46" s="625"/>
      <c r="CP46" s="625"/>
      <c r="CQ46" s="626"/>
      <c r="CR46" s="627">
        <v>1766996</v>
      </c>
      <c r="CS46" s="628"/>
      <c r="CT46" s="628"/>
      <c r="CU46" s="628"/>
      <c r="CV46" s="628"/>
      <c r="CW46" s="628"/>
      <c r="CX46" s="628"/>
      <c r="CY46" s="629"/>
      <c r="CZ46" s="630">
        <v>21.8</v>
      </c>
      <c r="DA46" s="631"/>
      <c r="DB46" s="631"/>
      <c r="DC46" s="632"/>
      <c r="DD46" s="633">
        <v>191632</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2">
      <c r="B47" s="225"/>
      <c r="CD47" s="642"/>
      <c r="CE47" s="643"/>
      <c r="CF47" s="624" t="s">
        <v>367</v>
      </c>
      <c r="CG47" s="625"/>
      <c r="CH47" s="625"/>
      <c r="CI47" s="625"/>
      <c r="CJ47" s="625"/>
      <c r="CK47" s="625"/>
      <c r="CL47" s="625"/>
      <c r="CM47" s="625"/>
      <c r="CN47" s="625"/>
      <c r="CO47" s="625"/>
      <c r="CP47" s="625"/>
      <c r="CQ47" s="626"/>
      <c r="CR47" s="627">
        <v>14713</v>
      </c>
      <c r="CS47" s="636"/>
      <c r="CT47" s="636"/>
      <c r="CU47" s="636"/>
      <c r="CV47" s="636"/>
      <c r="CW47" s="636"/>
      <c r="CX47" s="636"/>
      <c r="CY47" s="637"/>
      <c r="CZ47" s="630">
        <v>0.2</v>
      </c>
      <c r="DA47" s="638"/>
      <c r="DB47" s="638"/>
      <c r="DC47" s="639"/>
      <c r="DD47" s="633">
        <v>14077</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1" x14ac:dyDescent="0.2">
      <c r="B48" s="225"/>
      <c r="CD48" s="644"/>
      <c r="CE48" s="645"/>
      <c r="CF48" s="624" t="s">
        <v>368</v>
      </c>
      <c r="CG48" s="625"/>
      <c r="CH48" s="625"/>
      <c r="CI48" s="625"/>
      <c r="CJ48" s="625"/>
      <c r="CK48" s="625"/>
      <c r="CL48" s="625"/>
      <c r="CM48" s="625"/>
      <c r="CN48" s="625"/>
      <c r="CO48" s="625"/>
      <c r="CP48" s="625"/>
      <c r="CQ48" s="626"/>
      <c r="CR48" s="627" t="s">
        <v>178</v>
      </c>
      <c r="CS48" s="628"/>
      <c r="CT48" s="628"/>
      <c r="CU48" s="628"/>
      <c r="CV48" s="628"/>
      <c r="CW48" s="628"/>
      <c r="CX48" s="628"/>
      <c r="CY48" s="629"/>
      <c r="CZ48" s="630" t="s">
        <v>178</v>
      </c>
      <c r="DA48" s="631"/>
      <c r="DB48" s="631"/>
      <c r="DC48" s="632"/>
      <c r="DD48" s="633" t="s">
        <v>178</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2">
      <c r="B49" s="225"/>
      <c r="CD49" s="608" t="s">
        <v>369</v>
      </c>
      <c r="CE49" s="609"/>
      <c r="CF49" s="609"/>
      <c r="CG49" s="609"/>
      <c r="CH49" s="609"/>
      <c r="CI49" s="609"/>
      <c r="CJ49" s="609"/>
      <c r="CK49" s="609"/>
      <c r="CL49" s="609"/>
      <c r="CM49" s="609"/>
      <c r="CN49" s="609"/>
      <c r="CO49" s="609"/>
      <c r="CP49" s="609"/>
      <c r="CQ49" s="610"/>
      <c r="CR49" s="611">
        <v>8097102</v>
      </c>
      <c r="CS49" s="612"/>
      <c r="CT49" s="612"/>
      <c r="CU49" s="612"/>
      <c r="CV49" s="612"/>
      <c r="CW49" s="612"/>
      <c r="CX49" s="612"/>
      <c r="CY49" s="613"/>
      <c r="CZ49" s="614">
        <v>100</v>
      </c>
      <c r="DA49" s="615"/>
      <c r="DB49" s="615"/>
      <c r="DC49" s="616"/>
      <c r="DD49" s="617">
        <v>3638918</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YQXKJModLzo+jL/PtuVeuhX+tvVNVSGzaFYHVS6lzl6ecBAo7I9PePo8zz44+Hg2MWQGuM4nRxMbZQczBlMGlg==" saltValue="/eWynAjC+vj9j5gU6qvXP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K70" sqref="AK70:AO70"/>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6" t="s">
        <v>370</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371</v>
      </c>
      <c r="DK2" s="1108"/>
      <c r="DL2" s="1108"/>
      <c r="DM2" s="1108"/>
      <c r="DN2" s="1108"/>
      <c r="DO2" s="1109"/>
      <c r="DP2" s="228"/>
      <c r="DQ2" s="1107" t="s">
        <v>372</v>
      </c>
      <c r="DR2" s="1108"/>
      <c r="DS2" s="1108"/>
      <c r="DT2" s="1108"/>
      <c r="DU2" s="1108"/>
      <c r="DV2" s="1108"/>
      <c r="DW2" s="1108"/>
      <c r="DX2" s="1108"/>
      <c r="DY2" s="1108"/>
      <c r="DZ2" s="1109"/>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110"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100" t="s">
        <v>389</v>
      </c>
      <c r="DH5" s="1101"/>
      <c r="DI5" s="1101"/>
      <c r="DJ5" s="1101"/>
      <c r="DK5" s="1102"/>
      <c r="DL5" s="1100" t="s">
        <v>390</v>
      </c>
      <c r="DM5" s="1101"/>
      <c r="DN5" s="1101"/>
      <c r="DO5" s="1101"/>
      <c r="DP5" s="1102"/>
      <c r="DQ5" s="1001" t="s">
        <v>391</v>
      </c>
      <c r="DR5" s="1002"/>
      <c r="DS5" s="1002"/>
      <c r="DT5" s="1002"/>
      <c r="DU5" s="1003"/>
      <c r="DV5" s="1001" t="s">
        <v>382</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2">
      <c r="A7" s="236">
        <v>1</v>
      </c>
      <c r="B7" s="1047" t="s">
        <v>392</v>
      </c>
      <c r="C7" s="1048"/>
      <c r="D7" s="1048"/>
      <c r="E7" s="1048"/>
      <c r="F7" s="1048"/>
      <c r="G7" s="1048"/>
      <c r="H7" s="1048"/>
      <c r="I7" s="1048"/>
      <c r="J7" s="1048"/>
      <c r="K7" s="1048"/>
      <c r="L7" s="1048"/>
      <c r="M7" s="1048"/>
      <c r="N7" s="1048"/>
      <c r="O7" s="1048"/>
      <c r="P7" s="1049"/>
      <c r="Q7" s="1087">
        <v>8530</v>
      </c>
      <c r="R7" s="1088"/>
      <c r="S7" s="1088"/>
      <c r="T7" s="1088"/>
      <c r="U7" s="1088"/>
      <c r="V7" s="1088">
        <v>8097</v>
      </c>
      <c r="W7" s="1088"/>
      <c r="X7" s="1088"/>
      <c r="Y7" s="1088"/>
      <c r="Z7" s="1088"/>
      <c r="AA7" s="1088">
        <v>433</v>
      </c>
      <c r="AB7" s="1088"/>
      <c r="AC7" s="1088"/>
      <c r="AD7" s="1088"/>
      <c r="AE7" s="1089"/>
      <c r="AF7" s="1090">
        <v>224</v>
      </c>
      <c r="AG7" s="1091"/>
      <c r="AH7" s="1091"/>
      <c r="AI7" s="1091"/>
      <c r="AJ7" s="1092"/>
      <c r="AK7" s="1093" t="s">
        <v>595</v>
      </c>
      <c r="AL7" s="1094"/>
      <c r="AM7" s="1094"/>
      <c r="AN7" s="1094"/>
      <c r="AO7" s="1094"/>
      <c r="AP7" s="1094">
        <v>5567</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594</v>
      </c>
      <c r="BT7" s="1098"/>
      <c r="BU7" s="1098"/>
      <c r="BV7" s="1098"/>
      <c r="BW7" s="1098"/>
      <c r="BX7" s="1098"/>
      <c r="BY7" s="1098"/>
      <c r="BZ7" s="1098"/>
      <c r="CA7" s="1098"/>
      <c r="CB7" s="1098"/>
      <c r="CC7" s="1098"/>
      <c r="CD7" s="1098"/>
      <c r="CE7" s="1098"/>
      <c r="CF7" s="1098"/>
      <c r="CG7" s="1099"/>
      <c r="CH7" s="1084">
        <v>6</v>
      </c>
      <c r="CI7" s="1085"/>
      <c r="CJ7" s="1085"/>
      <c r="CK7" s="1085"/>
      <c r="CL7" s="1086"/>
      <c r="CM7" s="1084">
        <v>100</v>
      </c>
      <c r="CN7" s="1085"/>
      <c r="CO7" s="1085"/>
      <c r="CP7" s="1085"/>
      <c r="CQ7" s="1086"/>
      <c r="CR7" s="1084">
        <v>46</v>
      </c>
      <c r="CS7" s="1085"/>
      <c r="CT7" s="1085"/>
      <c r="CU7" s="1085"/>
      <c r="CV7" s="1086"/>
      <c r="CW7" s="1084" t="s">
        <v>595</v>
      </c>
      <c r="CX7" s="1085"/>
      <c r="CY7" s="1085"/>
      <c r="CZ7" s="1085"/>
      <c r="DA7" s="1086"/>
      <c r="DB7" s="1084" t="s">
        <v>595</v>
      </c>
      <c r="DC7" s="1085"/>
      <c r="DD7" s="1085"/>
      <c r="DE7" s="1085"/>
      <c r="DF7" s="1086"/>
      <c r="DG7" s="1084" t="s">
        <v>595</v>
      </c>
      <c r="DH7" s="1085"/>
      <c r="DI7" s="1085"/>
      <c r="DJ7" s="1085"/>
      <c r="DK7" s="1086"/>
      <c r="DL7" s="1084" t="s">
        <v>595</v>
      </c>
      <c r="DM7" s="1085"/>
      <c r="DN7" s="1085"/>
      <c r="DO7" s="1085"/>
      <c r="DP7" s="1086"/>
      <c r="DQ7" s="1084" t="s">
        <v>595</v>
      </c>
      <c r="DR7" s="1085"/>
      <c r="DS7" s="1085"/>
      <c r="DT7" s="1085"/>
      <c r="DU7" s="1086"/>
      <c r="DV7" s="1097"/>
      <c r="DW7" s="1098"/>
      <c r="DX7" s="1098"/>
      <c r="DY7" s="1098"/>
      <c r="DZ7" s="1112"/>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394</v>
      </c>
      <c r="B23" s="937" t="s">
        <v>395</v>
      </c>
      <c r="C23" s="938"/>
      <c r="D23" s="938"/>
      <c r="E23" s="938"/>
      <c r="F23" s="938"/>
      <c r="G23" s="938"/>
      <c r="H23" s="938"/>
      <c r="I23" s="938"/>
      <c r="J23" s="938"/>
      <c r="K23" s="938"/>
      <c r="L23" s="938"/>
      <c r="M23" s="938"/>
      <c r="N23" s="938"/>
      <c r="O23" s="938"/>
      <c r="P23" s="948"/>
      <c r="Q23" s="1067">
        <v>8687</v>
      </c>
      <c r="R23" s="1061"/>
      <c r="S23" s="1061"/>
      <c r="T23" s="1061"/>
      <c r="U23" s="1061"/>
      <c r="V23" s="1061">
        <v>8254</v>
      </c>
      <c r="W23" s="1061"/>
      <c r="X23" s="1061"/>
      <c r="Y23" s="1061"/>
      <c r="Z23" s="1061"/>
      <c r="AA23" s="1061">
        <v>433</v>
      </c>
      <c r="AB23" s="1061"/>
      <c r="AC23" s="1061"/>
      <c r="AD23" s="1061"/>
      <c r="AE23" s="1068"/>
      <c r="AF23" s="1069">
        <v>224</v>
      </c>
      <c r="AG23" s="1061"/>
      <c r="AH23" s="1061"/>
      <c r="AI23" s="1061"/>
      <c r="AJ23" s="1070"/>
      <c r="AK23" s="1071"/>
      <c r="AL23" s="1072"/>
      <c r="AM23" s="1072"/>
      <c r="AN23" s="1072"/>
      <c r="AO23" s="1072"/>
      <c r="AP23" s="1061">
        <v>5567</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375</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407</v>
      </c>
      <c r="C28" s="1048"/>
      <c r="D28" s="1048"/>
      <c r="E28" s="1048"/>
      <c r="F28" s="1048"/>
      <c r="G28" s="1048"/>
      <c r="H28" s="1048"/>
      <c r="I28" s="1048"/>
      <c r="J28" s="1048"/>
      <c r="K28" s="1048"/>
      <c r="L28" s="1048"/>
      <c r="M28" s="1048"/>
      <c r="N28" s="1048"/>
      <c r="O28" s="1048"/>
      <c r="P28" s="1049"/>
      <c r="Q28" s="1050">
        <v>728</v>
      </c>
      <c r="R28" s="1051"/>
      <c r="S28" s="1051"/>
      <c r="T28" s="1051"/>
      <c r="U28" s="1051"/>
      <c r="V28" s="1051">
        <v>726</v>
      </c>
      <c r="W28" s="1051"/>
      <c r="X28" s="1051"/>
      <c r="Y28" s="1051"/>
      <c r="Z28" s="1051"/>
      <c r="AA28" s="1051">
        <v>2</v>
      </c>
      <c r="AB28" s="1051"/>
      <c r="AC28" s="1051"/>
      <c r="AD28" s="1051"/>
      <c r="AE28" s="1052"/>
      <c r="AF28" s="1053">
        <v>2</v>
      </c>
      <c r="AG28" s="1051"/>
      <c r="AH28" s="1051"/>
      <c r="AI28" s="1051"/>
      <c r="AJ28" s="1054"/>
      <c r="AK28" s="1042">
        <v>72</v>
      </c>
      <c r="AL28" s="1043"/>
      <c r="AM28" s="1043"/>
      <c r="AN28" s="1043"/>
      <c r="AO28" s="1043"/>
      <c r="AP28" s="1043" t="s">
        <v>523</v>
      </c>
      <c r="AQ28" s="1043"/>
      <c r="AR28" s="1043"/>
      <c r="AS28" s="1043"/>
      <c r="AT28" s="1043"/>
      <c r="AU28" s="1043" t="s">
        <v>523</v>
      </c>
      <c r="AV28" s="1043"/>
      <c r="AW28" s="1043"/>
      <c r="AX28" s="1043"/>
      <c r="AY28" s="1043"/>
      <c r="AZ28" s="1044" t="s">
        <v>523</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408</v>
      </c>
      <c r="C29" s="1031"/>
      <c r="D29" s="1031"/>
      <c r="E29" s="1031"/>
      <c r="F29" s="1031"/>
      <c r="G29" s="1031"/>
      <c r="H29" s="1031"/>
      <c r="I29" s="1031"/>
      <c r="J29" s="1031"/>
      <c r="K29" s="1031"/>
      <c r="L29" s="1031"/>
      <c r="M29" s="1031"/>
      <c r="N29" s="1031"/>
      <c r="O29" s="1031"/>
      <c r="P29" s="1032"/>
      <c r="Q29" s="1038">
        <v>1059</v>
      </c>
      <c r="R29" s="1039"/>
      <c r="S29" s="1039"/>
      <c r="T29" s="1039"/>
      <c r="U29" s="1039"/>
      <c r="V29" s="1039">
        <v>1005</v>
      </c>
      <c r="W29" s="1039"/>
      <c r="X29" s="1039"/>
      <c r="Y29" s="1039"/>
      <c r="Z29" s="1039"/>
      <c r="AA29" s="1039">
        <v>54</v>
      </c>
      <c r="AB29" s="1039"/>
      <c r="AC29" s="1039"/>
      <c r="AD29" s="1039"/>
      <c r="AE29" s="1040"/>
      <c r="AF29" s="1035">
        <v>54</v>
      </c>
      <c r="AG29" s="1036"/>
      <c r="AH29" s="1036"/>
      <c r="AI29" s="1036"/>
      <c r="AJ29" s="1037"/>
      <c r="AK29" s="980">
        <v>161</v>
      </c>
      <c r="AL29" s="971"/>
      <c r="AM29" s="971"/>
      <c r="AN29" s="971"/>
      <c r="AO29" s="971"/>
      <c r="AP29" s="971" t="s">
        <v>523</v>
      </c>
      <c r="AQ29" s="971"/>
      <c r="AR29" s="971"/>
      <c r="AS29" s="971"/>
      <c r="AT29" s="971"/>
      <c r="AU29" s="971" t="s">
        <v>523</v>
      </c>
      <c r="AV29" s="971"/>
      <c r="AW29" s="971"/>
      <c r="AX29" s="971"/>
      <c r="AY29" s="971"/>
      <c r="AZ29" s="1041" t="s">
        <v>523</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409</v>
      </c>
      <c r="C30" s="1031"/>
      <c r="D30" s="1031"/>
      <c r="E30" s="1031"/>
      <c r="F30" s="1031"/>
      <c r="G30" s="1031"/>
      <c r="H30" s="1031"/>
      <c r="I30" s="1031"/>
      <c r="J30" s="1031"/>
      <c r="K30" s="1031"/>
      <c r="L30" s="1031"/>
      <c r="M30" s="1031"/>
      <c r="N30" s="1031"/>
      <c r="O30" s="1031"/>
      <c r="P30" s="1032"/>
      <c r="Q30" s="1038">
        <v>123</v>
      </c>
      <c r="R30" s="1039"/>
      <c r="S30" s="1039"/>
      <c r="T30" s="1039"/>
      <c r="U30" s="1039"/>
      <c r="V30" s="1039">
        <v>122</v>
      </c>
      <c r="W30" s="1039"/>
      <c r="X30" s="1039"/>
      <c r="Y30" s="1039"/>
      <c r="Z30" s="1039"/>
      <c r="AA30" s="1039">
        <v>1</v>
      </c>
      <c r="AB30" s="1039"/>
      <c r="AC30" s="1039"/>
      <c r="AD30" s="1039"/>
      <c r="AE30" s="1040"/>
      <c r="AF30" s="1035">
        <v>1</v>
      </c>
      <c r="AG30" s="1036"/>
      <c r="AH30" s="1036"/>
      <c r="AI30" s="1036"/>
      <c r="AJ30" s="1037"/>
      <c r="AK30" s="980">
        <v>53</v>
      </c>
      <c r="AL30" s="971"/>
      <c r="AM30" s="971"/>
      <c r="AN30" s="971"/>
      <c r="AO30" s="971"/>
      <c r="AP30" s="971" t="s">
        <v>523</v>
      </c>
      <c r="AQ30" s="971"/>
      <c r="AR30" s="971"/>
      <c r="AS30" s="971"/>
      <c r="AT30" s="971"/>
      <c r="AU30" s="971" t="s">
        <v>523</v>
      </c>
      <c r="AV30" s="971"/>
      <c r="AW30" s="971"/>
      <c r="AX30" s="971"/>
      <c r="AY30" s="971"/>
      <c r="AZ30" s="1041" t="s">
        <v>523</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410</v>
      </c>
      <c r="C31" s="1031"/>
      <c r="D31" s="1031"/>
      <c r="E31" s="1031"/>
      <c r="F31" s="1031"/>
      <c r="G31" s="1031"/>
      <c r="H31" s="1031"/>
      <c r="I31" s="1031"/>
      <c r="J31" s="1031"/>
      <c r="K31" s="1031"/>
      <c r="L31" s="1031"/>
      <c r="M31" s="1031"/>
      <c r="N31" s="1031"/>
      <c r="O31" s="1031"/>
      <c r="P31" s="1032"/>
      <c r="Q31" s="1038">
        <v>502</v>
      </c>
      <c r="R31" s="1039"/>
      <c r="S31" s="1039"/>
      <c r="T31" s="1039"/>
      <c r="U31" s="1039"/>
      <c r="V31" s="1039">
        <v>494</v>
      </c>
      <c r="W31" s="1039"/>
      <c r="X31" s="1039"/>
      <c r="Y31" s="1039"/>
      <c r="Z31" s="1039"/>
      <c r="AA31" s="1039">
        <v>8</v>
      </c>
      <c r="AB31" s="1039"/>
      <c r="AC31" s="1039"/>
      <c r="AD31" s="1039"/>
      <c r="AE31" s="1040"/>
      <c r="AF31" s="1035">
        <v>8</v>
      </c>
      <c r="AG31" s="1036"/>
      <c r="AH31" s="1036"/>
      <c r="AI31" s="1036"/>
      <c r="AJ31" s="1037"/>
      <c r="AK31" s="980">
        <v>202</v>
      </c>
      <c r="AL31" s="971"/>
      <c r="AM31" s="971"/>
      <c r="AN31" s="971"/>
      <c r="AO31" s="971"/>
      <c r="AP31" s="971">
        <v>751</v>
      </c>
      <c r="AQ31" s="971"/>
      <c r="AR31" s="971"/>
      <c r="AS31" s="971"/>
      <c r="AT31" s="971"/>
      <c r="AU31" s="971">
        <v>375</v>
      </c>
      <c r="AV31" s="971"/>
      <c r="AW31" s="971"/>
      <c r="AX31" s="971"/>
      <c r="AY31" s="971"/>
      <c r="AZ31" s="1041" t="s">
        <v>595</v>
      </c>
      <c r="BA31" s="1041"/>
      <c r="BB31" s="1041"/>
      <c r="BC31" s="1041"/>
      <c r="BD31" s="1041"/>
      <c r="BE31" s="972" t="s">
        <v>411</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394</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65</v>
      </c>
      <c r="AG63" s="959"/>
      <c r="AH63" s="959"/>
      <c r="AI63" s="959"/>
      <c r="AJ63" s="1022"/>
      <c r="AK63" s="1023"/>
      <c r="AL63" s="963"/>
      <c r="AM63" s="963"/>
      <c r="AN63" s="963"/>
      <c r="AO63" s="963"/>
      <c r="AP63" s="959">
        <v>751</v>
      </c>
      <c r="AQ63" s="959"/>
      <c r="AR63" s="959"/>
      <c r="AS63" s="959"/>
      <c r="AT63" s="959"/>
      <c r="AU63" s="959">
        <v>375</v>
      </c>
      <c r="AV63" s="959"/>
      <c r="AW63" s="959"/>
      <c r="AX63" s="959"/>
      <c r="AY63" s="959"/>
      <c r="AZ63" s="1017"/>
      <c r="BA63" s="1017"/>
      <c r="BB63" s="1017"/>
      <c r="BC63" s="1017"/>
      <c r="BD63" s="1017"/>
      <c r="BE63" s="960"/>
      <c r="BF63" s="960"/>
      <c r="BG63" s="960"/>
      <c r="BH63" s="960"/>
      <c r="BI63" s="961"/>
      <c r="BJ63" s="1018" t="s">
        <v>178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415</v>
      </c>
      <c r="B66" s="996"/>
      <c r="C66" s="996"/>
      <c r="D66" s="996"/>
      <c r="E66" s="996"/>
      <c r="F66" s="996"/>
      <c r="G66" s="996"/>
      <c r="H66" s="996"/>
      <c r="I66" s="996"/>
      <c r="J66" s="996"/>
      <c r="K66" s="996"/>
      <c r="L66" s="996"/>
      <c r="M66" s="996"/>
      <c r="N66" s="996"/>
      <c r="O66" s="996"/>
      <c r="P66" s="997"/>
      <c r="Q66" s="1001" t="s">
        <v>399</v>
      </c>
      <c r="R66" s="1002"/>
      <c r="S66" s="1002"/>
      <c r="T66" s="1002"/>
      <c r="U66" s="1003"/>
      <c r="V66" s="1001" t="s">
        <v>400</v>
      </c>
      <c r="W66" s="1002"/>
      <c r="X66" s="1002"/>
      <c r="Y66" s="1002"/>
      <c r="Z66" s="1003"/>
      <c r="AA66" s="1001" t="s">
        <v>416</v>
      </c>
      <c r="AB66" s="1002"/>
      <c r="AC66" s="1002"/>
      <c r="AD66" s="1002"/>
      <c r="AE66" s="1003"/>
      <c r="AF66" s="1007" t="s">
        <v>417</v>
      </c>
      <c r="AG66" s="1008"/>
      <c r="AH66" s="1008"/>
      <c r="AI66" s="1008"/>
      <c r="AJ66" s="1009"/>
      <c r="AK66" s="1001" t="s">
        <v>418</v>
      </c>
      <c r="AL66" s="996"/>
      <c r="AM66" s="996"/>
      <c r="AN66" s="996"/>
      <c r="AO66" s="997"/>
      <c r="AP66" s="1001" t="s">
        <v>419</v>
      </c>
      <c r="AQ66" s="1002"/>
      <c r="AR66" s="1002"/>
      <c r="AS66" s="1002"/>
      <c r="AT66" s="1003"/>
      <c r="AU66" s="1001" t="s">
        <v>420</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587</v>
      </c>
      <c r="C68" s="986"/>
      <c r="D68" s="986"/>
      <c r="E68" s="986"/>
      <c r="F68" s="986"/>
      <c r="G68" s="986"/>
      <c r="H68" s="986"/>
      <c r="I68" s="986"/>
      <c r="J68" s="986"/>
      <c r="K68" s="986"/>
      <c r="L68" s="986"/>
      <c r="M68" s="986"/>
      <c r="N68" s="986"/>
      <c r="O68" s="986"/>
      <c r="P68" s="987"/>
      <c r="Q68" s="988">
        <v>4</v>
      </c>
      <c r="R68" s="982"/>
      <c r="S68" s="982"/>
      <c r="T68" s="982"/>
      <c r="U68" s="982"/>
      <c r="V68" s="982">
        <v>3</v>
      </c>
      <c r="W68" s="982"/>
      <c r="X68" s="982"/>
      <c r="Y68" s="982"/>
      <c r="Z68" s="982"/>
      <c r="AA68" s="982">
        <v>1</v>
      </c>
      <c r="AB68" s="982"/>
      <c r="AC68" s="982"/>
      <c r="AD68" s="982"/>
      <c r="AE68" s="982"/>
      <c r="AF68" s="982">
        <v>1</v>
      </c>
      <c r="AG68" s="982"/>
      <c r="AH68" s="982"/>
      <c r="AI68" s="982"/>
      <c r="AJ68" s="982"/>
      <c r="AK68" s="982" t="s">
        <v>523</v>
      </c>
      <c r="AL68" s="982"/>
      <c r="AM68" s="982"/>
      <c r="AN68" s="982"/>
      <c r="AO68" s="982"/>
      <c r="AP68" s="982" t="s">
        <v>523</v>
      </c>
      <c r="AQ68" s="982"/>
      <c r="AR68" s="982"/>
      <c r="AS68" s="982"/>
      <c r="AT68" s="982"/>
      <c r="AU68" s="982" t="s">
        <v>523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588</v>
      </c>
      <c r="C69" s="975"/>
      <c r="D69" s="975"/>
      <c r="E69" s="975"/>
      <c r="F69" s="975"/>
      <c r="G69" s="975"/>
      <c r="H69" s="975"/>
      <c r="I69" s="975"/>
      <c r="J69" s="975"/>
      <c r="K69" s="975"/>
      <c r="L69" s="975"/>
      <c r="M69" s="975"/>
      <c r="N69" s="975"/>
      <c r="O69" s="975"/>
      <c r="P69" s="976"/>
      <c r="Q69" s="977">
        <v>4698</v>
      </c>
      <c r="R69" s="971"/>
      <c r="S69" s="971"/>
      <c r="T69" s="971"/>
      <c r="U69" s="971"/>
      <c r="V69" s="971">
        <v>3780</v>
      </c>
      <c r="W69" s="971"/>
      <c r="X69" s="971"/>
      <c r="Y69" s="971"/>
      <c r="Z69" s="971"/>
      <c r="AA69" s="971">
        <v>918</v>
      </c>
      <c r="AB69" s="971"/>
      <c r="AC69" s="971"/>
      <c r="AD69" s="971"/>
      <c r="AE69" s="971"/>
      <c r="AF69" s="971">
        <v>918</v>
      </c>
      <c r="AG69" s="971"/>
      <c r="AH69" s="971"/>
      <c r="AI69" s="971"/>
      <c r="AJ69" s="971"/>
      <c r="AK69" s="971">
        <v>1</v>
      </c>
      <c r="AL69" s="971"/>
      <c r="AM69" s="971"/>
      <c r="AN69" s="971"/>
      <c r="AO69" s="971"/>
      <c r="AP69" s="971" t="s">
        <v>523</v>
      </c>
      <c r="AQ69" s="971"/>
      <c r="AR69" s="971"/>
      <c r="AS69" s="971"/>
      <c r="AT69" s="971"/>
      <c r="AU69" s="971" t="s">
        <v>595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589</v>
      </c>
      <c r="C70" s="975"/>
      <c r="D70" s="975"/>
      <c r="E70" s="975"/>
      <c r="F70" s="975"/>
      <c r="G70" s="975"/>
      <c r="H70" s="975"/>
      <c r="I70" s="975"/>
      <c r="J70" s="975"/>
      <c r="K70" s="975"/>
      <c r="L70" s="975"/>
      <c r="M70" s="975"/>
      <c r="N70" s="975"/>
      <c r="O70" s="975"/>
      <c r="P70" s="976"/>
      <c r="Q70" s="977">
        <v>112</v>
      </c>
      <c r="R70" s="971"/>
      <c r="S70" s="971"/>
      <c r="T70" s="971"/>
      <c r="U70" s="971"/>
      <c r="V70" s="971">
        <v>74</v>
      </c>
      <c r="W70" s="971"/>
      <c r="X70" s="971"/>
      <c r="Y70" s="971"/>
      <c r="Z70" s="971"/>
      <c r="AA70" s="971">
        <v>38</v>
      </c>
      <c r="AB70" s="971"/>
      <c r="AC70" s="971"/>
      <c r="AD70" s="971"/>
      <c r="AE70" s="971"/>
      <c r="AF70" s="971">
        <v>38</v>
      </c>
      <c r="AG70" s="971"/>
      <c r="AH70" s="971"/>
      <c r="AI70" s="971"/>
      <c r="AJ70" s="971"/>
      <c r="AK70" s="971" t="s">
        <v>595</v>
      </c>
      <c r="AL70" s="971"/>
      <c r="AM70" s="971"/>
      <c r="AN70" s="971"/>
      <c r="AO70" s="971"/>
      <c r="AP70" s="971" t="s">
        <v>595</v>
      </c>
      <c r="AQ70" s="971"/>
      <c r="AR70" s="971"/>
      <c r="AS70" s="971"/>
      <c r="AT70" s="971"/>
      <c r="AU70" s="971" t="s">
        <v>595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590</v>
      </c>
      <c r="C71" s="975"/>
      <c r="D71" s="975"/>
      <c r="E71" s="975"/>
      <c r="F71" s="975"/>
      <c r="G71" s="975"/>
      <c r="H71" s="975"/>
      <c r="I71" s="975"/>
      <c r="J71" s="975"/>
      <c r="K71" s="975"/>
      <c r="L71" s="975"/>
      <c r="M71" s="975"/>
      <c r="N71" s="975"/>
      <c r="O71" s="975"/>
      <c r="P71" s="976"/>
      <c r="Q71" s="977">
        <v>251</v>
      </c>
      <c r="R71" s="971"/>
      <c r="S71" s="971"/>
      <c r="T71" s="971"/>
      <c r="U71" s="971"/>
      <c r="V71" s="971">
        <v>221</v>
      </c>
      <c r="W71" s="971"/>
      <c r="X71" s="971"/>
      <c r="Y71" s="971"/>
      <c r="Z71" s="971"/>
      <c r="AA71" s="971">
        <v>30</v>
      </c>
      <c r="AB71" s="971"/>
      <c r="AC71" s="971"/>
      <c r="AD71" s="971"/>
      <c r="AE71" s="971"/>
      <c r="AF71" s="971">
        <v>30</v>
      </c>
      <c r="AG71" s="971"/>
      <c r="AH71" s="971"/>
      <c r="AI71" s="971"/>
      <c r="AJ71" s="971"/>
      <c r="AK71" s="971" t="s">
        <v>595</v>
      </c>
      <c r="AL71" s="971"/>
      <c r="AM71" s="971"/>
      <c r="AN71" s="971"/>
      <c r="AO71" s="971"/>
      <c r="AP71" s="971">
        <v>356</v>
      </c>
      <c r="AQ71" s="971"/>
      <c r="AR71" s="971"/>
      <c r="AS71" s="971"/>
      <c r="AT71" s="971"/>
      <c r="AU71" s="971" t="s">
        <v>595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591</v>
      </c>
      <c r="C72" s="975"/>
      <c r="D72" s="975"/>
      <c r="E72" s="975"/>
      <c r="F72" s="975"/>
      <c r="G72" s="975"/>
      <c r="H72" s="975"/>
      <c r="I72" s="975"/>
      <c r="J72" s="975"/>
      <c r="K72" s="975"/>
      <c r="L72" s="975"/>
      <c r="M72" s="975"/>
      <c r="N72" s="975"/>
      <c r="O72" s="975"/>
      <c r="P72" s="976"/>
      <c r="Q72" s="977">
        <v>434</v>
      </c>
      <c r="R72" s="971"/>
      <c r="S72" s="971"/>
      <c r="T72" s="971"/>
      <c r="U72" s="971"/>
      <c r="V72" s="971">
        <v>424</v>
      </c>
      <c r="W72" s="971"/>
      <c r="X72" s="971"/>
      <c r="Y72" s="971"/>
      <c r="Z72" s="971"/>
      <c r="AA72" s="971">
        <v>10</v>
      </c>
      <c r="AB72" s="971"/>
      <c r="AC72" s="971"/>
      <c r="AD72" s="971"/>
      <c r="AE72" s="971"/>
      <c r="AF72" s="971">
        <v>10</v>
      </c>
      <c r="AG72" s="971"/>
      <c r="AH72" s="971"/>
      <c r="AI72" s="971"/>
      <c r="AJ72" s="971"/>
      <c r="AK72" s="971" t="s">
        <v>595</v>
      </c>
      <c r="AL72" s="971"/>
      <c r="AM72" s="971"/>
      <c r="AN72" s="971"/>
      <c r="AO72" s="971"/>
      <c r="AP72" s="971" t="s">
        <v>595</v>
      </c>
      <c r="AQ72" s="971"/>
      <c r="AR72" s="971"/>
      <c r="AS72" s="971"/>
      <c r="AT72" s="971"/>
      <c r="AU72" s="971" t="s">
        <v>595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592</v>
      </c>
      <c r="C73" s="975"/>
      <c r="D73" s="975"/>
      <c r="E73" s="975"/>
      <c r="F73" s="975"/>
      <c r="G73" s="975"/>
      <c r="H73" s="975"/>
      <c r="I73" s="975"/>
      <c r="J73" s="975"/>
      <c r="K73" s="975"/>
      <c r="L73" s="975"/>
      <c r="M73" s="975"/>
      <c r="N73" s="975"/>
      <c r="O73" s="975"/>
      <c r="P73" s="976"/>
      <c r="Q73" s="977">
        <v>81</v>
      </c>
      <c r="R73" s="971"/>
      <c r="S73" s="971"/>
      <c r="T73" s="971"/>
      <c r="U73" s="971"/>
      <c r="V73" s="971">
        <v>73</v>
      </c>
      <c r="W73" s="971"/>
      <c r="X73" s="971"/>
      <c r="Y73" s="971"/>
      <c r="Z73" s="971"/>
      <c r="AA73" s="971">
        <v>8</v>
      </c>
      <c r="AB73" s="971"/>
      <c r="AC73" s="971"/>
      <c r="AD73" s="971"/>
      <c r="AE73" s="971"/>
      <c r="AF73" s="971">
        <v>8</v>
      </c>
      <c r="AG73" s="971"/>
      <c r="AH73" s="971"/>
      <c r="AI73" s="971"/>
      <c r="AJ73" s="971"/>
      <c r="AK73" s="971" t="s">
        <v>595</v>
      </c>
      <c r="AL73" s="971"/>
      <c r="AM73" s="971"/>
      <c r="AN73" s="971"/>
      <c r="AO73" s="971"/>
      <c r="AP73" s="971" t="s">
        <v>595</v>
      </c>
      <c r="AQ73" s="971"/>
      <c r="AR73" s="971"/>
      <c r="AS73" s="971"/>
      <c r="AT73" s="971"/>
      <c r="AU73" s="971" t="s">
        <v>595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593</v>
      </c>
      <c r="C74" s="975"/>
      <c r="D74" s="975"/>
      <c r="E74" s="975"/>
      <c r="F74" s="975"/>
      <c r="G74" s="975"/>
      <c r="H74" s="975"/>
      <c r="I74" s="975"/>
      <c r="J74" s="975"/>
      <c r="K74" s="975"/>
      <c r="L74" s="975"/>
      <c r="M74" s="975"/>
      <c r="N74" s="975"/>
      <c r="O74" s="975"/>
      <c r="P74" s="976"/>
      <c r="Q74" s="977">
        <v>139615</v>
      </c>
      <c r="R74" s="971"/>
      <c r="S74" s="971"/>
      <c r="T74" s="971"/>
      <c r="U74" s="971"/>
      <c r="V74" s="971">
        <v>134963</v>
      </c>
      <c r="W74" s="971"/>
      <c r="X74" s="971"/>
      <c r="Y74" s="971"/>
      <c r="Z74" s="971"/>
      <c r="AA74" s="971">
        <v>4652</v>
      </c>
      <c r="AB74" s="971"/>
      <c r="AC74" s="971"/>
      <c r="AD74" s="971"/>
      <c r="AE74" s="971"/>
      <c r="AF74" s="971">
        <v>4652</v>
      </c>
      <c r="AG74" s="971"/>
      <c r="AH74" s="971"/>
      <c r="AI74" s="971"/>
      <c r="AJ74" s="971"/>
      <c r="AK74" s="971" t="s">
        <v>595</v>
      </c>
      <c r="AL74" s="971"/>
      <c r="AM74" s="971"/>
      <c r="AN74" s="971"/>
      <c r="AO74" s="971"/>
      <c r="AP74" s="971" t="s">
        <v>595</v>
      </c>
      <c r="AQ74" s="971"/>
      <c r="AR74" s="971"/>
      <c r="AS74" s="971"/>
      <c r="AT74" s="971"/>
      <c r="AU74" s="971" t="s">
        <v>595</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394</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5657</v>
      </c>
      <c r="AG88" s="959"/>
      <c r="AH88" s="959"/>
      <c r="AI88" s="959"/>
      <c r="AJ88" s="959"/>
      <c r="AK88" s="963"/>
      <c r="AL88" s="963"/>
      <c r="AM88" s="963"/>
      <c r="AN88" s="963"/>
      <c r="AO88" s="963"/>
      <c r="AP88" s="959">
        <v>356</v>
      </c>
      <c r="AQ88" s="959"/>
      <c r="AR88" s="959"/>
      <c r="AS88" s="959"/>
      <c r="AT88" s="959"/>
      <c r="AU88" s="959" t="s">
        <v>595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46</v>
      </c>
      <c r="CS102" s="953"/>
      <c r="CT102" s="953"/>
      <c r="CU102" s="953"/>
      <c r="CV102" s="954"/>
      <c r="CW102" s="952" t="s">
        <v>595</v>
      </c>
      <c r="CX102" s="953"/>
      <c r="CY102" s="953"/>
      <c r="CZ102" s="953"/>
      <c r="DA102" s="954"/>
      <c r="DB102" s="952" t="s">
        <v>595</v>
      </c>
      <c r="DC102" s="953"/>
      <c r="DD102" s="953"/>
      <c r="DE102" s="953"/>
      <c r="DF102" s="954"/>
      <c r="DG102" s="952" t="s">
        <v>595</v>
      </c>
      <c r="DH102" s="953"/>
      <c r="DI102" s="953"/>
      <c r="DJ102" s="953"/>
      <c r="DK102" s="954"/>
      <c r="DL102" s="952" t="s">
        <v>595</v>
      </c>
      <c r="DM102" s="953"/>
      <c r="DN102" s="953"/>
      <c r="DO102" s="953"/>
      <c r="DP102" s="954"/>
      <c r="DQ102" s="952" t="s">
        <v>595</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312</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312</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312</v>
      </c>
      <c r="DR109" s="896"/>
      <c r="DS109" s="896"/>
      <c r="DT109" s="896"/>
      <c r="DU109" s="897"/>
      <c r="DV109" s="898" t="s">
        <v>432</v>
      </c>
      <c r="DW109" s="896"/>
      <c r="DX109" s="896"/>
      <c r="DY109" s="896"/>
      <c r="DZ109" s="929"/>
    </row>
    <row r="110" spans="1:131" s="230" customFormat="1" ht="26.25" customHeight="1" x14ac:dyDescent="0.2">
      <c r="A110" s="809" t="s">
        <v>434</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388222</v>
      </c>
      <c r="AB110" s="889"/>
      <c r="AC110" s="889"/>
      <c r="AD110" s="889"/>
      <c r="AE110" s="890"/>
      <c r="AF110" s="891">
        <v>400253</v>
      </c>
      <c r="AG110" s="889"/>
      <c r="AH110" s="889"/>
      <c r="AI110" s="889"/>
      <c r="AJ110" s="890"/>
      <c r="AK110" s="891">
        <v>429880</v>
      </c>
      <c r="AL110" s="889"/>
      <c r="AM110" s="889"/>
      <c r="AN110" s="889"/>
      <c r="AO110" s="890"/>
      <c r="AP110" s="892">
        <v>15</v>
      </c>
      <c r="AQ110" s="893"/>
      <c r="AR110" s="893"/>
      <c r="AS110" s="893"/>
      <c r="AT110" s="894"/>
      <c r="AU110" s="930" t="s">
        <v>75</v>
      </c>
      <c r="AV110" s="931"/>
      <c r="AW110" s="931"/>
      <c r="AX110" s="931"/>
      <c r="AY110" s="931"/>
      <c r="AZ110" s="860" t="s">
        <v>435</v>
      </c>
      <c r="BA110" s="810"/>
      <c r="BB110" s="810"/>
      <c r="BC110" s="810"/>
      <c r="BD110" s="810"/>
      <c r="BE110" s="810"/>
      <c r="BF110" s="810"/>
      <c r="BG110" s="810"/>
      <c r="BH110" s="810"/>
      <c r="BI110" s="810"/>
      <c r="BJ110" s="810"/>
      <c r="BK110" s="810"/>
      <c r="BL110" s="810"/>
      <c r="BM110" s="810"/>
      <c r="BN110" s="810"/>
      <c r="BO110" s="810"/>
      <c r="BP110" s="811"/>
      <c r="BQ110" s="861">
        <v>3881314</v>
      </c>
      <c r="BR110" s="842"/>
      <c r="BS110" s="842"/>
      <c r="BT110" s="842"/>
      <c r="BU110" s="842"/>
      <c r="BV110" s="842">
        <v>4583599</v>
      </c>
      <c r="BW110" s="842"/>
      <c r="BX110" s="842"/>
      <c r="BY110" s="842"/>
      <c r="BZ110" s="842"/>
      <c r="CA110" s="842">
        <v>5077613</v>
      </c>
      <c r="CB110" s="842"/>
      <c r="CC110" s="842"/>
      <c r="CD110" s="842"/>
      <c r="CE110" s="842"/>
      <c r="CF110" s="866">
        <v>176.8</v>
      </c>
      <c r="CG110" s="867"/>
      <c r="CH110" s="867"/>
      <c r="CI110" s="867"/>
      <c r="CJ110" s="867"/>
      <c r="CK110" s="926" t="s">
        <v>436</v>
      </c>
      <c r="CL110" s="819"/>
      <c r="CM110" s="860" t="s">
        <v>437</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438</v>
      </c>
      <c r="DH110" s="842"/>
      <c r="DI110" s="842"/>
      <c r="DJ110" s="842"/>
      <c r="DK110" s="842"/>
      <c r="DL110" s="842" t="s">
        <v>439</v>
      </c>
      <c r="DM110" s="842"/>
      <c r="DN110" s="842"/>
      <c r="DO110" s="842"/>
      <c r="DP110" s="842"/>
      <c r="DQ110" s="842" t="s">
        <v>440</v>
      </c>
      <c r="DR110" s="842"/>
      <c r="DS110" s="842"/>
      <c r="DT110" s="842"/>
      <c r="DU110" s="842"/>
      <c r="DV110" s="843" t="s">
        <v>438</v>
      </c>
      <c r="DW110" s="843"/>
      <c r="DX110" s="843"/>
      <c r="DY110" s="843"/>
      <c r="DZ110" s="844"/>
    </row>
    <row r="111" spans="1:131" s="230" customFormat="1" ht="26.25" customHeight="1" x14ac:dyDescent="0.2">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439</v>
      </c>
      <c r="AB111" s="919"/>
      <c r="AC111" s="919"/>
      <c r="AD111" s="919"/>
      <c r="AE111" s="920"/>
      <c r="AF111" s="921" t="s">
        <v>439</v>
      </c>
      <c r="AG111" s="919"/>
      <c r="AH111" s="919"/>
      <c r="AI111" s="919"/>
      <c r="AJ111" s="920"/>
      <c r="AK111" s="921" t="s">
        <v>439</v>
      </c>
      <c r="AL111" s="919"/>
      <c r="AM111" s="919"/>
      <c r="AN111" s="919"/>
      <c r="AO111" s="920"/>
      <c r="AP111" s="922" t="s">
        <v>440</v>
      </c>
      <c r="AQ111" s="923"/>
      <c r="AR111" s="923"/>
      <c r="AS111" s="923"/>
      <c r="AT111" s="924"/>
      <c r="AU111" s="932"/>
      <c r="AV111" s="933"/>
      <c r="AW111" s="933"/>
      <c r="AX111" s="933"/>
      <c r="AY111" s="933"/>
      <c r="AZ111" s="817" t="s">
        <v>442</v>
      </c>
      <c r="BA111" s="752"/>
      <c r="BB111" s="752"/>
      <c r="BC111" s="752"/>
      <c r="BD111" s="752"/>
      <c r="BE111" s="752"/>
      <c r="BF111" s="752"/>
      <c r="BG111" s="752"/>
      <c r="BH111" s="752"/>
      <c r="BI111" s="752"/>
      <c r="BJ111" s="752"/>
      <c r="BK111" s="752"/>
      <c r="BL111" s="752"/>
      <c r="BM111" s="752"/>
      <c r="BN111" s="752"/>
      <c r="BO111" s="752"/>
      <c r="BP111" s="753"/>
      <c r="BQ111" s="789" t="s">
        <v>443</v>
      </c>
      <c r="BR111" s="790"/>
      <c r="BS111" s="790"/>
      <c r="BT111" s="790"/>
      <c r="BU111" s="790"/>
      <c r="BV111" s="790" t="s">
        <v>440</v>
      </c>
      <c r="BW111" s="790"/>
      <c r="BX111" s="790"/>
      <c r="BY111" s="790"/>
      <c r="BZ111" s="790"/>
      <c r="CA111" s="790" t="s">
        <v>443</v>
      </c>
      <c r="CB111" s="790"/>
      <c r="CC111" s="790"/>
      <c r="CD111" s="790"/>
      <c r="CE111" s="790"/>
      <c r="CF111" s="875" t="s">
        <v>439</v>
      </c>
      <c r="CG111" s="876"/>
      <c r="CH111" s="876"/>
      <c r="CI111" s="876"/>
      <c r="CJ111" s="876"/>
      <c r="CK111" s="927"/>
      <c r="CL111" s="821"/>
      <c r="CM111" s="817"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439</v>
      </c>
      <c r="DH111" s="790"/>
      <c r="DI111" s="790"/>
      <c r="DJ111" s="790"/>
      <c r="DK111" s="790"/>
      <c r="DL111" s="790" t="s">
        <v>443</v>
      </c>
      <c r="DM111" s="790"/>
      <c r="DN111" s="790"/>
      <c r="DO111" s="790"/>
      <c r="DP111" s="790"/>
      <c r="DQ111" s="790" t="s">
        <v>440</v>
      </c>
      <c r="DR111" s="790"/>
      <c r="DS111" s="790"/>
      <c r="DT111" s="790"/>
      <c r="DU111" s="790"/>
      <c r="DV111" s="796" t="s">
        <v>439</v>
      </c>
      <c r="DW111" s="796"/>
      <c r="DX111" s="796"/>
      <c r="DY111" s="796"/>
      <c r="DZ111" s="797"/>
    </row>
    <row r="112" spans="1:131" s="230" customFormat="1" ht="26.25" customHeight="1" x14ac:dyDescent="0.2">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439</v>
      </c>
      <c r="AB112" s="780"/>
      <c r="AC112" s="780"/>
      <c r="AD112" s="780"/>
      <c r="AE112" s="781"/>
      <c r="AF112" s="782" t="s">
        <v>440</v>
      </c>
      <c r="AG112" s="780"/>
      <c r="AH112" s="780"/>
      <c r="AI112" s="780"/>
      <c r="AJ112" s="781"/>
      <c r="AK112" s="782" t="s">
        <v>440</v>
      </c>
      <c r="AL112" s="780"/>
      <c r="AM112" s="780"/>
      <c r="AN112" s="780"/>
      <c r="AO112" s="781"/>
      <c r="AP112" s="824" t="s">
        <v>440</v>
      </c>
      <c r="AQ112" s="825"/>
      <c r="AR112" s="825"/>
      <c r="AS112" s="825"/>
      <c r="AT112" s="826"/>
      <c r="AU112" s="932"/>
      <c r="AV112" s="933"/>
      <c r="AW112" s="933"/>
      <c r="AX112" s="933"/>
      <c r="AY112" s="933"/>
      <c r="AZ112" s="817" t="s">
        <v>447</v>
      </c>
      <c r="BA112" s="752"/>
      <c r="BB112" s="752"/>
      <c r="BC112" s="752"/>
      <c r="BD112" s="752"/>
      <c r="BE112" s="752"/>
      <c r="BF112" s="752"/>
      <c r="BG112" s="752"/>
      <c r="BH112" s="752"/>
      <c r="BI112" s="752"/>
      <c r="BJ112" s="752"/>
      <c r="BK112" s="752"/>
      <c r="BL112" s="752"/>
      <c r="BM112" s="752"/>
      <c r="BN112" s="752"/>
      <c r="BO112" s="752"/>
      <c r="BP112" s="753"/>
      <c r="BQ112" s="789">
        <v>475618</v>
      </c>
      <c r="BR112" s="790"/>
      <c r="BS112" s="790"/>
      <c r="BT112" s="790"/>
      <c r="BU112" s="790"/>
      <c r="BV112" s="790">
        <v>562327</v>
      </c>
      <c r="BW112" s="790"/>
      <c r="BX112" s="790"/>
      <c r="BY112" s="790"/>
      <c r="BZ112" s="790"/>
      <c r="CA112" s="790">
        <v>731874</v>
      </c>
      <c r="CB112" s="790"/>
      <c r="CC112" s="790"/>
      <c r="CD112" s="790"/>
      <c r="CE112" s="790"/>
      <c r="CF112" s="875">
        <v>25.5</v>
      </c>
      <c r="CG112" s="876"/>
      <c r="CH112" s="876"/>
      <c r="CI112" s="876"/>
      <c r="CJ112" s="876"/>
      <c r="CK112" s="927"/>
      <c r="CL112" s="821"/>
      <c r="CM112" s="817"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439</v>
      </c>
      <c r="DH112" s="790"/>
      <c r="DI112" s="790"/>
      <c r="DJ112" s="790"/>
      <c r="DK112" s="790"/>
      <c r="DL112" s="790" t="s">
        <v>439</v>
      </c>
      <c r="DM112" s="790"/>
      <c r="DN112" s="790"/>
      <c r="DO112" s="790"/>
      <c r="DP112" s="790"/>
      <c r="DQ112" s="790" t="s">
        <v>439</v>
      </c>
      <c r="DR112" s="790"/>
      <c r="DS112" s="790"/>
      <c r="DT112" s="790"/>
      <c r="DU112" s="790"/>
      <c r="DV112" s="796" t="s">
        <v>440</v>
      </c>
      <c r="DW112" s="796"/>
      <c r="DX112" s="796"/>
      <c r="DY112" s="796"/>
      <c r="DZ112" s="797"/>
    </row>
    <row r="113" spans="1:130" s="230" customFormat="1" ht="26.25" customHeight="1" x14ac:dyDescent="0.2">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41474</v>
      </c>
      <c r="AB113" s="919"/>
      <c r="AC113" s="919"/>
      <c r="AD113" s="919"/>
      <c r="AE113" s="920"/>
      <c r="AF113" s="921">
        <v>42932</v>
      </c>
      <c r="AG113" s="919"/>
      <c r="AH113" s="919"/>
      <c r="AI113" s="919"/>
      <c r="AJ113" s="920"/>
      <c r="AK113" s="921">
        <v>56950</v>
      </c>
      <c r="AL113" s="919"/>
      <c r="AM113" s="919"/>
      <c r="AN113" s="919"/>
      <c r="AO113" s="920"/>
      <c r="AP113" s="922">
        <v>2</v>
      </c>
      <c r="AQ113" s="923"/>
      <c r="AR113" s="923"/>
      <c r="AS113" s="923"/>
      <c r="AT113" s="924"/>
      <c r="AU113" s="932"/>
      <c r="AV113" s="933"/>
      <c r="AW113" s="933"/>
      <c r="AX113" s="933"/>
      <c r="AY113" s="933"/>
      <c r="AZ113" s="817" t="s">
        <v>450</v>
      </c>
      <c r="BA113" s="752"/>
      <c r="BB113" s="752"/>
      <c r="BC113" s="752"/>
      <c r="BD113" s="752"/>
      <c r="BE113" s="752"/>
      <c r="BF113" s="752"/>
      <c r="BG113" s="752"/>
      <c r="BH113" s="752"/>
      <c r="BI113" s="752"/>
      <c r="BJ113" s="752"/>
      <c r="BK113" s="752"/>
      <c r="BL113" s="752"/>
      <c r="BM113" s="752"/>
      <c r="BN113" s="752"/>
      <c r="BO113" s="752"/>
      <c r="BP113" s="753"/>
      <c r="BQ113" s="789">
        <v>42060</v>
      </c>
      <c r="BR113" s="790"/>
      <c r="BS113" s="790"/>
      <c r="BT113" s="790"/>
      <c r="BU113" s="790"/>
      <c r="BV113" s="790">
        <v>44855</v>
      </c>
      <c r="BW113" s="790"/>
      <c r="BX113" s="790"/>
      <c r="BY113" s="790"/>
      <c r="BZ113" s="790"/>
      <c r="CA113" s="790">
        <v>40273</v>
      </c>
      <c r="CB113" s="790"/>
      <c r="CC113" s="790"/>
      <c r="CD113" s="790"/>
      <c r="CE113" s="790"/>
      <c r="CF113" s="875">
        <v>1.4</v>
      </c>
      <c r="CG113" s="876"/>
      <c r="CH113" s="876"/>
      <c r="CI113" s="876"/>
      <c r="CJ113" s="876"/>
      <c r="CK113" s="927"/>
      <c r="CL113" s="821"/>
      <c r="CM113" s="817"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439</v>
      </c>
      <c r="DH113" s="780"/>
      <c r="DI113" s="780"/>
      <c r="DJ113" s="780"/>
      <c r="DK113" s="781"/>
      <c r="DL113" s="782" t="s">
        <v>439</v>
      </c>
      <c r="DM113" s="780"/>
      <c r="DN113" s="780"/>
      <c r="DO113" s="780"/>
      <c r="DP113" s="781"/>
      <c r="DQ113" s="782" t="s">
        <v>440</v>
      </c>
      <c r="DR113" s="780"/>
      <c r="DS113" s="780"/>
      <c r="DT113" s="780"/>
      <c r="DU113" s="781"/>
      <c r="DV113" s="824" t="s">
        <v>439</v>
      </c>
      <c r="DW113" s="825"/>
      <c r="DX113" s="825"/>
      <c r="DY113" s="825"/>
      <c r="DZ113" s="826"/>
    </row>
    <row r="114" spans="1:130" s="230" customFormat="1" ht="26.25" customHeight="1" x14ac:dyDescent="0.2">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861</v>
      </c>
      <c r="AB114" s="780"/>
      <c r="AC114" s="780"/>
      <c r="AD114" s="780"/>
      <c r="AE114" s="781"/>
      <c r="AF114" s="782">
        <v>1431</v>
      </c>
      <c r="AG114" s="780"/>
      <c r="AH114" s="780"/>
      <c r="AI114" s="780"/>
      <c r="AJ114" s="781"/>
      <c r="AK114" s="782">
        <v>3587</v>
      </c>
      <c r="AL114" s="780"/>
      <c r="AM114" s="780"/>
      <c r="AN114" s="780"/>
      <c r="AO114" s="781"/>
      <c r="AP114" s="824">
        <v>0.1</v>
      </c>
      <c r="AQ114" s="825"/>
      <c r="AR114" s="825"/>
      <c r="AS114" s="825"/>
      <c r="AT114" s="826"/>
      <c r="AU114" s="932"/>
      <c r="AV114" s="933"/>
      <c r="AW114" s="933"/>
      <c r="AX114" s="933"/>
      <c r="AY114" s="933"/>
      <c r="AZ114" s="817" t="s">
        <v>453</v>
      </c>
      <c r="BA114" s="752"/>
      <c r="BB114" s="752"/>
      <c r="BC114" s="752"/>
      <c r="BD114" s="752"/>
      <c r="BE114" s="752"/>
      <c r="BF114" s="752"/>
      <c r="BG114" s="752"/>
      <c r="BH114" s="752"/>
      <c r="BI114" s="752"/>
      <c r="BJ114" s="752"/>
      <c r="BK114" s="752"/>
      <c r="BL114" s="752"/>
      <c r="BM114" s="752"/>
      <c r="BN114" s="752"/>
      <c r="BO114" s="752"/>
      <c r="BP114" s="753"/>
      <c r="BQ114" s="789">
        <v>579314</v>
      </c>
      <c r="BR114" s="790"/>
      <c r="BS114" s="790"/>
      <c r="BT114" s="790"/>
      <c r="BU114" s="790"/>
      <c r="BV114" s="790">
        <v>546579</v>
      </c>
      <c r="BW114" s="790"/>
      <c r="BX114" s="790"/>
      <c r="BY114" s="790"/>
      <c r="BZ114" s="790"/>
      <c r="CA114" s="790">
        <v>523244</v>
      </c>
      <c r="CB114" s="790"/>
      <c r="CC114" s="790"/>
      <c r="CD114" s="790"/>
      <c r="CE114" s="790"/>
      <c r="CF114" s="875">
        <v>18.2</v>
      </c>
      <c r="CG114" s="876"/>
      <c r="CH114" s="876"/>
      <c r="CI114" s="876"/>
      <c r="CJ114" s="876"/>
      <c r="CK114" s="927"/>
      <c r="CL114" s="821"/>
      <c r="CM114" s="817"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440</v>
      </c>
      <c r="DH114" s="780"/>
      <c r="DI114" s="780"/>
      <c r="DJ114" s="780"/>
      <c r="DK114" s="781"/>
      <c r="DL114" s="782" t="s">
        <v>440</v>
      </c>
      <c r="DM114" s="780"/>
      <c r="DN114" s="780"/>
      <c r="DO114" s="780"/>
      <c r="DP114" s="781"/>
      <c r="DQ114" s="782" t="s">
        <v>440</v>
      </c>
      <c r="DR114" s="780"/>
      <c r="DS114" s="780"/>
      <c r="DT114" s="780"/>
      <c r="DU114" s="781"/>
      <c r="DV114" s="824" t="s">
        <v>439</v>
      </c>
      <c r="DW114" s="825"/>
      <c r="DX114" s="825"/>
      <c r="DY114" s="825"/>
      <c r="DZ114" s="826"/>
    </row>
    <row r="115" spans="1:130" s="230" customFormat="1" ht="26.25" customHeight="1" x14ac:dyDescent="0.2">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439</v>
      </c>
      <c r="AB115" s="919"/>
      <c r="AC115" s="919"/>
      <c r="AD115" s="919"/>
      <c r="AE115" s="920"/>
      <c r="AF115" s="921" t="s">
        <v>440</v>
      </c>
      <c r="AG115" s="919"/>
      <c r="AH115" s="919"/>
      <c r="AI115" s="919"/>
      <c r="AJ115" s="920"/>
      <c r="AK115" s="921" t="s">
        <v>439</v>
      </c>
      <c r="AL115" s="919"/>
      <c r="AM115" s="919"/>
      <c r="AN115" s="919"/>
      <c r="AO115" s="920"/>
      <c r="AP115" s="922" t="s">
        <v>178</v>
      </c>
      <c r="AQ115" s="923"/>
      <c r="AR115" s="923"/>
      <c r="AS115" s="923"/>
      <c r="AT115" s="924"/>
      <c r="AU115" s="932"/>
      <c r="AV115" s="933"/>
      <c r="AW115" s="933"/>
      <c r="AX115" s="933"/>
      <c r="AY115" s="933"/>
      <c r="AZ115" s="817" t="s">
        <v>456</v>
      </c>
      <c r="BA115" s="752"/>
      <c r="BB115" s="752"/>
      <c r="BC115" s="752"/>
      <c r="BD115" s="752"/>
      <c r="BE115" s="752"/>
      <c r="BF115" s="752"/>
      <c r="BG115" s="752"/>
      <c r="BH115" s="752"/>
      <c r="BI115" s="752"/>
      <c r="BJ115" s="752"/>
      <c r="BK115" s="752"/>
      <c r="BL115" s="752"/>
      <c r="BM115" s="752"/>
      <c r="BN115" s="752"/>
      <c r="BO115" s="752"/>
      <c r="BP115" s="753"/>
      <c r="BQ115" s="789" t="s">
        <v>440</v>
      </c>
      <c r="BR115" s="790"/>
      <c r="BS115" s="790"/>
      <c r="BT115" s="790"/>
      <c r="BU115" s="790"/>
      <c r="BV115" s="790" t="s">
        <v>178</v>
      </c>
      <c r="BW115" s="790"/>
      <c r="BX115" s="790"/>
      <c r="BY115" s="790"/>
      <c r="BZ115" s="790"/>
      <c r="CA115" s="790" t="s">
        <v>439</v>
      </c>
      <c r="CB115" s="790"/>
      <c r="CC115" s="790"/>
      <c r="CD115" s="790"/>
      <c r="CE115" s="790"/>
      <c r="CF115" s="875" t="s">
        <v>440</v>
      </c>
      <c r="CG115" s="876"/>
      <c r="CH115" s="876"/>
      <c r="CI115" s="876"/>
      <c r="CJ115" s="876"/>
      <c r="CK115" s="927"/>
      <c r="CL115" s="821"/>
      <c r="CM115" s="817"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440</v>
      </c>
      <c r="DH115" s="780"/>
      <c r="DI115" s="780"/>
      <c r="DJ115" s="780"/>
      <c r="DK115" s="781"/>
      <c r="DL115" s="782" t="s">
        <v>178</v>
      </c>
      <c r="DM115" s="780"/>
      <c r="DN115" s="780"/>
      <c r="DO115" s="780"/>
      <c r="DP115" s="781"/>
      <c r="DQ115" s="782" t="s">
        <v>178</v>
      </c>
      <c r="DR115" s="780"/>
      <c r="DS115" s="780"/>
      <c r="DT115" s="780"/>
      <c r="DU115" s="781"/>
      <c r="DV115" s="824" t="s">
        <v>440</v>
      </c>
      <c r="DW115" s="825"/>
      <c r="DX115" s="825"/>
      <c r="DY115" s="825"/>
      <c r="DZ115" s="826"/>
    </row>
    <row r="116" spans="1:130" s="230" customFormat="1" ht="26.25" customHeight="1" x14ac:dyDescent="0.2">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439</v>
      </c>
      <c r="AB116" s="780"/>
      <c r="AC116" s="780"/>
      <c r="AD116" s="780"/>
      <c r="AE116" s="781"/>
      <c r="AF116" s="782" t="s">
        <v>440</v>
      </c>
      <c r="AG116" s="780"/>
      <c r="AH116" s="780"/>
      <c r="AI116" s="780"/>
      <c r="AJ116" s="781"/>
      <c r="AK116" s="782" t="s">
        <v>440</v>
      </c>
      <c r="AL116" s="780"/>
      <c r="AM116" s="780"/>
      <c r="AN116" s="780"/>
      <c r="AO116" s="781"/>
      <c r="AP116" s="824" t="s">
        <v>439</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789" t="s">
        <v>439</v>
      </c>
      <c r="BR116" s="790"/>
      <c r="BS116" s="790"/>
      <c r="BT116" s="790"/>
      <c r="BU116" s="790"/>
      <c r="BV116" s="790" t="s">
        <v>439</v>
      </c>
      <c r="BW116" s="790"/>
      <c r="BX116" s="790"/>
      <c r="BY116" s="790"/>
      <c r="BZ116" s="790"/>
      <c r="CA116" s="790" t="s">
        <v>439</v>
      </c>
      <c r="CB116" s="790"/>
      <c r="CC116" s="790"/>
      <c r="CD116" s="790"/>
      <c r="CE116" s="790"/>
      <c r="CF116" s="875" t="s">
        <v>439</v>
      </c>
      <c r="CG116" s="876"/>
      <c r="CH116" s="876"/>
      <c r="CI116" s="876"/>
      <c r="CJ116" s="876"/>
      <c r="CK116" s="927"/>
      <c r="CL116" s="821"/>
      <c r="CM116" s="817"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439</v>
      </c>
      <c r="DH116" s="780"/>
      <c r="DI116" s="780"/>
      <c r="DJ116" s="780"/>
      <c r="DK116" s="781"/>
      <c r="DL116" s="782" t="s">
        <v>439</v>
      </c>
      <c r="DM116" s="780"/>
      <c r="DN116" s="780"/>
      <c r="DO116" s="780"/>
      <c r="DP116" s="781"/>
      <c r="DQ116" s="782" t="s">
        <v>440</v>
      </c>
      <c r="DR116" s="780"/>
      <c r="DS116" s="780"/>
      <c r="DT116" s="780"/>
      <c r="DU116" s="781"/>
      <c r="DV116" s="824" t="s">
        <v>440</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430557</v>
      </c>
      <c r="AB117" s="903"/>
      <c r="AC117" s="903"/>
      <c r="AD117" s="903"/>
      <c r="AE117" s="904"/>
      <c r="AF117" s="905">
        <v>444616</v>
      </c>
      <c r="AG117" s="903"/>
      <c r="AH117" s="903"/>
      <c r="AI117" s="903"/>
      <c r="AJ117" s="904"/>
      <c r="AK117" s="905">
        <v>490417</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789" t="s">
        <v>439</v>
      </c>
      <c r="BR117" s="790"/>
      <c r="BS117" s="790"/>
      <c r="BT117" s="790"/>
      <c r="BU117" s="790"/>
      <c r="BV117" s="790" t="s">
        <v>439</v>
      </c>
      <c r="BW117" s="790"/>
      <c r="BX117" s="790"/>
      <c r="BY117" s="790"/>
      <c r="BZ117" s="790"/>
      <c r="CA117" s="790" t="s">
        <v>463</v>
      </c>
      <c r="CB117" s="790"/>
      <c r="CC117" s="790"/>
      <c r="CD117" s="790"/>
      <c r="CE117" s="790"/>
      <c r="CF117" s="875" t="s">
        <v>439</v>
      </c>
      <c r="CG117" s="876"/>
      <c r="CH117" s="876"/>
      <c r="CI117" s="876"/>
      <c r="CJ117" s="876"/>
      <c r="CK117" s="927"/>
      <c r="CL117" s="821"/>
      <c r="CM117" s="817"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439</v>
      </c>
      <c r="DH117" s="780"/>
      <c r="DI117" s="780"/>
      <c r="DJ117" s="780"/>
      <c r="DK117" s="781"/>
      <c r="DL117" s="782" t="s">
        <v>439</v>
      </c>
      <c r="DM117" s="780"/>
      <c r="DN117" s="780"/>
      <c r="DO117" s="780"/>
      <c r="DP117" s="781"/>
      <c r="DQ117" s="782" t="s">
        <v>439</v>
      </c>
      <c r="DR117" s="780"/>
      <c r="DS117" s="780"/>
      <c r="DT117" s="780"/>
      <c r="DU117" s="781"/>
      <c r="DV117" s="824" t="s">
        <v>439</v>
      </c>
      <c r="DW117" s="825"/>
      <c r="DX117" s="825"/>
      <c r="DY117" s="825"/>
      <c r="DZ117" s="826"/>
    </row>
    <row r="118" spans="1:130" s="230" customFormat="1" ht="26.25" customHeight="1" x14ac:dyDescent="0.2">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312</v>
      </c>
      <c r="AL118" s="896"/>
      <c r="AM118" s="896"/>
      <c r="AN118" s="896"/>
      <c r="AO118" s="897"/>
      <c r="AP118" s="899" t="s">
        <v>432</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443</v>
      </c>
      <c r="BR118" s="845"/>
      <c r="BS118" s="845"/>
      <c r="BT118" s="845"/>
      <c r="BU118" s="845"/>
      <c r="BV118" s="845" t="s">
        <v>466</v>
      </c>
      <c r="BW118" s="845"/>
      <c r="BX118" s="845"/>
      <c r="BY118" s="845"/>
      <c r="BZ118" s="845"/>
      <c r="CA118" s="845" t="s">
        <v>466</v>
      </c>
      <c r="CB118" s="845"/>
      <c r="CC118" s="845"/>
      <c r="CD118" s="845"/>
      <c r="CE118" s="845"/>
      <c r="CF118" s="875" t="s">
        <v>467</v>
      </c>
      <c r="CG118" s="876"/>
      <c r="CH118" s="876"/>
      <c r="CI118" s="876"/>
      <c r="CJ118" s="876"/>
      <c r="CK118" s="927"/>
      <c r="CL118" s="821"/>
      <c r="CM118" s="817" t="s">
        <v>468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469</v>
      </c>
      <c r="DH118" s="780"/>
      <c r="DI118" s="780"/>
      <c r="DJ118" s="780"/>
      <c r="DK118" s="781"/>
      <c r="DL118" s="782" t="s">
        <v>467</v>
      </c>
      <c r="DM118" s="780"/>
      <c r="DN118" s="780"/>
      <c r="DO118" s="780"/>
      <c r="DP118" s="781"/>
      <c r="DQ118" s="782" t="s">
        <v>443</v>
      </c>
      <c r="DR118" s="780"/>
      <c r="DS118" s="780"/>
      <c r="DT118" s="780"/>
      <c r="DU118" s="781"/>
      <c r="DV118" s="824" t="s">
        <v>470</v>
      </c>
      <c r="DW118" s="825"/>
      <c r="DX118" s="825"/>
      <c r="DY118" s="825"/>
      <c r="DZ118" s="826"/>
    </row>
    <row r="119" spans="1:130" s="230" customFormat="1" ht="26.25" customHeight="1" x14ac:dyDescent="0.2">
      <c r="A119" s="818" t="s">
        <v>436</v>
      </c>
      <c r="B119" s="819"/>
      <c r="C119" s="860" t="s">
        <v>437</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471</v>
      </c>
      <c r="AB119" s="889"/>
      <c r="AC119" s="889"/>
      <c r="AD119" s="889"/>
      <c r="AE119" s="890"/>
      <c r="AF119" s="891" t="s">
        <v>471</v>
      </c>
      <c r="AG119" s="889"/>
      <c r="AH119" s="889"/>
      <c r="AI119" s="889"/>
      <c r="AJ119" s="890"/>
      <c r="AK119" s="891" t="s">
        <v>470</v>
      </c>
      <c r="AL119" s="889"/>
      <c r="AM119" s="889"/>
      <c r="AN119" s="889"/>
      <c r="AO119" s="890"/>
      <c r="AP119" s="892" t="s">
        <v>443</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472</v>
      </c>
      <c r="BP119" s="878"/>
      <c r="BQ119" s="879">
        <v>4978306</v>
      </c>
      <c r="BR119" s="845"/>
      <c r="BS119" s="845"/>
      <c r="BT119" s="845"/>
      <c r="BU119" s="845"/>
      <c r="BV119" s="845">
        <v>5737360</v>
      </c>
      <c r="BW119" s="845"/>
      <c r="BX119" s="845"/>
      <c r="BY119" s="845"/>
      <c r="BZ119" s="845"/>
      <c r="CA119" s="845">
        <v>6373004</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470</v>
      </c>
      <c r="DH119" s="764"/>
      <c r="DI119" s="764"/>
      <c r="DJ119" s="764"/>
      <c r="DK119" s="765"/>
      <c r="DL119" s="766" t="s">
        <v>471</v>
      </c>
      <c r="DM119" s="764"/>
      <c r="DN119" s="764"/>
      <c r="DO119" s="764"/>
      <c r="DP119" s="765"/>
      <c r="DQ119" s="766" t="s">
        <v>466</v>
      </c>
      <c r="DR119" s="764"/>
      <c r="DS119" s="764"/>
      <c r="DT119" s="764"/>
      <c r="DU119" s="765"/>
      <c r="DV119" s="848" t="s">
        <v>470</v>
      </c>
      <c r="DW119" s="849"/>
      <c r="DX119" s="849"/>
      <c r="DY119" s="849"/>
      <c r="DZ119" s="850"/>
    </row>
    <row r="120" spans="1:130" s="230" customFormat="1" ht="26.25" customHeight="1" x14ac:dyDescent="0.2">
      <c r="A120" s="820"/>
      <c r="B120" s="821"/>
      <c r="C120" s="817"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471</v>
      </c>
      <c r="AB120" s="780"/>
      <c r="AC120" s="780"/>
      <c r="AD120" s="780"/>
      <c r="AE120" s="781"/>
      <c r="AF120" s="782" t="s">
        <v>470</v>
      </c>
      <c r="AG120" s="780"/>
      <c r="AH120" s="780"/>
      <c r="AI120" s="780"/>
      <c r="AJ120" s="781"/>
      <c r="AK120" s="782" t="s">
        <v>471</v>
      </c>
      <c r="AL120" s="780"/>
      <c r="AM120" s="780"/>
      <c r="AN120" s="780"/>
      <c r="AO120" s="781"/>
      <c r="AP120" s="824" t="s">
        <v>467</v>
      </c>
      <c r="AQ120" s="825"/>
      <c r="AR120" s="825"/>
      <c r="AS120" s="825"/>
      <c r="AT120" s="826"/>
      <c r="AU120" s="880" t="s">
        <v>474</v>
      </c>
      <c r="AV120" s="881"/>
      <c r="AW120" s="881"/>
      <c r="AX120" s="881"/>
      <c r="AY120" s="882"/>
      <c r="AZ120" s="860" t="s">
        <v>475</v>
      </c>
      <c r="BA120" s="810"/>
      <c r="BB120" s="810"/>
      <c r="BC120" s="810"/>
      <c r="BD120" s="810"/>
      <c r="BE120" s="810"/>
      <c r="BF120" s="810"/>
      <c r="BG120" s="810"/>
      <c r="BH120" s="810"/>
      <c r="BI120" s="810"/>
      <c r="BJ120" s="810"/>
      <c r="BK120" s="810"/>
      <c r="BL120" s="810"/>
      <c r="BM120" s="810"/>
      <c r="BN120" s="810"/>
      <c r="BO120" s="810"/>
      <c r="BP120" s="811"/>
      <c r="BQ120" s="861">
        <v>8893482</v>
      </c>
      <c r="BR120" s="842"/>
      <c r="BS120" s="842"/>
      <c r="BT120" s="842"/>
      <c r="BU120" s="842"/>
      <c r="BV120" s="842">
        <v>10691064</v>
      </c>
      <c r="BW120" s="842"/>
      <c r="BX120" s="842"/>
      <c r="BY120" s="842"/>
      <c r="BZ120" s="842"/>
      <c r="CA120" s="842">
        <v>11170177</v>
      </c>
      <c r="CB120" s="842"/>
      <c r="CC120" s="842"/>
      <c r="CD120" s="842"/>
      <c r="CE120" s="842"/>
      <c r="CF120" s="866">
        <v>389</v>
      </c>
      <c r="CG120" s="867"/>
      <c r="CH120" s="867"/>
      <c r="CI120" s="867"/>
      <c r="CJ120" s="867"/>
      <c r="CK120" s="868" t="s">
        <v>476</v>
      </c>
      <c r="CL120" s="852"/>
      <c r="CM120" s="852"/>
      <c r="CN120" s="852"/>
      <c r="CO120" s="853"/>
      <c r="CP120" s="872" t="s">
        <v>477</v>
      </c>
      <c r="CQ120" s="873"/>
      <c r="CR120" s="873"/>
      <c r="CS120" s="873"/>
      <c r="CT120" s="873"/>
      <c r="CU120" s="873"/>
      <c r="CV120" s="873"/>
      <c r="CW120" s="873"/>
      <c r="CX120" s="873"/>
      <c r="CY120" s="873"/>
      <c r="CZ120" s="873"/>
      <c r="DA120" s="873"/>
      <c r="DB120" s="873"/>
      <c r="DC120" s="873"/>
      <c r="DD120" s="873"/>
      <c r="DE120" s="873"/>
      <c r="DF120" s="874"/>
      <c r="DG120" s="861">
        <v>475618</v>
      </c>
      <c r="DH120" s="842"/>
      <c r="DI120" s="842"/>
      <c r="DJ120" s="842"/>
      <c r="DK120" s="842"/>
      <c r="DL120" s="842">
        <v>562327</v>
      </c>
      <c r="DM120" s="842"/>
      <c r="DN120" s="842"/>
      <c r="DO120" s="842"/>
      <c r="DP120" s="842"/>
      <c r="DQ120" s="842">
        <v>731874</v>
      </c>
      <c r="DR120" s="842"/>
      <c r="DS120" s="842"/>
      <c r="DT120" s="842"/>
      <c r="DU120" s="842"/>
      <c r="DV120" s="843">
        <v>25.5</v>
      </c>
      <c r="DW120" s="843"/>
      <c r="DX120" s="843"/>
      <c r="DY120" s="843"/>
      <c r="DZ120" s="844"/>
    </row>
    <row r="121" spans="1:130" s="230" customFormat="1" ht="26.25" customHeight="1" x14ac:dyDescent="0.2">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471</v>
      </c>
      <c r="AB121" s="780"/>
      <c r="AC121" s="780"/>
      <c r="AD121" s="780"/>
      <c r="AE121" s="781"/>
      <c r="AF121" s="782" t="s">
        <v>466</v>
      </c>
      <c r="AG121" s="780"/>
      <c r="AH121" s="780"/>
      <c r="AI121" s="780"/>
      <c r="AJ121" s="781"/>
      <c r="AK121" s="782" t="s">
        <v>471</v>
      </c>
      <c r="AL121" s="780"/>
      <c r="AM121" s="780"/>
      <c r="AN121" s="780"/>
      <c r="AO121" s="781"/>
      <c r="AP121" s="824" t="s">
        <v>470</v>
      </c>
      <c r="AQ121" s="825"/>
      <c r="AR121" s="825"/>
      <c r="AS121" s="825"/>
      <c r="AT121" s="826"/>
      <c r="AU121" s="883"/>
      <c r="AV121" s="884"/>
      <c r="AW121" s="884"/>
      <c r="AX121" s="884"/>
      <c r="AY121" s="885"/>
      <c r="AZ121" s="817" t="s">
        <v>479</v>
      </c>
      <c r="BA121" s="752"/>
      <c r="BB121" s="752"/>
      <c r="BC121" s="752"/>
      <c r="BD121" s="752"/>
      <c r="BE121" s="752"/>
      <c r="BF121" s="752"/>
      <c r="BG121" s="752"/>
      <c r="BH121" s="752"/>
      <c r="BI121" s="752"/>
      <c r="BJ121" s="752"/>
      <c r="BK121" s="752"/>
      <c r="BL121" s="752"/>
      <c r="BM121" s="752"/>
      <c r="BN121" s="752"/>
      <c r="BO121" s="752"/>
      <c r="BP121" s="753"/>
      <c r="BQ121" s="789" t="s">
        <v>443</v>
      </c>
      <c r="BR121" s="790"/>
      <c r="BS121" s="790"/>
      <c r="BT121" s="790"/>
      <c r="BU121" s="790"/>
      <c r="BV121" s="790" t="s">
        <v>178</v>
      </c>
      <c r="BW121" s="790"/>
      <c r="BX121" s="790"/>
      <c r="BY121" s="790"/>
      <c r="BZ121" s="790"/>
      <c r="CA121" s="790" t="s">
        <v>480</v>
      </c>
      <c r="CB121" s="790"/>
      <c r="CC121" s="790"/>
      <c r="CD121" s="790"/>
      <c r="CE121" s="790"/>
      <c r="CF121" s="875" t="s">
        <v>471</v>
      </c>
      <c r="CG121" s="876"/>
      <c r="CH121" s="876"/>
      <c r="CI121" s="876"/>
      <c r="CJ121" s="876"/>
      <c r="CK121" s="869"/>
      <c r="CL121" s="855"/>
      <c r="CM121" s="855"/>
      <c r="CN121" s="855"/>
      <c r="CO121" s="856"/>
      <c r="CP121" s="835" t="s">
        <v>408</v>
      </c>
      <c r="CQ121" s="836"/>
      <c r="CR121" s="836"/>
      <c r="CS121" s="836"/>
      <c r="CT121" s="836"/>
      <c r="CU121" s="836"/>
      <c r="CV121" s="836"/>
      <c r="CW121" s="836"/>
      <c r="CX121" s="836"/>
      <c r="CY121" s="836"/>
      <c r="CZ121" s="836"/>
      <c r="DA121" s="836"/>
      <c r="DB121" s="836"/>
      <c r="DC121" s="836"/>
      <c r="DD121" s="836"/>
      <c r="DE121" s="836"/>
      <c r="DF121" s="837"/>
      <c r="DG121" s="789" t="s">
        <v>443</v>
      </c>
      <c r="DH121" s="790"/>
      <c r="DI121" s="790"/>
      <c r="DJ121" s="790"/>
      <c r="DK121" s="790"/>
      <c r="DL121" s="790" t="s">
        <v>178</v>
      </c>
      <c r="DM121" s="790"/>
      <c r="DN121" s="790"/>
      <c r="DO121" s="790"/>
      <c r="DP121" s="790"/>
      <c r="DQ121" s="790" t="s">
        <v>466</v>
      </c>
      <c r="DR121" s="790"/>
      <c r="DS121" s="790"/>
      <c r="DT121" s="790"/>
      <c r="DU121" s="790"/>
      <c r="DV121" s="796" t="s">
        <v>470</v>
      </c>
      <c r="DW121" s="796"/>
      <c r="DX121" s="796"/>
      <c r="DY121" s="796"/>
      <c r="DZ121" s="797"/>
    </row>
    <row r="122" spans="1:130" s="230" customFormat="1" ht="26.25" customHeight="1" x14ac:dyDescent="0.2">
      <c r="A122" s="820"/>
      <c r="B122" s="821"/>
      <c r="C122" s="817"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443</v>
      </c>
      <c r="AB122" s="780"/>
      <c r="AC122" s="780"/>
      <c r="AD122" s="780"/>
      <c r="AE122" s="781"/>
      <c r="AF122" s="782" t="s">
        <v>463</v>
      </c>
      <c r="AG122" s="780"/>
      <c r="AH122" s="780"/>
      <c r="AI122" s="780"/>
      <c r="AJ122" s="781"/>
      <c r="AK122" s="782" t="s">
        <v>470</v>
      </c>
      <c r="AL122" s="780"/>
      <c r="AM122" s="780"/>
      <c r="AN122" s="780"/>
      <c r="AO122" s="781"/>
      <c r="AP122" s="824" t="s">
        <v>443</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3466576</v>
      </c>
      <c r="BR122" s="845"/>
      <c r="BS122" s="845"/>
      <c r="BT122" s="845"/>
      <c r="BU122" s="845"/>
      <c r="BV122" s="845">
        <v>3341247</v>
      </c>
      <c r="BW122" s="845"/>
      <c r="BX122" s="845"/>
      <c r="BY122" s="845"/>
      <c r="BZ122" s="845"/>
      <c r="CA122" s="845">
        <v>3320507</v>
      </c>
      <c r="CB122" s="845"/>
      <c r="CC122" s="845"/>
      <c r="CD122" s="845"/>
      <c r="CE122" s="845"/>
      <c r="CF122" s="846">
        <v>115.6</v>
      </c>
      <c r="CG122" s="847"/>
      <c r="CH122" s="847"/>
      <c r="CI122" s="847"/>
      <c r="CJ122" s="847"/>
      <c r="CK122" s="869"/>
      <c r="CL122" s="855"/>
      <c r="CM122" s="855"/>
      <c r="CN122" s="855"/>
      <c r="CO122" s="856"/>
      <c r="CP122" s="835" t="s">
        <v>482</v>
      </c>
      <c r="CQ122" s="836"/>
      <c r="CR122" s="836"/>
      <c r="CS122" s="836"/>
      <c r="CT122" s="836"/>
      <c r="CU122" s="836"/>
      <c r="CV122" s="836"/>
      <c r="CW122" s="836"/>
      <c r="CX122" s="836"/>
      <c r="CY122" s="836"/>
      <c r="CZ122" s="836"/>
      <c r="DA122" s="836"/>
      <c r="DB122" s="836"/>
      <c r="DC122" s="836"/>
      <c r="DD122" s="836"/>
      <c r="DE122" s="836"/>
      <c r="DF122" s="837"/>
      <c r="DG122" s="789" t="s">
        <v>178</v>
      </c>
      <c r="DH122" s="790"/>
      <c r="DI122" s="790"/>
      <c r="DJ122" s="790"/>
      <c r="DK122" s="790"/>
      <c r="DL122" s="790" t="s">
        <v>466</v>
      </c>
      <c r="DM122" s="790"/>
      <c r="DN122" s="790"/>
      <c r="DO122" s="790"/>
      <c r="DP122" s="790"/>
      <c r="DQ122" s="790" t="s">
        <v>470</v>
      </c>
      <c r="DR122" s="790"/>
      <c r="DS122" s="790"/>
      <c r="DT122" s="790"/>
      <c r="DU122" s="790"/>
      <c r="DV122" s="796" t="s">
        <v>178</v>
      </c>
      <c r="DW122" s="796"/>
      <c r="DX122" s="796"/>
      <c r="DY122" s="796"/>
      <c r="DZ122" s="797"/>
    </row>
    <row r="123" spans="1:130" s="230" customFormat="1" ht="26.25" customHeight="1" x14ac:dyDescent="0.2">
      <c r="A123" s="820"/>
      <c r="B123" s="821"/>
      <c r="C123" s="817"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443</v>
      </c>
      <c r="AB123" s="780"/>
      <c r="AC123" s="780"/>
      <c r="AD123" s="780"/>
      <c r="AE123" s="781"/>
      <c r="AF123" s="782" t="s">
        <v>466</v>
      </c>
      <c r="AG123" s="780"/>
      <c r="AH123" s="780"/>
      <c r="AI123" s="780"/>
      <c r="AJ123" s="781"/>
      <c r="AK123" s="782" t="s">
        <v>467</v>
      </c>
      <c r="AL123" s="780"/>
      <c r="AM123" s="780"/>
      <c r="AN123" s="780"/>
      <c r="AO123" s="781"/>
      <c r="AP123" s="824" t="s">
        <v>178</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483</v>
      </c>
      <c r="BP123" s="878"/>
      <c r="BQ123" s="832">
        <v>12360058</v>
      </c>
      <c r="BR123" s="833"/>
      <c r="BS123" s="833"/>
      <c r="BT123" s="833"/>
      <c r="BU123" s="833"/>
      <c r="BV123" s="833">
        <v>14032311</v>
      </c>
      <c r="BW123" s="833"/>
      <c r="BX123" s="833"/>
      <c r="BY123" s="833"/>
      <c r="BZ123" s="833"/>
      <c r="CA123" s="833">
        <v>14490684</v>
      </c>
      <c r="CB123" s="833"/>
      <c r="CC123" s="833"/>
      <c r="CD123" s="833"/>
      <c r="CE123" s="833"/>
      <c r="CF123" s="748"/>
      <c r="CG123" s="749"/>
      <c r="CH123" s="749"/>
      <c r="CI123" s="749"/>
      <c r="CJ123" s="834"/>
      <c r="CK123" s="869"/>
      <c r="CL123" s="855"/>
      <c r="CM123" s="855"/>
      <c r="CN123" s="855"/>
      <c r="CO123" s="856"/>
      <c r="CP123" s="835" t="s">
        <v>484</v>
      </c>
      <c r="CQ123" s="836"/>
      <c r="CR123" s="836"/>
      <c r="CS123" s="836"/>
      <c r="CT123" s="836"/>
      <c r="CU123" s="836"/>
      <c r="CV123" s="836"/>
      <c r="CW123" s="836"/>
      <c r="CX123" s="836"/>
      <c r="CY123" s="836"/>
      <c r="CZ123" s="836"/>
      <c r="DA123" s="836"/>
      <c r="DB123" s="836"/>
      <c r="DC123" s="836"/>
      <c r="DD123" s="836"/>
      <c r="DE123" s="836"/>
      <c r="DF123" s="837"/>
      <c r="DG123" s="779" t="s">
        <v>443</v>
      </c>
      <c r="DH123" s="780"/>
      <c r="DI123" s="780"/>
      <c r="DJ123" s="780"/>
      <c r="DK123" s="781"/>
      <c r="DL123" s="782" t="s">
        <v>443</v>
      </c>
      <c r="DM123" s="780"/>
      <c r="DN123" s="780"/>
      <c r="DO123" s="780"/>
      <c r="DP123" s="781"/>
      <c r="DQ123" s="782" t="s">
        <v>471</v>
      </c>
      <c r="DR123" s="780"/>
      <c r="DS123" s="780"/>
      <c r="DT123" s="780"/>
      <c r="DU123" s="781"/>
      <c r="DV123" s="824" t="s">
        <v>471</v>
      </c>
      <c r="DW123" s="825"/>
      <c r="DX123" s="825"/>
      <c r="DY123" s="825"/>
      <c r="DZ123" s="826"/>
    </row>
    <row r="124" spans="1:130" s="230" customFormat="1" ht="26.25" customHeight="1" thickBot="1" x14ac:dyDescent="0.25">
      <c r="A124" s="820"/>
      <c r="B124" s="821"/>
      <c r="C124" s="817"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469</v>
      </c>
      <c r="AB124" s="780"/>
      <c r="AC124" s="780"/>
      <c r="AD124" s="780"/>
      <c r="AE124" s="781"/>
      <c r="AF124" s="782" t="s">
        <v>485</v>
      </c>
      <c r="AG124" s="780"/>
      <c r="AH124" s="780"/>
      <c r="AI124" s="780"/>
      <c r="AJ124" s="781"/>
      <c r="AK124" s="782" t="s">
        <v>443</v>
      </c>
      <c r="AL124" s="780"/>
      <c r="AM124" s="780"/>
      <c r="AN124" s="780"/>
      <c r="AO124" s="781"/>
      <c r="AP124" s="824" t="s">
        <v>443</v>
      </c>
      <c r="AQ124" s="825"/>
      <c r="AR124" s="825"/>
      <c r="AS124" s="825"/>
      <c r="AT124" s="826"/>
      <c r="AU124" s="827" t="s">
        <v>486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443</v>
      </c>
      <c r="BR124" s="831"/>
      <c r="BS124" s="831"/>
      <c r="BT124" s="831"/>
      <c r="BU124" s="831"/>
      <c r="BV124" s="831" t="s">
        <v>471</v>
      </c>
      <c r="BW124" s="831"/>
      <c r="BX124" s="831"/>
      <c r="BY124" s="831"/>
      <c r="BZ124" s="831"/>
      <c r="CA124" s="831" t="s">
        <v>471</v>
      </c>
      <c r="CB124" s="831"/>
      <c r="CC124" s="831"/>
      <c r="CD124" s="831"/>
      <c r="CE124" s="831"/>
      <c r="CF124" s="726"/>
      <c r="CG124" s="727"/>
      <c r="CH124" s="727"/>
      <c r="CI124" s="727"/>
      <c r="CJ124" s="862"/>
      <c r="CK124" s="870"/>
      <c r="CL124" s="870"/>
      <c r="CM124" s="870"/>
      <c r="CN124" s="870"/>
      <c r="CO124" s="871"/>
      <c r="CP124" s="835" t="s">
        <v>487</v>
      </c>
      <c r="CQ124" s="836"/>
      <c r="CR124" s="836"/>
      <c r="CS124" s="836"/>
      <c r="CT124" s="836"/>
      <c r="CU124" s="836"/>
      <c r="CV124" s="836"/>
      <c r="CW124" s="836"/>
      <c r="CX124" s="836"/>
      <c r="CY124" s="836"/>
      <c r="CZ124" s="836"/>
      <c r="DA124" s="836"/>
      <c r="DB124" s="836"/>
      <c r="DC124" s="836"/>
      <c r="DD124" s="836"/>
      <c r="DE124" s="836"/>
      <c r="DF124" s="837"/>
      <c r="DG124" s="763" t="s">
        <v>443</v>
      </c>
      <c r="DH124" s="764"/>
      <c r="DI124" s="764"/>
      <c r="DJ124" s="764"/>
      <c r="DK124" s="765"/>
      <c r="DL124" s="766" t="s">
        <v>463</v>
      </c>
      <c r="DM124" s="764"/>
      <c r="DN124" s="764"/>
      <c r="DO124" s="764"/>
      <c r="DP124" s="765"/>
      <c r="DQ124" s="766" t="s">
        <v>178</v>
      </c>
      <c r="DR124" s="764"/>
      <c r="DS124" s="764"/>
      <c r="DT124" s="764"/>
      <c r="DU124" s="765"/>
      <c r="DV124" s="848" t="s">
        <v>443</v>
      </c>
      <c r="DW124" s="849"/>
      <c r="DX124" s="849"/>
      <c r="DY124" s="849"/>
      <c r="DZ124" s="850"/>
    </row>
    <row r="125" spans="1:130" s="230" customFormat="1" ht="26.25" customHeight="1" x14ac:dyDescent="0.2">
      <c r="A125" s="820"/>
      <c r="B125" s="821"/>
      <c r="C125" s="817" t="s">
        <v>468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463</v>
      </c>
      <c r="AB125" s="780"/>
      <c r="AC125" s="780"/>
      <c r="AD125" s="780"/>
      <c r="AE125" s="781"/>
      <c r="AF125" s="782" t="s">
        <v>467</v>
      </c>
      <c r="AG125" s="780"/>
      <c r="AH125" s="780"/>
      <c r="AI125" s="780"/>
      <c r="AJ125" s="781"/>
      <c r="AK125" s="782" t="s">
        <v>443</v>
      </c>
      <c r="AL125" s="780"/>
      <c r="AM125" s="780"/>
      <c r="AN125" s="780"/>
      <c r="AO125" s="781"/>
      <c r="AP125" s="824" t="s">
        <v>470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488</v>
      </c>
      <c r="CL125" s="852"/>
      <c r="CM125" s="852"/>
      <c r="CN125" s="852"/>
      <c r="CO125" s="853"/>
      <c r="CP125" s="860" t="s">
        <v>489</v>
      </c>
      <c r="CQ125" s="810"/>
      <c r="CR125" s="810"/>
      <c r="CS125" s="810"/>
      <c r="CT125" s="810"/>
      <c r="CU125" s="810"/>
      <c r="CV125" s="810"/>
      <c r="CW125" s="810"/>
      <c r="CX125" s="810"/>
      <c r="CY125" s="810"/>
      <c r="CZ125" s="810"/>
      <c r="DA125" s="810"/>
      <c r="DB125" s="810"/>
      <c r="DC125" s="810"/>
      <c r="DD125" s="810"/>
      <c r="DE125" s="810"/>
      <c r="DF125" s="811"/>
      <c r="DG125" s="861" t="s">
        <v>443</v>
      </c>
      <c r="DH125" s="842"/>
      <c r="DI125" s="842"/>
      <c r="DJ125" s="842"/>
      <c r="DK125" s="842"/>
      <c r="DL125" s="842" t="s">
        <v>466</v>
      </c>
      <c r="DM125" s="842"/>
      <c r="DN125" s="842"/>
      <c r="DO125" s="842"/>
      <c r="DP125" s="842"/>
      <c r="DQ125" s="842" t="s">
        <v>480</v>
      </c>
      <c r="DR125" s="842"/>
      <c r="DS125" s="842"/>
      <c r="DT125" s="842"/>
      <c r="DU125" s="842"/>
      <c r="DV125" s="843" t="s">
        <v>470</v>
      </c>
      <c r="DW125" s="843"/>
      <c r="DX125" s="843"/>
      <c r="DY125" s="843"/>
      <c r="DZ125" s="844"/>
    </row>
    <row r="126" spans="1:130" s="230" customFormat="1" ht="26.25" customHeight="1" thickBot="1" x14ac:dyDescent="0.25">
      <c r="A126" s="820"/>
      <c r="B126" s="821"/>
      <c r="C126" s="817"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466</v>
      </c>
      <c r="AB126" s="780"/>
      <c r="AC126" s="780"/>
      <c r="AD126" s="780"/>
      <c r="AE126" s="781"/>
      <c r="AF126" s="782" t="s">
        <v>471</v>
      </c>
      <c r="AG126" s="780"/>
      <c r="AH126" s="780"/>
      <c r="AI126" s="780"/>
      <c r="AJ126" s="781"/>
      <c r="AK126" s="782" t="s">
        <v>443</v>
      </c>
      <c r="AL126" s="780"/>
      <c r="AM126" s="780"/>
      <c r="AN126" s="780"/>
      <c r="AO126" s="781"/>
      <c r="AP126" s="824" t="s">
        <v>490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491</v>
      </c>
      <c r="CQ126" s="752"/>
      <c r="CR126" s="752"/>
      <c r="CS126" s="752"/>
      <c r="CT126" s="752"/>
      <c r="CU126" s="752"/>
      <c r="CV126" s="752"/>
      <c r="CW126" s="752"/>
      <c r="CX126" s="752"/>
      <c r="CY126" s="752"/>
      <c r="CZ126" s="752"/>
      <c r="DA126" s="752"/>
      <c r="DB126" s="752"/>
      <c r="DC126" s="752"/>
      <c r="DD126" s="752"/>
      <c r="DE126" s="752"/>
      <c r="DF126" s="753"/>
      <c r="DG126" s="789" t="s">
        <v>470</v>
      </c>
      <c r="DH126" s="790"/>
      <c r="DI126" s="790"/>
      <c r="DJ126" s="790"/>
      <c r="DK126" s="790"/>
      <c r="DL126" s="790" t="s">
        <v>466</v>
      </c>
      <c r="DM126" s="790"/>
      <c r="DN126" s="790"/>
      <c r="DO126" s="790"/>
      <c r="DP126" s="790"/>
      <c r="DQ126" s="790" t="s">
        <v>463</v>
      </c>
      <c r="DR126" s="790"/>
      <c r="DS126" s="790"/>
      <c r="DT126" s="790"/>
      <c r="DU126" s="790"/>
      <c r="DV126" s="796" t="s">
        <v>178</v>
      </c>
      <c r="DW126" s="796"/>
      <c r="DX126" s="796"/>
      <c r="DY126" s="796"/>
      <c r="DZ126" s="797"/>
    </row>
    <row r="127" spans="1:130" s="230" customFormat="1" ht="26.25" customHeight="1" x14ac:dyDescent="0.2">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466</v>
      </c>
      <c r="AB127" s="780"/>
      <c r="AC127" s="780"/>
      <c r="AD127" s="780"/>
      <c r="AE127" s="781"/>
      <c r="AF127" s="782" t="s">
        <v>470</v>
      </c>
      <c r="AG127" s="780"/>
      <c r="AH127" s="780"/>
      <c r="AI127" s="780"/>
      <c r="AJ127" s="781"/>
      <c r="AK127" s="782" t="s">
        <v>443</v>
      </c>
      <c r="AL127" s="780"/>
      <c r="AM127" s="780"/>
      <c r="AN127" s="780"/>
      <c r="AO127" s="781"/>
      <c r="AP127" s="824" t="s">
        <v>490</v>
      </c>
      <c r="AQ127" s="825"/>
      <c r="AR127" s="825"/>
      <c r="AS127" s="825"/>
      <c r="AT127" s="826"/>
      <c r="AU127" s="232"/>
      <c r="AV127" s="232"/>
      <c r="AW127" s="232"/>
      <c r="AX127" s="841" t="s">
        <v>493</v>
      </c>
      <c r="AY127" s="814"/>
      <c r="AZ127" s="814"/>
      <c r="BA127" s="814"/>
      <c r="BB127" s="814"/>
      <c r="BC127" s="814"/>
      <c r="BD127" s="814"/>
      <c r="BE127" s="815"/>
      <c r="BF127" s="813" t="s">
        <v>494</v>
      </c>
      <c r="BG127" s="814"/>
      <c r="BH127" s="814"/>
      <c r="BI127" s="814"/>
      <c r="BJ127" s="814"/>
      <c r="BK127" s="814"/>
      <c r="BL127" s="815"/>
      <c r="BM127" s="813" t="s">
        <v>495</v>
      </c>
      <c r="BN127" s="814"/>
      <c r="BO127" s="814"/>
      <c r="BP127" s="814"/>
      <c r="BQ127" s="814"/>
      <c r="BR127" s="814"/>
      <c r="BS127" s="815"/>
      <c r="BT127" s="813" t="s">
        <v>496</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497</v>
      </c>
      <c r="CQ127" s="752"/>
      <c r="CR127" s="752"/>
      <c r="CS127" s="752"/>
      <c r="CT127" s="752"/>
      <c r="CU127" s="752"/>
      <c r="CV127" s="752"/>
      <c r="CW127" s="752"/>
      <c r="CX127" s="752"/>
      <c r="CY127" s="752"/>
      <c r="CZ127" s="752"/>
      <c r="DA127" s="752"/>
      <c r="DB127" s="752"/>
      <c r="DC127" s="752"/>
      <c r="DD127" s="752"/>
      <c r="DE127" s="752"/>
      <c r="DF127" s="753"/>
      <c r="DG127" s="789" t="s">
        <v>443</v>
      </c>
      <c r="DH127" s="790"/>
      <c r="DI127" s="790"/>
      <c r="DJ127" s="790"/>
      <c r="DK127" s="790"/>
      <c r="DL127" s="790" t="s">
        <v>443</v>
      </c>
      <c r="DM127" s="790"/>
      <c r="DN127" s="790"/>
      <c r="DO127" s="790"/>
      <c r="DP127" s="790"/>
      <c r="DQ127" s="790" t="s">
        <v>443</v>
      </c>
      <c r="DR127" s="790"/>
      <c r="DS127" s="790"/>
      <c r="DT127" s="790"/>
      <c r="DU127" s="790"/>
      <c r="DV127" s="796" t="s">
        <v>443</v>
      </c>
      <c r="DW127" s="796"/>
      <c r="DX127" s="796"/>
      <c r="DY127" s="796"/>
      <c r="DZ127" s="797"/>
    </row>
    <row r="128" spans="1:130" s="230" customFormat="1" ht="26.25" customHeight="1" thickBot="1" x14ac:dyDescent="0.25">
      <c r="A128" s="798" t="s">
        <v>498</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499</v>
      </c>
      <c r="X128" s="800"/>
      <c r="Y128" s="800"/>
      <c r="Z128" s="801"/>
      <c r="AA128" s="802" t="s">
        <v>466</v>
      </c>
      <c r="AB128" s="803"/>
      <c r="AC128" s="803"/>
      <c r="AD128" s="803"/>
      <c r="AE128" s="804"/>
      <c r="AF128" s="805" t="s">
        <v>443</v>
      </c>
      <c r="AG128" s="803"/>
      <c r="AH128" s="803"/>
      <c r="AI128" s="803"/>
      <c r="AJ128" s="804"/>
      <c r="AK128" s="805" t="s">
        <v>470</v>
      </c>
      <c r="AL128" s="803"/>
      <c r="AM128" s="803"/>
      <c r="AN128" s="803"/>
      <c r="AO128" s="804"/>
      <c r="AP128" s="806"/>
      <c r="AQ128" s="807"/>
      <c r="AR128" s="807"/>
      <c r="AS128" s="807"/>
      <c r="AT128" s="808"/>
      <c r="AU128" s="232"/>
      <c r="AV128" s="232"/>
      <c r="AW128" s="232"/>
      <c r="AX128" s="809" t="s">
        <v>500</v>
      </c>
      <c r="AY128" s="810"/>
      <c r="AZ128" s="810"/>
      <c r="BA128" s="810"/>
      <c r="BB128" s="810"/>
      <c r="BC128" s="810"/>
      <c r="BD128" s="810"/>
      <c r="BE128" s="811"/>
      <c r="BF128" s="786" t="s">
        <v>178</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501</v>
      </c>
      <c r="CQ128" s="730"/>
      <c r="CR128" s="730"/>
      <c r="CS128" s="730"/>
      <c r="CT128" s="730"/>
      <c r="CU128" s="730"/>
      <c r="CV128" s="730"/>
      <c r="CW128" s="730"/>
      <c r="CX128" s="730"/>
      <c r="CY128" s="730"/>
      <c r="CZ128" s="730"/>
      <c r="DA128" s="730"/>
      <c r="DB128" s="730"/>
      <c r="DC128" s="730"/>
      <c r="DD128" s="730"/>
      <c r="DE128" s="730"/>
      <c r="DF128" s="731"/>
      <c r="DG128" s="792" t="s">
        <v>469</v>
      </c>
      <c r="DH128" s="793"/>
      <c r="DI128" s="793"/>
      <c r="DJ128" s="793"/>
      <c r="DK128" s="793"/>
      <c r="DL128" s="793" t="s">
        <v>470</v>
      </c>
      <c r="DM128" s="793"/>
      <c r="DN128" s="793"/>
      <c r="DO128" s="793"/>
      <c r="DP128" s="793"/>
      <c r="DQ128" s="793" t="s">
        <v>490</v>
      </c>
      <c r="DR128" s="793"/>
      <c r="DS128" s="793"/>
      <c r="DT128" s="793"/>
      <c r="DU128" s="793"/>
      <c r="DV128" s="794" t="s">
        <v>469</v>
      </c>
      <c r="DW128" s="794"/>
      <c r="DX128" s="794"/>
      <c r="DY128" s="794"/>
      <c r="DZ128" s="795"/>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502</v>
      </c>
      <c r="X129" s="777"/>
      <c r="Y129" s="777"/>
      <c r="Z129" s="778"/>
      <c r="AA129" s="779">
        <v>3020413</v>
      </c>
      <c r="AB129" s="780"/>
      <c r="AC129" s="780"/>
      <c r="AD129" s="780"/>
      <c r="AE129" s="781"/>
      <c r="AF129" s="782">
        <v>3316965</v>
      </c>
      <c r="AG129" s="780"/>
      <c r="AH129" s="780"/>
      <c r="AI129" s="780"/>
      <c r="AJ129" s="781"/>
      <c r="AK129" s="782">
        <v>3286856</v>
      </c>
      <c r="AL129" s="780"/>
      <c r="AM129" s="780"/>
      <c r="AN129" s="780"/>
      <c r="AO129" s="781"/>
      <c r="AP129" s="783"/>
      <c r="AQ129" s="784"/>
      <c r="AR129" s="784"/>
      <c r="AS129" s="784"/>
      <c r="AT129" s="785"/>
      <c r="AU129" s="233"/>
      <c r="AV129" s="233"/>
      <c r="AW129" s="233"/>
      <c r="AX129" s="751" t="s">
        <v>503</v>
      </c>
      <c r="AY129" s="752"/>
      <c r="AZ129" s="752"/>
      <c r="BA129" s="752"/>
      <c r="BB129" s="752"/>
      <c r="BC129" s="752"/>
      <c r="BD129" s="752"/>
      <c r="BE129" s="753"/>
      <c r="BF129" s="770" t="s">
        <v>178</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354381</v>
      </c>
      <c r="AB130" s="780"/>
      <c r="AC130" s="780"/>
      <c r="AD130" s="780"/>
      <c r="AE130" s="781"/>
      <c r="AF130" s="782">
        <v>376506</v>
      </c>
      <c r="AG130" s="780"/>
      <c r="AH130" s="780"/>
      <c r="AI130" s="780"/>
      <c r="AJ130" s="781"/>
      <c r="AK130" s="782">
        <v>415239</v>
      </c>
      <c r="AL130" s="780"/>
      <c r="AM130" s="780"/>
      <c r="AN130" s="780"/>
      <c r="AO130" s="781"/>
      <c r="AP130" s="783"/>
      <c r="AQ130" s="784"/>
      <c r="AR130" s="784"/>
      <c r="AS130" s="784"/>
      <c r="AT130" s="785"/>
      <c r="AU130" s="233"/>
      <c r="AV130" s="233"/>
      <c r="AW130" s="233"/>
      <c r="AX130" s="751" t="s">
        <v>506</v>
      </c>
      <c r="AY130" s="752"/>
      <c r="AZ130" s="752"/>
      <c r="BA130" s="752"/>
      <c r="BB130" s="752"/>
      <c r="BC130" s="752"/>
      <c r="BD130" s="752"/>
      <c r="BE130" s="753"/>
      <c r="BF130" s="754">
        <v>2.5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2666032</v>
      </c>
      <c r="AB131" s="764"/>
      <c r="AC131" s="764"/>
      <c r="AD131" s="764"/>
      <c r="AE131" s="765"/>
      <c r="AF131" s="766">
        <v>2940459</v>
      </c>
      <c r="AG131" s="764"/>
      <c r="AH131" s="764"/>
      <c r="AI131" s="764"/>
      <c r="AJ131" s="765"/>
      <c r="AK131" s="766">
        <v>2871617</v>
      </c>
      <c r="AL131" s="764"/>
      <c r="AM131" s="764"/>
      <c r="AN131" s="764"/>
      <c r="AO131" s="765"/>
      <c r="AP131" s="767"/>
      <c r="AQ131" s="768"/>
      <c r="AR131" s="768"/>
      <c r="AS131" s="768"/>
      <c r="AT131" s="769"/>
      <c r="AU131" s="233"/>
      <c r="AV131" s="233"/>
      <c r="AW131" s="233"/>
      <c r="AX131" s="729" t="s">
        <v>508</v>
      </c>
      <c r="AY131" s="730"/>
      <c r="AZ131" s="730"/>
      <c r="BA131" s="730"/>
      <c r="BB131" s="730"/>
      <c r="BC131" s="730"/>
      <c r="BD131" s="730"/>
      <c r="BE131" s="731"/>
      <c r="BF131" s="732" t="s">
        <v>470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510</v>
      </c>
      <c r="W132" s="742"/>
      <c r="X132" s="742"/>
      <c r="Y132" s="742"/>
      <c r="Z132" s="743"/>
      <c r="AA132" s="744">
        <v>2.8572800329999999</v>
      </c>
      <c r="AB132" s="745"/>
      <c r="AC132" s="745"/>
      <c r="AD132" s="745"/>
      <c r="AE132" s="746"/>
      <c r="AF132" s="747">
        <v>2.316305039</v>
      </c>
      <c r="AG132" s="745"/>
      <c r="AH132" s="745"/>
      <c r="AI132" s="745"/>
      <c r="AJ132" s="746"/>
      <c r="AK132" s="747">
        <v>2.617967508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511</v>
      </c>
      <c r="W133" s="721"/>
      <c r="X133" s="721"/>
      <c r="Y133" s="721"/>
      <c r="Z133" s="722"/>
      <c r="AA133" s="723">
        <v>2.5</v>
      </c>
      <c r="AB133" s="724"/>
      <c r="AC133" s="724"/>
      <c r="AD133" s="724"/>
      <c r="AE133" s="725"/>
      <c r="AF133" s="723">
        <v>2.7</v>
      </c>
      <c r="AG133" s="724"/>
      <c r="AH133" s="724"/>
      <c r="AI133" s="724"/>
      <c r="AJ133" s="725"/>
      <c r="AK133" s="723">
        <v>2.5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5aXN+BFMXE7jNqxasKR0/7RDZ9/VyOY+rylRMa4LuD+lG/pV6Y3mcNYXTJae44aPANIbTtRLURRlCBPyr1S6Fg==" saltValue="jKvQ2NRxC7VGw+7kezFay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topLeftCell="A61"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512</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ZfLNDe8EOtPXoC7xN8hTmGGxsIZDrzQ7fQPxYUS85Q+XJzjyrud3iR4iR1WRrjvJoOFha67SOHCcWTfw3Fo2Wg==" saltValue="z3b5vBuAmZw/1wcz5Vn9F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U46"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nodxMjQMbk+0i9FaLMPs73Bl0VPBVfSH1ZmrCY7g91oxmvE+uHUCIVz9ppkhs7H7N0zz2Ak5j5FyR1AOnd8TEA==" saltValue="DXDQ+Fd31t5GFyXN8RhnT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1"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515</v>
      </c>
      <c r="AP7" s="272"/>
      <c r="AQ7" s="273" t="s">
        <v>516</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517</v>
      </c>
      <c r="AQ8" s="279" t="s">
        <v>518</v>
      </c>
      <c r="AR8" s="280" t="s">
        <v>519</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520</v>
      </c>
      <c r="AL9" s="1131"/>
      <c r="AM9" s="1131"/>
      <c r="AN9" s="1132"/>
      <c r="AO9" s="281">
        <v>859094</v>
      </c>
      <c r="AP9" s="281">
        <v>177279</v>
      </c>
      <c r="AQ9" s="282">
        <v>239803</v>
      </c>
      <c r="AR9" s="283">
        <v>-26.1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521</v>
      </c>
      <c r="AL10" s="1131"/>
      <c r="AM10" s="1131"/>
      <c r="AN10" s="1132"/>
      <c r="AO10" s="284">
        <v>120076</v>
      </c>
      <c r="AP10" s="284">
        <v>24778</v>
      </c>
      <c r="AQ10" s="285">
        <v>35073</v>
      </c>
      <c r="AR10" s="286">
        <v>-29.4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522</v>
      </c>
      <c r="AL11" s="1131"/>
      <c r="AM11" s="1131"/>
      <c r="AN11" s="1132"/>
      <c r="AO11" s="284" t="s">
        <v>523</v>
      </c>
      <c r="AP11" s="284" t="s">
        <v>523</v>
      </c>
      <c r="AQ11" s="285">
        <v>3640</v>
      </c>
      <c r="AR11" s="286" t="s">
        <v>523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524</v>
      </c>
      <c r="AL12" s="1131"/>
      <c r="AM12" s="1131"/>
      <c r="AN12" s="1132"/>
      <c r="AO12" s="284" t="s">
        <v>523</v>
      </c>
      <c r="AP12" s="284" t="s">
        <v>523</v>
      </c>
      <c r="AQ12" s="285" t="s">
        <v>523</v>
      </c>
      <c r="AR12" s="286" t="s">
        <v>523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525</v>
      </c>
      <c r="AL13" s="1131"/>
      <c r="AM13" s="1131"/>
      <c r="AN13" s="1132"/>
      <c r="AO13" s="284">
        <v>43494</v>
      </c>
      <c r="AP13" s="284">
        <v>8975</v>
      </c>
      <c r="AQ13" s="285">
        <v>11407</v>
      </c>
      <c r="AR13" s="286">
        <v>-21.3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526</v>
      </c>
      <c r="AL14" s="1131"/>
      <c r="AM14" s="1131"/>
      <c r="AN14" s="1132"/>
      <c r="AO14" s="284">
        <v>20041</v>
      </c>
      <c r="AP14" s="284">
        <v>4136</v>
      </c>
      <c r="AQ14" s="285">
        <v>4585</v>
      </c>
      <c r="AR14" s="286">
        <v>-9.8000000000000007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527</v>
      </c>
      <c r="AL15" s="1134"/>
      <c r="AM15" s="1134"/>
      <c r="AN15" s="1135"/>
      <c r="AO15" s="284">
        <v>-85016</v>
      </c>
      <c r="AP15" s="284">
        <v>-17544</v>
      </c>
      <c r="AQ15" s="285">
        <v>-18839</v>
      </c>
      <c r="AR15" s="286">
        <v>-6.9</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957689</v>
      </c>
      <c r="AP16" s="284">
        <v>197625</v>
      </c>
      <c r="AQ16" s="285">
        <v>275669</v>
      </c>
      <c r="AR16" s="286">
        <v>-28.3</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532</v>
      </c>
      <c r="AL21" s="1137"/>
      <c r="AM21" s="1137"/>
      <c r="AN21" s="1138"/>
      <c r="AO21" s="297">
        <v>17.54</v>
      </c>
      <c r="AP21" s="298">
        <v>23.86</v>
      </c>
      <c r="AQ21" s="299">
        <v>-6.32</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533</v>
      </c>
      <c r="AL22" s="1137"/>
      <c r="AM22" s="1137"/>
      <c r="AN22" s="1138"/>
      <c r="AO22" s="302">
        <v>96.8</v>
      </c>
      <c r="AP22" s="303">
        <v>95.5</v>
      </c>
      <c r="AQ22" s="304">
        <v>1.3</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515</v>
      </c>
      <c r="AP30" s="272"/>
      <c r="AQ30" s="273" t="s">
        <v>516</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517</v>
      </c>
      <c r="AQ31" s="279" t="s">
        <v>518</v>
      </c>
      <c r="AR31" s="280" t="s">
        <v>519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537</v>
      </c>
      <c r="AL32" s="1121"/>
      <c r="AM32" s="1121"/>
      <c r="AN32" s="1122"/>
      <c r="AO32" s="312">
        <v>429880</v>
      </c>
      <c r="AP32" s="312">
        <v>88708</v>
      </c>
      <c r="AQ32" s="313">
        <v>162926</v>
      </c>
      <c r="AR32" s="314">
        <v>-45.6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538</v>
      </c>
      <c r="AL33" s="1121"/>
      <c r="AM33" s="1121"/>
      <c r="AN33" s="1122"/>
      <c r="AO33" s="312" t="s">
        <v>523</v>
      </c>
      <c r="AP33" s="312" t="s">
        <v>523</v>
      </c>
      <c r="AQ33" s="313" t="s">
        <v>523</v>
      </c>
      <c r="AR33" s="314" t="s">
        <v>523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539</v>
      </c>
      <c r="AL34" s="1121"/>
      <c r="AM34" s="1121"/>
      <c r="AN34" s="1122"/>
      <c r="AO34" s="312" t="s">
        <v>523</v>
      </c>
      <c r="AP34" s="312" t="s">
        <v>523</v>
      </c>
      <c r="AQ34" s="313">
        <v>4</v>
      </c>
      <c r="AR34" s="314" t="s">
        <v>523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540</v>
      </c>
      <c r="AL35" s="1121"/>
      <c r="AM35" s="1121"/>
      <c r="AN35" s="1122"/>
      <c r="AO35" s="312">
        <v>56950</v>
      </c>
      <c r="AP35" s="312">
        <v>11752</v>
      </c>
      <c r="AQ35" s="313">
        <v>33512</v>
      </c>
      <c r="AR35" s="314">
        <v>-64.900000000000006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541</v>
      </c>
      <c r="AL36" s="1121"/>
      <c r="AM36" s="1121"/>
      <c r="AN36" s="1122"/>
      <c r="AO36" s="312">
        <v>3587</v>
      </c>
      <c r="AP36" s="312">
        <v>740</v>
      </c>
      <c r="AQ36" s="313">
        <v>2866</v>
      </c>
      <c r="AR36" s="314">
        <v>-74.2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542</v>
      </c>
      <c r="AL37" s="1121"/>
      <c r="AM37" s="1121"/>
      <c r="AN37" s="1122"/>
      <c r="AO37" s="312" t="s">
        <v>523</v>
      </c>
      <c r="AP37" s="312" t="s">
        <v>523</v>
      </c>
      <c r="AQ37" s="313">
        <v>1429</v>
      </c>
      <c r="AR37" s="314" t="s">
        <v>523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543</v>
      </c>
      <c r="AL38" s="1124"/>
      <c r="AM38" s="1124"/>
      <c r="AN38" s="1125"/>
      <c r="AO38" s="315" t="s">
        <v>523</v>
      </c>
      <c r="AP38" s="315" t="s">
        <v>523</v>
      </c>
      <c r="AQ38" s="316">
        <v>30</v>
      </c>
      <c r="AR38" s="304" t="s">
        <v>523</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544</v>
      </c>
      <c r="AL39" s="1124"/>
      <c r="AM39" s="1124"/>
      <c r="AN39" s="1125"/>
      <c r="AO39" s="312" t="s">
        <v>523</v>
      </c>
      <c r="AP39" s="312" t="s">
        <v>523</v>
      </c>
      <c r="AQ39" s="313">
        <v>-7390</v>
      </c>
      <c r="AR39" s="314" t="s">
        <v>523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545</v>
      </c>
      <c r="AL40" s="1121"/>
      <c r="AM40" s="1121"/>
      <c r="AN40" s="1122"/>
      <c r="AO40" s="312">
        <v>-415239</v>
      </c>
      <c r="AP40" s="312">
        <v>-85687</v>
      </c>
      <c r="AQ40" s="313">
        <v>-136323</v>
      </c>
      <c r="AR40" s="314">
        <v>-37.1</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75178</v>
      </c>
      <c r="AP41" s="312">
        <v>15513</v>
      </c>
      <c r="AQ41" s="313">
        <v>57054</v>
      </c>
      <c r="AR41" s="314">
        <v>-72.8</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515</v>
      </c>
      <c r="AN49" s="1115" t="s">
        <v>549</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550</v>
      </c>
      <c r="AO50" s="329" t="s">
        <v>551</v>
      </c>
      <c r="AP50" s="330" t="s">
        <v>552</v>
      </c>
      <c r="AQ50" s="331" t="s">
        <v>553</v>
      </c>
      <c r="AR50" s="332" t="s">
        <v>554</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674008</v>
      </c>
      <c r="AN51" s="334">
        <v>126717</v>
      </c>
      <c r="AO51" s="335">
        <v>16.3</v>
      </c>
      <c r="AP51" s="336">
        <v>167497</v>
      </c>
      <c r="AQ51" s="337">
        <v>-17.399999999999999</v>
      </c>
      <c r="AR51" s="338">
        <v>33.700000000000003</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490075</v>
      </c>
      <c r="AN52" s="342">
        <v>92137</v>
      </c>
      <c r="AO52" s="343">
        <v>-5.2</v>
      </c>
      <c r="AP52" s="344">
        <v>82571</v>
      </c>
      <c r="AQ52" s="345">
        <v>3.6</v>
      </c>
      <c r="AR52" s="346">
        <v>-8.8000000000000007</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976796</v>
      </c>
      <c r="AN53" s="334">
        <v>187377</v>
      </c>
      <c r="AO53" s="335">
        <v>47.9</v>
      </c>
      <c r="AP53" s="336">
        <v>190274</v>
      </c>
      <c r="AQ53" s="337">
        <v>13.6</v>
      </c>
      <c r="AR53" s="338">
        <v>34.299999999999997</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643519</v>
      </c>
      <c r="AN54" s="342">
        <v>123445</v>
      </c>
      <c r="AO54" s="343">
        <v>34</v>
      </c>
      <c r="AP54" s="344">
        <v>88584</v>
      </c>
      <c r="AQ54" s="345">
        <v>7.3</v>
      </c>
      <c r="AR54" s="346">
        <v>26.7</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1331724</v>
      </c>
      <c r="AN55" s="334">
        <v>260458</v>
      </c>
      <c r="AO55" s="335">
        <v>39</v>
      </c>
      <c r="AP55" s="336">
        <v>301035</v>
      </c>
      <c r="AQ55" s="337">
        <v>58.2</v>
      </c>
      <c r="AR55" s="338">
        <v>-19.2</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450540</v>
      </c>
      <c r="AN56" s="342">
        <v>88117</v>
      </c>
      <c r="AO56" s="343">
        <v>-28.6</v>
      </c>
      <c r="AP56" s="344">
        <v>154376</v>
      </c>
      <c r="AQ56" s="345">
        <v>74.3</v>
      </c>
      <c r="AR56" s="346">
        <v>-102.9</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1615347</v>
      </c>
      <c r="AN57" s="334">
        <v>324497</v>
      </c>
      <c r="AO57" s="335">
        <v>24.6</v>
      </c>
      <c r="AP57" s="336">
        <v>277467</v>
      </c>
      <c r="AQ57" s="337">
        <v>-7.8</v>
      </c>
      <c r="AR57" s="338">
        <v>32.4</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1267520</v>
      </c>
      <c r="AN58" s="342">
        <v>254624</v>
      </c>
      <c r="AO58" s="343">
        <v>189</v>
      </c>
      <c r="AP58" s="344">
        <v>128378</v>
      </c>
      <c r="AQ58" s="345">
        <v>-16.8</v>
      </c>
      <c r="AR58" s="346">
        <v>205.8</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2177146</v>
      </c>
      <c r="AN59" s="334">
        <v>449267</v>
      </c>
      <c r="AO59" s="335">
        <v>38.5</v>
      </c>
      <c r="AP59" s="336">
        <v>282256</v>
      </c>
      <c r="AQ59" s="337">
        <v>1.7</v>
      </c>
      <c r="AR59" s="338">
        <v>36.799999999999997</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1766996</v>
      </c>
      <c r="AN60" s="342">
        <v>364630</v>
      </c>
      <c r="AO60" s="343">
        <v>43.2</v>
      </c>
      <c r="AP60" s="344">
        <v>145453</v>
      </c>
      <c r="AQ60" s="345">
        <v>13.3</v>
      </c>
      <c r="AR60" s="346">
        <v>29.9</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1355004</v>
      </c>
      <c r="AN61" s="349">
        <v>269663</v>
      </c>
      <c r="AO61" s="350">
        <v>33.299999999999997</v>
      </c>
      <c r="AP61" s="351">
        <v>243706</v>
      </c>
      <c r="AQ61" s="352">
        <v>9.6999999999999993</v>
      </c>
      <c r="AR61" s="338">
        <v>23.6</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923730</v>
      </c>
      <c r="AN62" s="342">
        <v>184591</v>
      </c>
      <c r="AO62" s="343">
        <v>46.5</v>
      </c>
      <c r="AP62" s="344">
        <v>119872</v>
      </c>
      <c r="AQ62" s="345">
        <v>16.3</v>
      </c>
      <c r="AR62" s="346">
        <v>30.2</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T8lqdj3pq6BL7vMZkYofC7cvC+X5BdW+CY32dC6ZJEIQT9TV+Pgpn3Jv2YmMwL4njCepNbTitsWArXfTakXb4g==" saltValue="+XF6XrRyl8EUSgAg33rUN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Normal="100" zoomScaleSheetLayoutView="55" workbookViewId="0">
      <selection activeCell="BK80" sqref="BK80"/>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563</v>
      </c>
    </row>
    <row r="120" spans="125:125" ht="13.5" hidden="1" customHeight="1" x14ac:dyDescent="0.2"/>
    <row r="121" spans="125:125" ht="13.5" hidden="1" customHeight="1" x14ac:dyDescent="0.2">
      <c r="DU121" s="259"/>
    </row>
  </sheetData>
  <sheetProtection algorithmName="SHA-512" hashValue="vB5PhulLfQyVSKR5XsvfhJ7aqRRMjRGd8/2bgJxXrUDjaMfTQ7nQ+LYG2uXtn+QnszpHL5gVkINKjOI/waTZ+g==" saltValue="fkpDUNIQ0PT9O1PYmLnT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9" zoomScaleNormal="100" zoomScaleSheetLayoutView="55" workbookViewId="0">
      <selection activeCell="CY94" sqref="CY94"/>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564</v>
      </c>
    </row>
  </sheetData>
  <sheetProtection algorithmName="SHA-512" hashValue="4uZeHDQB08HvxIMge70fOMR4TX/BYjRkoDS0E6XdYwg8UbYeajrB/70YPe56Cu3trBQVqyQ/wyazSBNTQtEFrA==" saltValue="C6tw7Ih77lE01naNXP+R8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9" zoomScale="80" zoomScaleNormal="8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565</v>
      </c>
      <c r="G46" s="8" t="s">
        <v>566</v>
      </c>
      <c r="H46" s="8" t="s">
        <v>567</v>
      </c>
      <c r="I46" s="8" t="s">
        <v>568</v>
      </c>
      <c r="J46" s="9" t="s">
        <v>569</v>
      </c>
    </row>
    <row r="47" spans="2:10" ht="57.75" customHeight="1" x14ac:dyDescent="0.2">
      <c r="B47" s="10"/>
      <c r="C47" s="1139" t="s">
        <v>3</v>
      </c>
      <c r="D47" s="1139"/>
      <c r="E47" s="1140"/>
      <c r="F47" s="11">
        <v>140.81</v>
      </c>
      <c r="G47" s="12">
        <v>115.99</v>
      </c>
      <c r="H47" s="12">
        <v>101.51</v>
      </c>
      <c r="I47" s="12">
        <v>92.59</v>
      </c>
      <c r="J47" s="13">
        <v>93.73</v>
      </c>
    </row>
    <row r="48" spans="2:10" ht="57.75" customHeight="1" x14ac:dyDescent="0.2">
      <c r="B48" s="14"/>
      <c r="C48" s="1141" t="s">
        <v>4</v>
      </c>
      <c r="D48" s="1141"/>
      <c r="E48" s="1142"/>
      <c r="F48" s="15">
        <v>6.28</v>
      </c>
      <c r="G48" s="16">
        <v>5.27</v>
      </c>
      <c r="H48" s="16">
        <v>5.86</v>
      </c>
      <c r="I48" s="16">
        <v>8.09</v>
      </c>
      <c r="J48" s="17">
        <v>6.82</v>
      </c>
    </row>
    <row r="49" spans="2:10" ht="57.75" customHeight="1" thickBot="1" x14ac:dyDescent="0.25">
      <c r="B49" s="18"/>
      <c r="C49" s="1143" t="s">
        <v>5</v>
      </c>
      <c r="D49" s="1143"/>
      <c r="E49" s="1144"/>
      <c r="F49" s="19" t="s">
        <v>570</v>
      </c>
      <c r="G49" s="20" t="s">
        <v>571</v>
      </c>
      <c r="H49" s="20" t="s">
        <v>572</v>
      </c>
      <c r="I49" s="20">
        <v>2.91</v>
      </c>
      <c r="J49" s="21" t="s">
        <v>573</v>
      </c>
    </row>
    <row r="50" spans="2:10" ht="13" x14ac:dyDescent="0.2"/>
  </sheetData>
  <sheetProtection algorithmName="SHA-512" hashValue="h4XmxCzkUHLHxvjRlKKLDdlTBrr9ouxS018W30wZhNp4fU/7qce5SonNMlruHovE16SJdOA7fPUctq/wQX4agg==" saltValue="AzqSangN6oNcfkFc8aHj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2024-03-07T00:20:14Z</cp:lastPrinted>
  <dcterms:created xsi:type="dcterms:W3CDTF">2024-02-05T03:01:11Z</dcterms:created>
  <dcterms:modified xsi:type="dcterms:W3CDTF">2024-03-19T02:23:50Z</dcterms:modified>
  <cp:category/>
</cp:coreProperties>
</file>