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ity-miyoshi.lg.jp\DFSRoot\DFSAllDocuments\0410149\Documents\財政課\◎USBへ\◎庶務\◎【徳島県市町村課3月14日〆】令和4年度財政状況資料集の作成及び提出について（依頼）\【財政状況資料集】_362085_三好市_2022\"/>
    </mc:Choice>
  </mc:AlternateContent>
  <xr:revisionPtr revIDLastSave="0" documentId="13_ncr:1_{7458D844-26D0-48B3-BAF9-C7DE8F34EFFB}"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2)"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AM36" i="10"/>
  <c r="C36" i="10"/>
  <c r="BW34" i="10"/>
  <c r="C34" i="10"/>
  <c r="BW35" i="10" l="1"/>
  <c r="BW36" i="10" s="1"/>
  <c r="BW37" i="10" s="1"/>
  <c r="BW38" i="10" s="1"/>
  <c r="BW39" i="10" s="1"/>
  <c r="BW40" i="10" s="1"/>
  <c r="BW41" i="10" s="1"/>
  <c r="BW42" i="10" s="1"/>
  <c r="C35"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BE34" i="10"/>
  <c r="BE35" i="10" s="1"/>
  <c r="BE36" i="10" s="1"/>
  <c r="AM34" i="10"/>
  <c r="AM35" i="10" s="1"/>
</calcChain>
</file>

<file path=xl/sharedStrings.xml><?xml version="1.0" encoding="utf-8"?>
<sst xmlns="http://schemas.openxmlformats.org/spreadsheetml/2006/main" count="1149" uniqueCount="608">
  <si>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</si>
  <si>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</si>
  <si>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</si>
  <si>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</si>
  <si>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</si>
  <si>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</si>
  <si>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</si>
  <si>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</si>
  <si>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</si>
  <si>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</si>
  <si>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</si>
  <si>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</si>
  <si>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</si>
  <si>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</si>
  <si>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</si>
  <si>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</si>
  <si>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</si>
  <si>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</si>
  <si>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</si>
  <si>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</si>
  <si>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</si>
  <si>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</si>
  <si>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</si>
  <si>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</si>
  <si>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</si>
  <si>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</si>
  <si>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</si>
  <si>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</si>
  <si>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</si>
  <si>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</si>
  <si>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</si>
  <si>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</si>
  <si>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</si>
  <si>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</si>
  <si>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</si>
  <si>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</si>
  <si>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</si>
  <si>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</si>
  <si>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</si>
  <si>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</si>
  <si>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</si>
  <si>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</si>
  <si>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</si>
  <si>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</si>
  <si>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</si>
  <si>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</si>
  <si>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</si>
  <si>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</si>
  <si>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</si>
  <si>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</si>
  <si>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</si>
  <si>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</si>
  <si>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</si>
  <si>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</si>
  <si>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</si>
  <si>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</si>
  <si>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</si>
  <si>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</si>
  <si>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</si>
  <si>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</si>
  <si>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</si>
  <si>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</si>
  <si>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</si>
  <si>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</si>
  <si>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</si>
  <si>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</si>
  <si>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</si>
  <si>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</si>
  <si>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</si>
  <si>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</si>
  <si>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</si>
  <si>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</si>
  <si>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</si>
  <si>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</si>
  <si>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</si>
  <si>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</si>
  <si>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</si>
  <si>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</si>
  <si>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</si>
  <si>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</si>
  <si>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</si>
  <si>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</si>
  <si>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</si>
  <si>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</si>
  <si>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</si>
  <si>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</si>
  <si>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</si>
  <si>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</si>
  <si>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</si>
  <si>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</si>
  <si>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</si>
  <si>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</si>
  <si>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</si>
  <si>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</si>
  <si>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</si>
  <si>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</si>
  <si>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</si>
  <si>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</si>
  <si>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</si>
  <si>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</si>
  <si>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三好市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</si>
  <si>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</si>
  <si>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</si>
  <si>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</si>
  <si>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</si>
  <si>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</si>
  <si>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</si>
  <si>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</si>
  <si>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</si>
  <si>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</si>
  <si>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</si>
  <si>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</si>
  <si>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</si>
  <si>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</si>
  <si>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</si>
  <si>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</si>
  <si>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</si>
  <si>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</si>
  <si>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</si>
  <si>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</si>
  <si>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</si>
  <si>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</si>
  <si>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</si>
  <si>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</si>
  <si>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</si>
  <si>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</si>
  <si>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</si>
  <si>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</si>
  <si>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</si>
  <si>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</si>
  <si>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</si>
  <si>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</si>
  <si>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</si>
  <si>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</si>
  <si>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</si>
  <si>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</si>
  <si>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</si>
  <si>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</si>
  <si>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</si>
  <si>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</si>
  <si>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</si>
  <si>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</si>
  <si>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</si>
  <si>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</si>
  <si>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</si>
  <si>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</si>
  <si>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</si>
  <si>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</si>
  <si>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</si>
  <si>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</si>
  <si>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</si>
  <si>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</si>
  <si>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</si>
  <si>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</si>
  <si>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</si>
  <si>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</si>
  <si>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</si>
  <si>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</si>
  <si>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</si>
  <si>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</si>
  <si>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</si>
  <si>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</si>
  <si>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</si>
  <si>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</si>
  <si>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</si>
  <si>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</si>
  <si>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</si>
  <si>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</si>
  <si>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</si>
  <si>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</si>
  <si>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</si>
  <si>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</si>
  <si>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</si>
  <si>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</si>
  <si>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</si>
  <si>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</si>
  <si>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</si>
  <si>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</si>
  <si>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</si>
  <si>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</si>
  <si>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</si>
  <si>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</si>
  <si>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</si>
  <si>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</si>
  <si>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</si>
  <si>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</si>
  <si>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</si>
  <si>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</si>
  <si>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</si>
  <si>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</si>
  <si>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</si>
  <si>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</si>
  <si>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</si>
  <si>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</si>
  <si>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</si>
  <si>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</si>
  <si>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</si>
  <si>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</si>
  <si>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</si>
  <si>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</si>
  <si>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</si>
  <si>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</si>
  <si>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</si>
  <si>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</si>
  <si>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</si>
  <si>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</si>
  <si>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</si>
  <si>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</si>
  <si>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</si>
  <si>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</si>
  <si>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</si>
  <si>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</si>
  <si>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</si>
  <si>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</si>
  <si>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</si>
  <si>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</si>
  <si>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</si>
  <si>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</si>
  <si>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</si>
  <si>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</si>
  <si>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</si>
  <si>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</si>
  <si>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</si>
  <si>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徳島県三好市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</si>
  <si>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</si>
  <si>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</si>
  <si>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</si>
  <si>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</si>
  <si>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</si>
  <si>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</si>
  <si>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</si>
  <si>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</si>
  <si>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</si>
  <si>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</si>
  <si>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</si>
  <si>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</si>
  <si>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</si>
  <si>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</si>
  <si>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</si>
  <si>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</si>
  <si>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</si>
  <si>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</si>
  <si>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</si>
  <si>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</si>
  <si>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</si>
  <si>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</si>
  <si>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</si>
  <si>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</si>
  <si>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</si>
  <si>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</si>
  <si>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</si>
  <si>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</si>
  <si>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</si>
  <si>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</si>
  <si>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</si>
  <si>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</si>
  <si>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</si>
  <si>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</si>
  <si>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</si>
  <si>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</si>
  <si>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</si>
  <si>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</si>
  <si>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</si>
  <si>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</si>
  <si>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</si>
  <si>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</si>
  <si>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</si>
  <si>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</si>
  <si>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</si>
  <si>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</si>
  <si>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</si>
  <si>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</si>
  <si>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</si>
  <si>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</si>
  <si>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</si>
  <si>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</si>
  <si>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</si>
  <si>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</si>
  <si>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</si>
  <si>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</si>
  <si>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</si>
  <si>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</si>
  <si>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</si>
  <si>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</si>
  <si>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</si>
  <si>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</si>
  <si>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</si>
  <si>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</si>
  <si>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</si>
  <si>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</si>
  <si>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</si>
  <si>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</si>
  <si>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</si>
  <si>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</si>
  <si>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</si>
  <si>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</si>
  <si>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</si>
  <si>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</si>
  <si>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</si>
  <si>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</si>
  <si>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</si>
  <si>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</si>
  <si>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</si>
  <si>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</si>
  <si>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</si>
  <si>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</si>
  <si>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</si>
  <si>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</si>
  <si>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</si>
  <si>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</si>
  <si>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</si>
  <si>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</si>
  <si>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</si>
  <si>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</si>
  <si>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</si>
  <si>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</si>
  <si>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</si>
  <si>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</si>
  <si>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</si>
  <si>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</si>
  <si>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</si>
  <si>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</si>
  <si>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</si>
  <si>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</si>
  <si>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</si>
  <si>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</si>
  <si>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</si>
  <si>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</si>
  <si>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</si>
  <si>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</si>
  <si>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</si>
  <si>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</si>
  <si>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</si>
  <si>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</si>
  <si>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</si>
  <si>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</si>
  <si>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</si>
  <si>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</si>
  <si>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</si>
  <si>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</si>
  <si>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</si>
  <si>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</si>
  <si>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</si>
  <si>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</si>
  <si>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</si>
  <si>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</si>
  <si>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</si>
  <si>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</si>
  <si>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</si>
  <si>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</si>
  <si>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</si>
  <si>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</si>
  <si>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</si>
  <si>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</si>
  <si>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</si>
  <si>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</si>
  <si>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</si>
  <si>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</si>
  <si>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</si>
  <si>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</si>
  <si>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</si>
  <si>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</si>
  <si>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</si>
  <si>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</si>
  <si>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</si>
  <si>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</si>
  <si>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</si>
  <si>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</si>
  <si>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</si>
  <si>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</si>
  <si>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</si>
  <si>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</si>
  <si>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</si>
  <si>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</si>
  <si>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</si>
  <si>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</si>
  <si>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</si>
  <si>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徳島県三好市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</si>
  <si>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</si>
  <si>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</si>
  <si>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</si>
  <si>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</si>
  <si>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</si>
  <si>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</si>
  <si>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</si>
  <si>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</si>
  <si>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</si>
  <si>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</si>
  <si>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</si>
  <si>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</si>
  <si>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</si>
  <si>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</si>
  <si>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</si>
  <si>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</si>
  <si>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</si>
  <si>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</si>
  <si>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</si>
  <si>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</si>
  <si>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三好市土地取得事業特別会計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</si>
  <si>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</si>
  <si>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</si>
  <si>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</si>
  <si>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</si>
  <si>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</si>
  <si>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</si>
  <si>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</si>
  <si>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</si>
  <si>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</si>
  <si>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</si>
  <si>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</si>
  <si>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</si>
  <si>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</si>
  <si>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</si>
  <si>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三好市国民健康保険特別会計（事業勘定分）</t>
    <phoneticPr fontId="5"/>
  </si>
  <si>
    <t>三好市国民健康保険特別会計（直診勘定分）</t>
    <phoneticPr fontId="5"/>
  </si>
  <si>
    <t>三好市後期高齢者医療特別会計</t>
    <phoneticPr fontId="5"/>
  </si>
  <si>
    <t>三好市水道事業会計</t>
    <phoneticPr fontId="5"/>
  </si>
  <si>
    <t>法適用企業</t>
    <phoneticPr fontId="5"/>
  </si>
  <si>
    <t>三好市国民健康保険市立三野病院特別会計</t>
    <phoneticPr fontId="5"/>
  </si>
  <si>
    <t>法適用企業</t>
    <phoneticPr fontId="5"/>
  </si>
  <si>
    <t>三好市簡易水道事業特別会計</t>
    <phoneticPr fontId="5"/>
  </si>
  <si>
    <t>法非適用企業</t>
    <phoneticPr fontId="5"/>
  </si>
  <si>
    <t>三好市農業集落排水事業特別会計</t>
    <phoneticPr fontId="5"/>
  </si>
  <si>
    <t>三好市浄化槽事業特別会計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</si>
  <si>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</si>
  <si>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</si>
  <si>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</si>
  <si>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</si>
  <si>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</si>
  <si>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</si>
  <si>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</si>
  <si>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</si>
  <si>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</si>
  <si>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</si>
  <si>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</si>
  <si>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</si>
  <si>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</si>
  <si>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</si>
  <si>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</si>
  <si>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</si>
  <si>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</si>
  <si>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</si>
  <si>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</si>
  <si>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</si>
  <si>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</si>
  <si>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</si>
  <si>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</si>
  <si>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</si>
  <si>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</si>
  <si>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</si>
  <si>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</si>
  <si>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</si>
  <si>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</si>
  <si>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</si>
  <si>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</si>
  <si>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</si>
  <si>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</si>
  <si>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</si>
  <si>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</si>
  <si>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</si>
  <si>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</si>
  <si>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</si>
  <si>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</si>
  <si>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</si>
  <si>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</si>
  <si>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</si>
  <si>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</si>
  <si>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</si>
  <si>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</si>
  <si>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</si>
  <si>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</si>
  <si>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</si>
  <si>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</si>
  <si>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</si>
  <si>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</si>
  <si>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</si>
  <si>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</si>
  <si>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</si>
  <si>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</si>
  <si>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</si>
  <si>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</si>
  <si>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</si>
  <si>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</si>
  <si>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</si>
  <si>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</si>
  <si>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</si>
  <si>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三好市国民健康保険市立三野病院特別会計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</si>
  <si>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</si>
  <si>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</si>
  <si>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</si>
  <si>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</si>
  <si>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</si>
  <si>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</si>
  <si>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</si>
  <si>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</si>
  <si>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</si>
  <si>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</si>
  <si>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</si>
  <si>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</si>
  <si>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</si>
  <si>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</si>
  <si>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</si>
  <si>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</si>
  <si>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</si>
  <si>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</si>
  <si>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</si>
  <si>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</si>
  <si>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</si>
  <si>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</si>
  <si>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</si>
  <si>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</si>
  <si>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</si>
  <si>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</si>
  <si>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</si>
  <si>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</si>
  <si>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</si>
  <si>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</si>
  <si>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</si>
  <si>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</si>
  <si>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</si>
  <si>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</si>
  <si>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</si>
  <si>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</si>
  <si>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</si>
  <si>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</si>
  <si>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</si>
  <si>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</si>
  <si>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</si>
  <si>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</si>
  <si>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</si>
  <si>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</si>
  <si>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</si>
  <si>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</si>
  <si>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</si>
  <si>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</si>
  <si>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</si>
  <si>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</si>
  <si>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</si>
  <si>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</si>
  <si>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</si>
  <si>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</si>
  <si>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</si>
  <si>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</si>
  <si>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</si>
  <si>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</si>
  <si>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</si>
  <si>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</si>
  <si>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</si>
  <si>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</si>
  <si>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</si>
  <si>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</si>
  <si>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</si>
  <si>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</si>
  <si>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</si>
  <si>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</si>
  <si>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</si>
  <si>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</si>
  <si>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</si>
  <si>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</si>
  <si>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</si>
  <si>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</si>
  <si>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</si>
  <si>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</si>
  <si>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</si>
  <si>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</si>
  <si>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</si>
  <si>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</si>
  <si>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</si>
  <si>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</si>
  <si>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</si>
  <si>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</si>
  <si>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</si>
  <si>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</si>
  <si>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三好市国民健康保険特別会計（事業勘定分）</t>
  </si>
  <si>
    <t>三好市水道事業会計</t>
  </si>
  <si>
    <t>三好市国民健康保険市立三野病院特別会計</t>
  </si>
  <si>
    <t>三好市農業集落排水事業特別会計</t>
  </si>
  <si>
    <t>三好市簡易水道事業特別会計</t>
  </si>
  <si>
    <t>三好市後期高齢者医療特別会計</t>
  </si>
  <si>
    <t>三好市浄化槽事業特別会計</t>
  </si>
  <si>
    <t>その他会計（赤字）</t>
  </si>
  <si>
    <t>その他会計（黒字）</t>
  </si>
  <si>
    <t>（百万円）</t>
    <phoneticPr fontId="5"/>
  </si>
  <si>
    <t>H30</t>
    <phoneticPr fontId="5"/>
  </si>
  <si>
    <t>R01</t>
    <phoneticPr fontId="5"/>
  </si>
  <si>
    <t>R02</t>
    <phoneticPr fontId="5"/>
  </si>
  <si>
    <t>R03</t>
    <phoneticPr fontId="5"/>
  </si>
  <si>
    <t>R04</t>
    <phoneticPr fontId="5"/>
  </si>
  <si>
    <t xml:space="preserve">まちづくり基金  </t>
    <phoneticPr fontId="2"/>
  </si>
  <si>
    <t>地域振興基金</t>
    <rPh sb="0" eb="2">
      <t>チイキ</t>
    </rPh>
    <rPh sb="2" eb="4">
      <t>シンコウ</t>
    </rPh>
    <rPh sb="4" eb="6">
      <t>キキン</t>
    </rPh>
    <phoneticPr fontId="5"/>
  </si>
  <si>
    <t>地域福祉基金</t>
    <rPh sb="0" eb="2">
      <t>チイキ</t>
    </rPh>
    <rPh sb="2" eb="4">
      <t>フクシ</t>
    </rPh>
    <rPh sb="4" eb="6">
      <t>キキン</t>
    </rPh>
    <phoneticPr fontId="5"/>
  </si>
  <si>
    <t>川崎西谷残土処理場基金</t>
    <phoneticPr fontId="2"/>
  </si>
  <si>
    <t>森づくり基金</t>
    <rPh sb="0" eb="1">
      <t>モリ</t>
    </rPh>
    <rPh sb="4" eb="6">
      <t>キキン</t>
    </rPh>
    <phoneticPr fontId="5"/>
  </si>
  <si>
    <t>㈱山城しんこう</t>
    <rPh sb="1" eb="3">
      <t>ヤマシロ</t>
    </rPh>
    <phoneticPr fontId="2"/>
  </si>
  <si>
    <t>㈱山城もくもく</t>
    <rPh sb="1" eb="3">
      <t>ヤマシロ</t>
    </rPh>
    <phoneticPr fontId="2"/>
  </si>
  <si>
    <t>四国中央観光開発㈱　</t>
    <rPh sb="0" eb="4">
      <t>シコクチュウオウ</t>
    </rPh>
    <rPh sb="4" eb="6">
      <t>カンコウ</t>
    </rPh>
    <rPh sb="6" eb="8">
      <t>カイハツ</t>
    </rPh>
    <phoneticPr fontId="2"/>
  </si>
  <si>
    <t>㈱池田ケーブルネットワーク</t>
    <rPh sb="1" eb="3">
      <t>イケダ</t>
    </rPh>
    <phoneticPr fontId="2"/>
  </si>
  <si>
    <t>三好市観光協会</t>
    <rPh sb="0" eb="3">
      <t>ミヨシシ</t>
    </rPh>
    <rPh sb="3" eb="5">
      <t>カンコウ</t>
    </rPh>
    <rPh sb="5" eb="7">
      <t>キョウカイ</t>
    </rPh>
    <phoneticPr fontId="2"/>
  </si>
  <si>
    <t>みよし広域連合（一般会計）</t>
    <rPh sb="3" eb="5">
      <t>コウイキ</t>
    </rPh>
    <rPh sb="5" eb="7">
      <t>レンゴウ</t>
    </rPh>
    <rPh sb="8" eb="10">
      <t>イッパン</t>
    </rPh>
    <rPh sb="10" eb="12">
      <t>カイケイ</t>
    </rPh>
    <phoneticPr fontId="5"/>
  </si>
  <si>
    <t>みよし広域連合（介護保険特別会計）</t>
    <rPh sb="3" eb="5">
      <t>コウイキ</t>
    </rPh>
    <rPh sb="5" eb="7">
      <t>レンゴウ</t>
    </rPh>
    <rPh sb="8" eb="10">
      <t>カイゴ</t>
    </rPh>
    <rPh sb="10" eb="12">
      <t>ホケン</t>
    </rPh>
    <rPh sb="12" eb="14">
      <t>トクベツ</t>
    </rPh>
    <rPh sb="14" eb="16">
      <t>カイケイ</t>
    </rPh>
    <phoneticPr fontId="5"/>
  </si>
  <si>
    <t>みよし広域連合（三好地区広域振興整備事業特別会計）</t>
    <rPh sb="3" eb="5">
      <t>コウイキ</t>
    </rPh>
    <rPh sb="5" eb="7">
      <t>レンゴウ</t>
    </rPh>
    <rPh sb="8" eb="10">
      <t>ミヨシ</t>
    </rPh>
    <rPh sb="10" eb="12">
      <t>チク</t>
    </rPh>
    <rPh sb="12" eb="14">
      <t>コウイキ</t>
    </rPh>
    <rPh sb="14" eb="16">
      <t>シンコウ</t>
    </rPh>
    <rPh sb="16" eb="18">
      <t>セイビ</t>
    </rPh>
    <rPh sb="18" eb="20">
      <t>ジギョウ</t>
    </rPh>
    <rPh sb="20" eb="22">
      <t>トクベツ</t>
    </rPh>
    <rPh sb="22" eb="24">
      <t>カイケイ</t>
    </rPh>
    <phoneticPr fontId="5"/>
  </si>
  <si>
    <t>三好東部火葬場管理組合</t>
    <rPh sb="0" eb="2">
      <t>ミヨシ</t>
    </rPh>
    <rPh sb="2" eb="4">
      <t>トウブ</t>
    </rPh>
    <rPh sb="4" eb="7">
      <t>カソウバ</t>
    </rPh>
    <rPh sb="7" eb="9">
      <t>カンリ</t>
    </rPh>
    <rPh sb="9" eb="11">
      <t>クミアイ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</si>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</sst>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D0CB-4F9D-BA60-5A5492B1AF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117607</c:v>
                </c:pt>
                <c:pt idx="1">
                  <c:v>115534</c:v>
                </c:pt>
                <c:pt idx="2">
                  <c:v>129069</c:v>
                </c:pt>
                <c:pt idx="3">
                  <c:v>143805</c:v>
                </c:pt>
                <c:pt idx="4">
                  <c:v>127613</c:v>
                </c:pt>
              </c:numCache>
            </c:numRef>
          </c:val>
          <c:smooth val="0"/>
          <c:extLst>
            <c:ext xmlns:c16="http://schemas.microsoft.com/office/drawing/2014/chart" uri="{C3380CC4-5D6E-409C-BE32-E72D297353CC}">
              <c16:uniqueId val="{00000001-D0CB-4F9D-BA60-5A5492B1AF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6.29</c:v>
                </c:pt>
                <c:pt idx="1">
                  <c:v>6.04</c:v>
                </c:pt>
                <c:pt idx="2">
                  <c:v>4.76</c:v>
                </c:pt>
                <c:pt idx="3">
                  <c:v>8.2100000000000009</c:v>
                </c:pt>
                <c:pt idx="4">
                  <c:v>7.74</c:v>
                </c:pt>
              </c:numCache>
            </c:numRef>
          </c:val>
          <c:extLst>
            <c:ext xmlns:c16="http://schemas.microsoft.com/office/drawing/2014/chart" uri="{C3380CC4-5D6E-409C-BE32-E72D297353CC}">
              <c16:uniqueId val="{00000000-55DD-438C-9787-F82EA3D6D6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56.65</c:v>
                </c:pt>
                <c:pt idx="1">
                  <c:v>59.25</c:v>
                </c:pt>
                <c:pt idx="2">
                  <c:v>60.6</c:v>
                </c:pt>
                <c:pt idx="3">
                  <c:v>63.56</c:v>
                </c:pt>
                <c:pt idx="4">
                  <c:v>67.72</c:v>
                </c:pt>
              </c:numCache>
            </c:numRef>
          </c:val>
          <c:extLst>
            <c:ext xmlns:c16="http://schemas.microsoft.com/office/drawing/2014/chart" uri="{C3380CC4-5D6E-409C-BE32-E72D297353CC}">
              <c16:uniqueId val="{00000001-55DD-438C-9787-F82EA3D6D60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4.49</c:v>
                </c:pt>
                <c:pt idx="1">
                  <c:v>3.26</c:v>
                </c:pt>
                <c:pt idx="2">
                  <c:v>2.2200000000000002</c:v>
                </c:pt>
                <c:pt idx="3">
                  <c:v>7.87</c:v>
                </c:pt>
                <c:pt idx="4">
                  <c:v>2.06</c:v>
                </c:pt>
              </c:numCache>
            </c:numRef>
          </c:val>
          <c:smooth val="0"/>
          <c:extLst>
            <c:ext xmlns:c16="http://schemas.microsoft.com/office/drawing/2014/chart" uri="{C3380CC4-5D6E-409C-BE32-E72D297353CC}">
              <c16:uniqueId val="{00000002-55DD-438C-9787-F82EA3D6D60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FD3-4DC1-B831-8021FF5205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D3-4DC1-B831-8021FF5205B0}"/>
            </c:ext>
          </c:extLst>
        </c:ser>
        <c:ser>
          <c:idx val="2"/>
          <c:order val="2"/>
          <c:tx>
            <c:strRef>
              <c:f>データシート!$A$29</c:f>
              <c:strCache>
                <c:ptCount val="1"/>
                <c:pt idx="0">
                  <c:v>三好市浄化槽事業特別会計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0.21</c:v>
                </c:pt>
                <c:pt idx="4">
                  <c:v>#N/A</c:v>
                </c:pt>
                <c:pt idx="5">
                  <c:v>0.01</c:v>
                </c:pt>
                <c:pt idx="6">
                  <c:v>#N/A</c:v>
                </c:pt>
                <c:pt idx="7">
                  <c:v>0.02</c:v>
                </c:pt>
                <c:pt idx="8">
                  <c:v>#N/A</c:v>
                </c:pt>
                <c:pt idx="9">
                  <c:v>0.02</c:v>
                </c:pt>
              </c:numCache>
            </c:numRef>
          </c:val>
          <c:extLst>
            <c:ext xmlns:c16="http://schemas.microsoft.com/office/drawing/2014/chart" uri="{C3380CC4-5D6E-409C-BE32-E72D297353CC}">
              <c16:uniqueId val="{00000002-0FD3-4DC1-B831-8021FF5205B0}"/>
            </c:ext>
          </c:extLst>
        </c:ser>
        <c:ser>
          <c:idx val="3"/>
          <c:order val="3"/>
          <c:tx>
            <c:strRef>
              <c:f>データシート!$A$30</c:f>
              <c:strCache>
                <c:ptCount val="1"/>
                <c:pt idx="0">
                  <c:v>三好市後期高齢者医療特別会計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extLst>
            <c:ext xmlns:c16="http://schemas.microsoft.com/office/drawing/2014/chart" uri="{C3380CC4-5D6E-409C-BE32-E72D297353CC}">
              <c16:uniqueId val="{00000003-0FD3-4DC1-B831-8021FF5205B0}"/>
            </c:ext>
          </c:extLst>
        </c:ser>
        <c:ser>
          <c:idx val="4"/>
          <c:order val="4"/>
          <c:tx>
            <c:strRef>
              <c:f>データシート!$A$31</c:f>
              <c:strCache>
                <c:ptCount val="1"/>
                <c:pt idx="0">
                  <c:v>三好市簡易水道事業特別会計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0.05</c:v>
                </c:pt>
                <c:pt idx="4">
                  <c:v>#N/A</c:v>
                </c:pt>
                <c:pt idx="5">
                  <c:v>0.04</c:v>
                </c:pt>
                <c:pt idx="6">
                  <c:v>#N/A</c:v>
                </c:pt>
                <c:pt idx="7">
                  <c:v>0.04</c:v>
                </c:pt>
                <c:pt idx="8">
                  <c:v>#N/A</c:v>
                </c:pt>
                <c:pt idx="9">
                  <c:v>0.03</c:v>
                </c:pt>
              </c:numCache>
            </c:numRef>
          </c:val>
          <c:extLst>
            <c:ext xmlns:c16="http://schemas.microsoft.com/office/drawing/2014/chart" uri="{C3380CC4-5D6E-409C-BE32-E72D297353CC}">
              <c16:uniqueId val="{00000004-0FD3-4DC1-B831-8021FF5205B0}"/>
            </c:ext>
          </c:extLst>
        </c:ser>
        <c:ser>
          <c:idx val="5"/>
          <c:order val="5"/>
          <c:tx>
            <c:strRef>
              <c:f>データシート!$A$32</c:f>
              <c:strCache>
                <c:ptCount val="1"/>
                <c:pt idx="0">
                  <c:v>三好市農業集落排水事業特別会計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0.09</c:v>
                </c:pt>
                <c:pt idx="4">
                  <c:v>#N/A</c:v>
                </c:pt>
                <c:pt idx="5">
                  <c:v>0.09</c:v>
                </c:pt>
                <c:pt idx="6">
                  <c:v>#N/A</c:v>
                </c:pt>
                <c:pt idx="7">
                  <c:v>0.09</c:v>
                </c:pt>
                <c:pt idx="8">
                  <c:v>#N/A</c:v>
                </c:pt>
                <c:pt idx="9">
                  <c:v>0.1</c:v>
                </c:pt>
              </c:numCache>
            </c:numRef>
          </c:val>
          <c:extLst>
            <c:ext xmlns:c16="http://schemas.microsoft.com/office/drawing/2014/chart" uri="{C3380CC4-5D6E-409C-BE32-E72D297353CC}">
              <c16:uniqueId val="{00000005-0FD3-4DC1-B831-8021FF5205B0}"/>
            </c:ext>
          </c:extLst>
        </c:ser>
        <c:ser>
          <c:idx val="6"/>
          <c:order val="6"/>
          <c:tx>
            <c:strRef>
              <c:f>データシート!$A$33</c:f>
              <c:strCache>
                <c:ptCount val="1"/>
                <c:pt idx="0">
                  <c:v>三好市国民健康保険市立三野病院特別会計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1.51</c:v>
                </c:pt>
                <c:pt idx="2">
                  <c:v>#N/A</c:v>
                </c:pt>
                <c:pt idx="3">
                  <c:v>1.44</c:v>
                </c:pt>
                <c:pt idx="4">
                  <c:v>#N/A</c:v>
                </c:pt>
                <c:pt idx="5">
                  <c:v>1.18</c:v>
                </c:pt>
                <c:pt idx="6">
                  <c:v>#N/A</c:v>
                </c:pt>
                <c:pt idx="7">
                  <c:v>1.25</c:v>
                </c:pt>
                <c:pt idx="8">
                  <c:v>#N/A</c:v>
                </c:pt>
                <c:pt idx="9">
                  <c:v>1.59</c:v>
                </c:pt>
              </c:numCache>
            </c:numRef>
          </c:val>
          <c:extLst>
            <c:ext xmlns:c16="http://schemas.microsoft.com/office/drawing/2014/chart" uri="{C3380CC4-5D6E-409C-BE32-E72D297353CC}">
              <c16:uniqueId val="{00000006-0FD3-4DC1-B831-8021FF5205B0}"/>
            </c:ext>
          </c:extLst>
        </c:ser>
        <c:ser>
          <c:idx val="7"/>
          <c:order val="7"/>
          <c:tx>
            <c:strRef>
              <c:f>データシート!$A$34</c:f>
              <c:strCache>
                <c:ptCount val="1"/>
                <c:pt idx="0">
                  <c:v>三好市水道事業会計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3.16</c:v>
                </c:pt>
                <c:pt idx="2">
                  <c:v>#N/A</c:v>
                </c:pt>
                <c:pt idx="3">
                  <c:v>2.8</c:v>
                </c:pt>
                <c:pt idx="4">
                  <c:v>#N/A</c:v>
                </c:pt>
                <c:pt idx="5">
                  <c:v>3.07</c:v>
                </c:pt>
                <c:pt idx="6">
                  <c:v>#N/A</c:v>
                </c:pt>
                <c:pt idx="7">
                  <c:v>3.18</c:v>
                </c:pt>
                <c:pt idx="8">
                  <c:v>#N/A</c:v>
                </c:pt>
                <c:pt idx="9">
                  <c:v>3.77</c:v>
                </c:pt>
              </c:numCache>
            </c:numRef>
          </c:val>
          <c:extLst>
            <c:ext xmlns:c16="http://schemas.microsoft.com/office/drawing/2014/chart" uri="{C3380CC4-5D6E-409C-BE32-E72D297353CC}">
              <c16:uniqueId val="{00000007-0FD3-4DC1-B831-8021FF5205B0}"/>
            </c:ext>
          </c:extLst>
        </c:ser>
        <c:ser>
          <c:idx val="8"/>
          <c:order val="8"/>
          <c:tx>
            <c:strRef>
              <c:f>データシート!$A$35</c:f>
              <c:strCache>
                <c:ptCount val="1"/>
                <c:pt idx="0">
                  <c:v>三好市国民健康保険特別会計（事業勘定分）</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3.03</c:v>
                </c:pt>
                <c:pt idx="2">
                  <c:v>#N/A</c:v>
                </c:pt>
                <c:pt idx="3">
                  <c:v>3.33</c:v>
                </c:pt>
                <c:pt idx="4">
                  <c:v>#N/A</c:v>
                </c:pt>
                <c:pt idx="5">
                  <c:v>3.65</c:v>
                </c:pt>
                <c:pt idx="6">
                  <c:v>#N/A</c:v>
                </c:pt>
                <c:pt idx="7">
                  <c:v>4.12</c:v>
                </c:pt>
                <c:pt idx="8">
                  <c:v>#N/A</c:v>
                </c:pt>
                <c:pt idx="9">
                  <c:v>4.3600000000000003</c:v>
                </c:pt>
              </c:numCache>
            </c:numRef>
          </c:val>
          <c:extLst>
            <c:ext xmlns:c16="http://schemas.microsoft.com/office/drawing/2014/chart" uri="{C3380CC4-5D6E-409C-BE32-E72D297353CC}">
              <c16:uniqueId val="{00000008-0FD3-4DC1-B831-8021FF5205B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6.28</c:v>
                </c:pt>
                <c:pt idx="2">
                  <c:v>#N/A</c:v>
                </c:pt>
                <c:pt idx="3">
                  <c:v>6.03</c:v>
                </c:pt>
                <c:pt idx="4">
                  <c:v>#N/A</c:v>
                </c:pt>
                <c:pt idx="5">
                  <c:v>5.68</c:v>
                </c:pt>
                <c:pt idx="6">
                  <c:v>#N/A</c:v>
                </c:pt>
                <c:pt idx="7">
                  <c:v>8.1999999999999993</c:v>
                </c:pt>
                <c:pt idx="8">
                  <c:v>#N/A</c:v>
                </c:pt>
                <c:pt idx="9">
                  <c:v>7.74</c:v>
                </c:pt>
              </c:numCache>
            </c:numRef>
          </c:val>
          <c:extLst>
            <c:ext xmlns:c16="http://schemas.microsoft.com/office/drawing/2014/chart" uri="{C3380CC4-5D6E-409C-BE32-E72D297353CC}">
              <c16:uniqueId val="{00000009-0FD3-4DC1-B831-8021FF5205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3563</c:v>
                </c:pt>
                <c:pt idx="5">
                  <c:v>3357</c:v>
                </c:pt>
                <c:pt idx="8">
                  <c:v>3279</c:v>
                </c:pt>
                <c:pt idx="11">
                  <c:v>3030</c:v>
                </c:pt>
                <c:pt idx="14">
                  <c:v>2839</c:v>
                </c:pt>
              </c:numCache>
            </c:numRef>
          </c:val>
          <c:extLst>
            <c:ext xmlns:c16="http://schemas.microsoft.com/office/drawing/2014/chart" uri="{C3380CC4-5D6E-409C-BE32-E72D297353CC}">
              <c16:uniqueId val="{00000000-B5B2-405E-8CE7-63A5F737EF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B2-405E-8CE7-63A5F737EF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5B2-405E-8CE7-63A5F737EF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c:v>
                </c:pt>
                <c:pt idx="3">
                  <c:v>7</c:v>
                </c:pt>
                <c:pt idx="6">
                  <c:v>7</c:v>
                </c:pt>
                <c:pt idx="9">
                  <c:v>7</c:v>
                </c:pt>
                <c:pt idx="12">
                  <c:v>7</c:v>
                </c:pt>
              </c:numCache>
            </c:numRef>
          </c:val>
          <c:extLst>
            <c:ext xmlns:c16="http://schemas.microsoft.com/office/drawing/2014/chart" uri="{C3380CC4-5D6E-409C-BE32-E72D297353CC}">
              <c16:uniqueId val="{00000003-B5B2-405E-8CE7-63A5F737EF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271</c:v>
                </c:pt>
                <c:pt idx="3">
                  <c:v>271</c:v>
                </c:pt>
                <c:pt idx="6">
                  <c:v>273</c:v>
                </c:pt>
                <c:pt idx="9">
                  <c:v>280</c:v>
                </c:pt>
                <c:pt idx="12">
                  <c:v>296</c:v>
                </c:pt>
              </c:numCache>
            </c:numRef>
          </c:val>
          <c:extLst>
            <c:ext xmlns:c16="http://schemas.microsoft.com/office/drawing/2014/chart" uri="{C3380CC4-5D6E-409C-BE32-E72D297353CC}">
              <c16:uniqueId val="{00000004-B5B2-405E-8CE7-63A5F737EF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B2-405E-8CE7-63A5F737EF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B2-405E-8CE7-63A5F737EF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4084</c:v>
                </c:pt>
                <c:pt idx="3">
                  <c:v>3823</c:v>
                </c:pt>
                <c:pt idx="6">
                  <c:v>3715</c:v>
                </c:pt>
                <c:pt idx="9">
                  <c:v>3431</c:v>
                </c:pt>
                <c:pt idx="12">
                  <c:v>3263</c:v>
                </c:pt>
              </c:numCache>
            </c:numRef>
          </c:val>
          <c:extLst>
            <c:ext xmlns:c16="http://schemas.microsoft.com/office/drawing/2014/chart" uri="{C3380CC4-5D6E-409C-BE32-E72D297353CC}">
              <c16:uniqueId val="{00000007-B5B2-405E-8CE7-63A5F737EF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803</c:v>
                </c:pt>
                <c:pt idx="2">
                  <c:v>#N/A</c:v>
                </c:pt>
                <c:pt idx="3">
                  <c:v>#N/A</c:v>
                </c:pt>
                <c:pt idx="4">
                  <c:v>744</c:v>
                </c:pt>
                <c:pt idx="5">
                  <c:v>#N/A</c:v>
                </c:pt>
                <c:pt idx="6">
                  <c:v>#N/A</c:v>
                </c:pt>
                <c:pt idx="7">
                  <c:v>716</c:v>
                </c:pt>
                <c:pt idx="8">
                  <c:v>#N/A</c:v>
                </c:pt>
                <c:pt idx="9">
                  <c:v>#N/A</c:v>
                </c:pt>
                <c:pt idx="10">
                  <c:v>688</c:v>
                </c:pt>
                <c:pt idx="11">
                  <c:v>#N/A</c:v>
                </c:pt>
                <c:pt idx="12">
                  <c:v>#N/A</c:v>
                </c:pt>
                <c:pt idx="13">
                  <c:v>727</c:v>
                </c:pt>
                <c:pt idx="14">
                  <c:v>#N/A</c:v>
                </c:pt>
              </c:numCache>
            </c:numRef>
          </c:val>
          <c:smooth val="0"/>
          <c:extLst>
            <c:ext xmlns:c16="http://schemas.microsoft.com/office/drawing/2014/chart" uri="{C3380CC4-5D6E-409C-BE32-E72D297353CC}">
              <c16:uniqueId val="{00000008-B5B2-405E-8CE7-63A5F737EF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27275</c:v>
                </c:pt>
                <c:pt idx="5">
                  <c:v>27024</c:v>
                </c:pt>
                <c:pt idx="8">
                  <c:v>26393</c:v>
                </c:pt>
                <c:pt idx="11">
                  <c:v>25908</c:v>
                </c:pt>
                <c:pt idx="14">
                  <c:v>25922</c:v>
                </c:pt>
              </c:numCache>
            </c:numRef>
          </c:val>
          <c:extLst>
            <c:ext xmlns:c16="http://schemas.microsoft.com/office/drawing/2014/chart" uri="{C3380CC4-5D6E-409C-BE32-E72D297353CC}">
              <c16:uniqueId val="{00000000-43B7-4BD3-94E0-8BF09A4250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373</c:v>
                </c:pt>
                <c:pt idx="5">
                  <c:v>333</c:v>
                </c:pt>
                <c:pt idx="8">
                  <c:v>330</c:v>
                </c:pt>
                <c:pt idx="11">
                  <c:v>422</c:v>
                </c:pt>
                <c:pt idx="14">
                  <c:v>171</c:v>
                </c:pt>
              </c:numCache>
            </c:numRef>
          </c:val>
          <c:extLst>
            <c:ext xmlns:c16="http://schemas.microsoft.com/office/drawing/2014/chart" uri="{C3380CC4-5D6E-409C-BE32-E72D297353CC}">
              <c16:uniqueId val="{00000001-43B7-4BD3-94E0-8BF09A4250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20210</c:v>
                </c:pt>
                <c:pt idx="5">
                  <c:v>20630</c:v>
                </c:pt>
                <c:pt idx="8">
                  <c:v>20939</c:v>
                </c:pt>
                <c:pt idx="11">
                  <c:v>21526</c:v>
                </c:pt>
                <c:pt idx="14">
                  <c:v>21733</c:v>
                </c:pt>
              </c:numCache>
            </c:numRef>
          </c:val>
          <c:extLst>
            <c:ext xmlns:c16="http://schemas.microsoft.com/office/drawing/2014/chart" uri="{C3380CC4-5D6E-409C-BE32-E72D297353CC}">
              <c16:uniqueId val="{00000002-43B7-4BD3-94E0-8BF09A4250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B7-4BD3-94E0-8BF09A4250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B7-4BD3-94E0-8BF09A4250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B7-4BD3-94E0-8BF09A4250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4561</c:v>
                </c:pt>
                <c:pt idx="3">
                  <c:v>4393</c:v>
                </c:pt>
                <c:pt idx="6">
                  <c:v>4274</c:v>
                </c:pt>
                <c:pt idx="9">
                  <c:v>4201</c:v>
                </c:pt>
                <c:pt idx="12">
                  <c:v>4117</c:v>
                </c:pt>
              </c:numCache>
            </c:numRef>
          </c:val>
          <c:extLst>
            <c:ext xmlns:c16="http://schemas.microsoft.com/office/drawing/2014/chart" uri="{C3380CC4-5D6E-409C-BE32-E72D297353CC}">
              <c16:uniqueId val="{00000006-43B7-4BD3-94E0-8BF09A4250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35</c:v>
                </c:pt>
                <c:pt idx="3">
                  <c:v>26</c:v>
                </c:pt>
                <c:pt idx="6">
                  <c:v>17</c:v>
                </c:pt>
                <c:pt idx="9">
                  <c:v>10</c:v>
                </c:pt>
                <c:pt idx="12">
                  <c:v>3</c:v>
                </c:pt>
              </c:numCache>
            </c:numRef>
          </c:val>
          <c:extLst>
            <c:ext xmlns:c16="http://schemas.microsoft.com/office/drawing/2014/chart" uri="{C3380CC4-5D6E-409C-BE32-E72D297353CC}">
              <c16:uniqueId val="{00000007-43B7-4BD3-94E0-8BF09A4250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2096</c:v>
                </c:pt>
                <c:pt idx="3">
                  <c:v>3314</c:v>
                </c:pt>
                <c:pt idx="6">
                  <c:v>3310</c:v>
                </c:pt>
                <c:pt idx="9">
                  <c:v>2681</c:v>
                </c:pt>
                <c:pt idx="12">
                  <c:v>3127</c:v>
                </c:pt>
              </c:numCache>
            </c:numRef>
          </c:val>
          <c:extLst>
            <c:ext xmlns:c16="http://schemas.microsoft.com/office/drawing/2014/chart" uri="{C3380CC4-5D6E-409C-BE32-E72D297353CC}">
              <c16:uniqueId val="{00000008-43B7-4BD3-94E0-8BF09A4250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3B7-4BD3-94E0-8BF09A4250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33196</c:v>
                </c:pt>
                <c:pt idx="3">
                  <c:v>32558</c:v>
                </c:pt>
                <c:pt idx="6">
                  <c:v>32396</c:v>
                </c:pt>
                <c:pt idx="9">
                  <c:v>32190</c:v>
                </c:pt>
                <c:pt idx="12">
                  <c:v>32279</c:v>
                </c:pt>
              </c:numCache>
            </c:numRef>
          </c:val>
          <c:extLst>
            <c:ext xmlns:c16="http://schemas.microsoft.com/office/drawing/2014/chart" uri="{C3380CC4-5D6E-409C-BE32-E72D297353CC}">
              <c16:uniqueId val="{0000000A-43B7-4BD3-94E0-8BF09A4250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3B7-4BD3-94E0-8BF09A4250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8381</c:v>
                </c:pt>
                <c:pt idx="1">
                  <c:v>8774</c:v>
                </c:pt>
                <c:pt idx="2">
                  <c:v>8971</c:v>
                </c:pt>
              </c:numCache>
            </c:numRef>
          </c:val>
          <c:extLst>
            <c:ext xmlns:c16="http://schemas.microsoft.com/office/drawing/2014/chart" uri="{C3380CC4-5D6E-409C-BE32-E72D297353CC}">
              <c16:uniqueId val="{00000000-D8E5-4256-BBB8-210637AE0F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8718</c:v>
                </c:pt>
                <c:pt idx="1">
                  <c:v>8854</c:v>
                </c:pt>
                <c:pt idx="2">
                  <c:v>8866</c:v>
                </c:pt>
              </c:numCache>
            </c:numRef>
          </c:val>
          <c:extLst>
            <c:ext xmlns:c16="http://schemas.microsoft.com/office/drawing/2014/chart" uri="{C3380CC4-5D6E-409C-BE32-E72D297353CC}">
              <c16:uniqueId val="{00000001-D8E5-4256-BBB8-210637AE0F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6314</c:v>
                </c:pt>
                <c:pt idx="1">
                  <c:v>6448</c:v>
                </c:pt>
                <c:pt idx="2">
                  <c:v>6425</c:v>
                </c:pt>
              </c:numCache>
            </c:numRef>
          </c:val>
          <c:extLst>
            <c:ext xmlns:c16="http://schemas.microsoft.com/office/drawing/2014/chart" uri="{C3380CC4-5D6E-409C-BE32-E72D297353CC}">
              <c16:uniqueId val="{00000002-D8E5-4256-BBB8-210637AE0F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徳島県三好市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元利償還金については、合併前に多額の地方単独事業を実施したことにより元利償還金が膨らんでいるが、平成</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年度からはピークが過ぎ減少している。しかしながら今後数年間は大型事業が控えていることから、増加の見込みである。</a:t>
          </a:r>
          <a:endParaRPr lang="ja-JP" altLang="ja-JP" sz="1100">
            <a:effectLst/>
          </a:endParaRPr>
        </a:p>
        <a:p>
          <a:r>
            <a:rPr kumimoji="1" lang="ja-JP" altLang="ja-JP" sz="1000">
              <a:solidFill>
                <a:sysClr val="windowText" lastClr="000000"/>
              </a:solidFill>
              <a:effectLst/>
              <a:latin typeface="+mn-lt"/>
              <a:ea typeface="+mn-ea"/>
              <a:cs typeface="+mn-cs"/>
            </a:rPr>
            <a:t>公営企業債の元利償還金に対する繰入金については、水道事業の老朽化に伴う布設替事業等により、公営企業債元利償還金に対する繰入金が増加</a:t>
          </a:r>
          <a:r>
            <a:rPr kumimoji="1" lang="ja-JP" altLang="en-US" sz="1000">
              <a:solidFill>
                <a:sysClr val="windowText" lastClr="000000"/>
              </a:solidFill>
              <a:effectLst/>
              <a:latin typeface="+mn-lt"/>
              <a:ea typeface="+mn-ea"/>
              <a:cs typeface="+mn-cs"/>
            </a:rPr>
            <a:t>してい</a:t>
          </a:r>
          <a:r>
            <a:rPr kumimoji="1" lang="ja-JP" altLang="ja-JP" sz="1000">
              <a:solidFill>
                <a:sysClr val="windowText" lastClr="000000"/>
              </a:solidFill>
              <a:effectLst/>
              <a:latin typeface="+mn-lt"/>
              <a:ea typeface="+mn-ea"/>
              <a:cs typeface="+mn-cs"/>
            </a:rPr>
            <a:t>る。</a:t>
          </a:r>
          <a:endParaRPr lang="ja-JP" altLang="ja-JP" sz="1100">
            <a:solidFill>
              <a:sysClr val="windowText" lastClr="000000"/>
            </a:solidFill>
            <a:effectLst/>
          </a:endParaRPr>
        </a:p>
        <a:p>
          <a:r>
            <a:rPr kumimoji="1" lang="ja-JP" altLang="ja-JP" sz="1000">
              <a:solidFill>
                <a:schemeClr val="dk1"/>
              </a:solidFill>
              <a:effectLst/>
              <a:latin typeface="+mn-lt"/>
              <a:ea typeface="+mn-ea"/>
              <a:cs typeface="+mn-cs"/>
            </a:rPr>
            <a:t>組合等が起こした地方債の元利償還金に対する負担金等については、新規の負担対象の起債発行がないため減少傾向となっている。</a:t>
          </a:r>
          <a:endParaRPr lang="ja-JP" altLang="ja-JP" sz="1100">
            <a:effectLst/>
          </a:endParaRPr>
        </a:p>
        <a:p>
          <a:r>
            <a:rPr kumimoji="1" lang="ja-JP" altLang="ja-JP" sz="1000">
              <a:solidFill>
                <a:sysClr val="windowText" lastClr="000000"/>
              </a:solidFill>
              <a:effectLst/>
              <a:latin typeface="+mn-lt"/>
              <a:ea typeface="+mn-ea"/>
              <a:cs typeface="+mn-cs"/>
            </a:rPr>
            <a:t>実質公債費比率の分子については、繰上償還の実施や起債の発行制限により、減少傾向となって</a:t>
          </a:r>
          <a:r>
            <a:rPr kumimoji="1" lang="ja-JP" altLang="en-US" sz="1000">
              <a:solidFill>
                <a:sysClr val="windowText" lastClr="000000"/>
              </a:solidFill>
              <a:effectLst/>
              <a:latin typeface="+mn-lt"/>
              <a:ea typeface="+mn-ea"/>
              <a:cs typeface="+mn-cs"/>
            </a:rPr>
            <a:t>たが、公営企業債の元利償還金に対する繰入金が増加したことにより</a:t>
          </a:r>
          <a:r>
            <a:rPr kumimoji="1" lang="ja-JP" altLang="ja-JP" sz="1000">
              <a:solidFill>
                <a:sysClr val="windowText" lastClr="000000"/>
              </a:solidFill>
              <a:effectLst/>
              <a:latin typeface="+mn-lt"/>
              <a:ea typeface="+mn-ea"/>
              <a:cs typeface="+mn-cs"/>
            </a:rPr>
            <a:t>、増加</a:t>
          </a:r>
          <a:r>
            <a:rPr kumimoji="1" lang="ja-JP" altLang="en-US" sz="1000">
              <a:solidFill>
                <a:sysClr val="windowText" lastClr="000000"/>
              </a:solidFill>
              <a:effectLst/>
              <a:latin typeface="+mn-lt"/>
              <a:ea typeface="+mn-ea"/>
              <a:cs typeface="+mn-cs"/>
            </a:rPr>
            <a:t>に転じている。</a:t>
          </a:r>
          <a:endParaRPr lang="ja-JP" altLang="ja-JP" sz="1100">
            <a:solidFill>
              <a:sysClr val="windowText" lastClr="00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徳島県三好市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一般会計に係る地方債の現在高</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年度から毎年実施している高利率債の繰上償還及び起債の新規発行抑制により減少している。</a:t>
          </a:r>
          <a:endParaRPr lang="ja-JP" altLang="ja-JP" sz="1100">
            <a:effectLst/>
          </a:endParaRPr>
        </a:p>
        <a:p>
          <a:r>
            <a:rPr kumimoji="1" lang="ja-JP" altLang="ja-JP" sz="1000">
              <a:solidFill>
                <a:schemeClr val="dk1"/>
              </a:solidFill>
              <a:effectLst/>
              <a:latin typeface="+mn-lt"/>
              <a:ea typeface="+mn-ea"/>
              <a:cs typeface="+mn-cs"/>
            </a:rPr>
            <a:t>公営企業債等繰入見込額</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水道事業の老朽布設替等の実施により増加傾向</a:t>
          </a:r>
          <a:r>
            <a:rPr kumimoji="1" lang="ja-JP" altLang="en-US" sz="1000">
              <a:solidFill>
                <a:schemeClr val="dk1"/>
              </a:solidFill>
              <a:effectLst/>
              <a:latin typeface="+mn-lt"/>
              <a:ea typeface="+mn-ea"/>
              <a:cs typeface="+mn-cs"/>
            </a:rPr>
            <a:t>にある。</a:t>
          </a:r>
          <a:endParaRPr lang="ja-JP" altLang="ja-JP" sz="1100">
            <a:solidFill>
              <a:srgbClr val="FF0000"/>
            </a:solidFill>
            <a:effectLst/>
          </a:endParaRPr>
        </a:p>
        <a:p>
          <a:r>
            <a:rPr kumimoji="1" lang="ja-JP" altLang="ja-JP" sz="1000">
              <a:solidFill>
                <a:schemeClr val="dk1"/>
              </a:solidFill>
              <a:effectLst/>
              <a:latin typeface="+mn-lt"/>
              <a:ea typeface="+mn-ea"/>
              <a:cs typeface="+mn-cs"/>
            </a:rPr>
            <a:t>組合等負担等見込額・・・新たな事業がないため、減少している。</a:t>
          </a:r>
          <a:endParaRPr lang="ja-JP" altLang="ja-JP" sz="1100">
            <a:effectLst/>
          </a:endParaRPr>
        </a:p>
        <a:p>
          <a:r>
            <a:rPr kumimoji="1" lang="ja-JP" altLang="ja-JP" sz="1000">
              <a:solidFill>
                <a:schemeClr val="dk1"/>
              </a:solidFill>
              <a:effectLst/>
              <a:latin typeface="+mn-lt"/>
              <a:ea typeface="+mn-ea"/>
              <a:cs typeface="+mn-cs"/>
            </a:rPr>
            <a:t>退職手当負担見込額・・・定員適正化計画に基づき職員採用の抑制を行っており、減少している。</a:t>
          </a:r>
          <a:endParaRPr lang="ja-JP" altLang="ja-JP" sz="1100">
            <a:effectLst/>
          </a:endParaRPr>
        </a:p>
        <a:p>
          <a:r>
            <a:rPr kumimoji="1" lang="ja-JP" altLang="ja-JP" sz="1000">
              <a:solidFill>
                <a:schemeClr val="dk1"/>
              </a:solidFill>
              <a:effectLst/>
              <a:latin typeface="+mn-lt"/>
              <a:ea typeface="+mn-ea"/>
              <a:cs typeface="+mn-cs"/>
            </a:rPr>
            <a:t>充当可能基金・・・財政調整基金・減債基金の積立により増加した。</a:t>
          </a:r>
          <a:endParaRPr lang="ja-JP" altLang="ja-JP" sz="1100">
            <a:effectLst/>
          </a:endParaRPr>
        </a:p>
        <a:p>
          <a:r>
            <a:rPr kumimoji="1" lang="ja-JP" altLang="ja-JP" sz="1000">
              <a:solidFill>
                <a:schemeClr val="dk1"/>
              </a:solidFill>
              <a:effectLst/>
              <a:latin typeface="+mn-lt"/>
              <a:ea typeface="+mn-ea"/>
              <a:cs typeface="+mn-cs"/>
            </a:rPr>
            <a:t>充当可能特定歳入・・・</a:t>
          </a:r>
          <a:r>
            <a:rPr kumimoji="1" lang="ja-JP" altLang="ja-JP" sz="1000">
              <a:solidFill>
                <a:sysClr val="windowText" lastClr="000000"/>
              </a:solidFill>
              <a:effectLst/>
              <a:latin typeface="+mn-lt"/>
              <a:ea typeface="+mn-ea"/>
              <a:cs typeface="+mn-cs"/>
            </a:rPr>
            <a:t>公営住宅の元金償還に対する使用料充当率が</a:t>
          </a:r>
          <a:r>
            <a:rPr kumimoji="1" lang="ja-JP" altLang="en-US" sz="1000">
              <a:solidFill>
                <a:sysClr val="windowText" lastClr="000000"/>
              </a:solidFill>
              <a:effectLst/>
              <a:latin typeface="+mn-lt"/>
              <a:ea typeface="+mn-ea"/>
              <a:cs typeface="+mn-cs"/>
            </a:rPr>
            <a:t>減少</a:t>
          </a:r>
          <a:r>
            <a:rPr kumimoji="1" lang="ja-JP" altLang="ja-JP" sz="1000">
              <a:solidFill>
                <a:sysClr val="windowText" lastClr="000000"/>
              </a:solidFill>
              <a:effectLst/>
              <a:latin typeface="+mn-lt"/>
              <a:ea typeface="+mn-ea"/>
              <a:cs typeface="+mn-cs"/>
            </a:rPr>
            <a:t>した事により</a:t>
          </a:r>
          <a:r>
            <a:rPr kumimoji="1" lang="en-US" altLang="ja-JP" sz="1000">
              <a:solidFill>
                <a:sysClr val="windowText" lastClr="000000"/>
              </a:solidFill>
              <a:effectLst/>
              <a:latin typeface="+mn-lt"/>
              <a:ea typeface="+mn-ea"/>
              <a:cs typeface="+mn-cs"/>
            </a:rPr>
            <a:t>R04</a:t>
          </a:r>
          <a:r>
            <a:rPr kumimoji="1" lang="ja-JP" altLang="ja-JP" sz="1000">
              <a:solidFill>
                <a:sysClr val="windowText" lastClr="000000"/>
              </a:solidFill>
              <a:effectLst/>
              <a:latin typeface="+mn-lt"/>
              <a:ea typeface="+mn-ea"/>
              <a:cs typeface="+mn-cs"/>
            </a:rPr>
            <a:t>決算は</a:t>
          </a:r>
          <a:r>
            <a:rPr kumimoji="1" lang="ja-JP" altLang="en-US" sz="1000">
              <a:solidFill>
                <a:sysClr val="windowText" lastClr="000000"/>
              </a:solidFill>
              <a:effectLst/>
              <a:latin typeface="+mn-lt"/>
              <a:ea typeface="+mn-ea"/>
              <a:cs typeface="+mn-cs"/>
            </a:rPr>
            <a:t>減少</a:t>
          </a:r>
          <a:r>
            <a:rPr kumimoji="1" lang="ja-JP" altLang="ja-JP" sz="1000">
              <a:solidFill>
                <a:sysClr val="windowText" lastClr="000000"/>
              </a:solidFill>
              <a:effectLst/>
              <a:latin typeface="+mn-lt"/>
              <a:ea typeface="+mn-ea"/>
              <a:cs typeface="+mn-cs"/>
            </a:rPr>
            <a:t>となった。</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基準財政需要額算入見込額・・・</a:t>
          </a:r>
          <a:r>
            <a:rPr kumimoji="1" lang="ja-JP" altLang="ja-JP" sz="1000">
              <a:solidFill>
                <a:schemeClr val="dk1"/>
              </a:solidFill>
              <a:effectLst/>
              <a:latin typeface="+mn-lt"/>
              <a:ea typeface="+mn-ea"/>
              <a:cs typeface="+mn-cs"/>
            </a:rPr>
            <a:t>地方債現在高の減少により減少</a:t>
          </a:r>
          <a:r>
            <a:rPr kumimoji="1" lang="ja-JP" altLang="en-US" sz="1000">
              <a:solidFill>
                <a:schemeClr val="dk1"/>
              </a:solidFill>
              <a:effectLst/>
              <a:latin typeface="+mn-lt"/>
              <a:ea typeface="+mn-ea"/>
              <a:cs typeface="+mn-cs"/>
            </a:rPr>
            <a:t>傾向であったが大型事業の実施により</a:t>
          </a:r>
          <a:r>
            <a:rPr kumimoji="1" lang="en-US" altLang="ja-JP" sz="1000">
              <a:solidFill>
                <a:schemeClr val="dk1"/>
              </a:solidFill>
              <a:effectLst/>
              <a:latin typeface="+mn-lt"/>
              <a:ea typeface="+mn-ea"/>
              <a:cs typeface="+mn-cs"/>
            </a:rPr>
            <a:t>R4</a:t>
          </a:r>
          <a:r>
            <a:rPr kumimoji="1" lang="ja-JP" altLang="en-US" sz="1000">
              <a:solidFill>
                <a:schemeClr val="dk1"/>
              </a:solidFill>
              <a:effectLst/>
              <a:latin typeface="+mn-lt"/>
              <a:ea typeface="+mn-ea"/>
              <a:cs typeface="+mn-cs"/>
            </a:rPr>
            <a:t>は微増に転じ、今後も増加傾向である。</a:t>
          </a:r>
          <a:endParaRPr lang="ja-JP" altLang="ja-JP" sz="1100">
            <a:solidFill>
              <a:srgbClr val="FF0000"/>
            </a:solidFill>
            <a:effectLst/>
          </a:endParaRPr>
        </a:p>
        <a:p>
          <a:pPr eaLnBrk="1" fontAlgn="auto" latinLnBrk="0" hangingPunct="1"/>
          <a:r>
            <a:rPr kumimoji="1" lang="ja-JP" altLang="ja-JP" sz="1000">
              <a:solidFill>
                <a:schemeClr val="dk1"/>
              </a:solidFill>
              <a:effectLst/>
              <a:latin typeface="+mn-lt"/>
              <a:ea typeface="+mn-ea"/>
              <a:cs typeface="+mn-cs"/>
            </a:rPr>
            <a:t>将来負担比率の分子・・・将来負担額より充当可能財源等が上回っているため、マイナスとなっている。ただし、地方債現在高の減少以上に、基準財政需要額算入見込額が減少したことにより、昨年度決算に比べて増加した。</a:t>
          </a: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徳島県三好市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本市は、これまで「三好市行財政改革大綱」を策定し、組織のスリム化や事務の効率化を継続的に実施してきた。また、市の一般財源の主である普通交付税については「三位一体の改革」の影響による地方財政の疲弊や地域経済の活性化等を考慮した費目が創設されてきたこと、合併算定替の優遇措置があったこと等により一般行政経費が維持されてきた。これら、行財政改革を強力に進めてきたことと地方交付税の維持等により発生した剰余金について、将来を見据え計画的に積立を行ったことから、基金残高は増加傾向にあ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年度においても、普通交付税の臨時財政対策債償還基金費分を減債基金に積み立てたこと等により基金残高が増加となっている。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合併算定替えによる普通交付税の優遇措置も令和２年度で終了しており、今後も人口減少により地方交付税の減少が見込まれている。本市の将来の財政の見通しを示した三好市財政計画においては、令和５年度から財源不足により取崩しが必要となり、財政計画策定を行っている令和１２年度までに財政調整基金と減債基金を併せて約５７億円を取崩す見込みとなっている。</a:t>
          </a:r>
          <a:endParaRPr lang="ja-JP" altLang="ja-JP" sz="1400">
            <a:effectLst/>
          </a:endParaRPr>
        </a:p>
        <a:p>
          <a:r>
            <a:rPr kumimoji="1" lang="ja-JP" altLang="ja-JP" sz="1100">
              <a:solidFill>
                <a:schemeClr val="dk1"/>
              </a:solidFill>
              <a:effectLst/>
              <a:latin typeface="+mn-lt"/>
              <a:ea typeface="+mn-ea"/>
              <a:cs typeface="+mn-cs"/>
            </a:rPr>
            <a:t>持続可能な財政構造を築くためには、行財政改革実施計画の着実な推進並びに投資的経費の厳選を行っていく必要がある。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mn-lt"/>
              <a:ea typeface="+mn-ea"/>
              <a:cs typeface="+mn-cs"/>
            </a:rPr>
            <a:t>まちづくり基金・・・地域振興・住民の一体感醸成のため行うまちづくり事業に充てる。</a:t>
          </a:r>
          <a:endParaRPr lang="ja-JP" altLang="ja-JP" sz="1100">
            <a:effectLst/>
          </a:endParaRPr>
        </a:p>
        <a:p>
          <a:r>
            <a:rPr kumimoji="1" lang="ja-JP" altLang="ja-JP" sz="1000">
              <a:solidFill>
                <a:schemeClr val="dk1"/>
              </a:solidFill>
              <a:effectLst/>
              <a:latin typeface="+mn-lt"/>
              <a:ea typeface="+mn-ea"/>
              <a:cs typeface="+mn-cs"/>
            </a:rPr>
            <a:t>地域振興基金・・・三好市における福祉活動の促進、快適な生活環境の形成等に関する事業に充てる。</a:t>
          </a:r>
          <a:endParaRPr lang="ja-JP" altLang="ja-JP" sz="1100">
            <a:effectLst/>
          </a:endParaRPr>
        </a:p>
        <a:p>
          <a:r>
            <a:rPr kumimoji="1" lang="ja-JP" altLang="ja-JP" sz="1000">
              <a:solidFill>
                <a:schemeClr val="dk1"/>
              </a:solidFill>
              <a:effectLst/>
              <a:latin typeface="+mn-lt"/>
              <a:ea typeface="+mn-ea"/>
              <a:cs typeface="+mn-cs"/>
            </a:rPr>
            <a:t>地域福祉基金・・・民間の創意を生かした在宅福祉、生きがいと健康づくりその他高齢者の保健福祉に関する事業に充てる。</a:t>
          </a:r>
          <a:endParaRPr lang="ja-JP" altLang="ja-JP" sz="1100">
            <a:effectLst/>
          </a:endParaRPr>
        </a:p>
        <a:p>
          <a:r>
            <a:rPr kumimoji="1" lang="ja-JP" altLang="ja-JP" sz="1000">
              <a:solidFill>
                <a:schemeClr val="dk1"/>
              </a:solidFill>
              <a:effectLst/>
              <a:latin typeface="+mn-lt"/>
              <a:ea typeface="+mn-ea"/>
              <a:cs typeface="+mn-cs"/>
            </a:rPr>
            <a:t>川崎西谷残土処理場基金・・・三好市川崎西谷残土処理場の適正な維持管理及び川崎西谷区画整理事業に必要な経費、財源が著しく不足する場合において、当該不足額をうめるための財源に充てる。</a:t>
          </a:r>
          <a:endParaRPr lang="ja-JP" altLang="ja-JP" sz="1100">
            <a:effectLst/>
          </a:endParaRPr>
        </a:p>
        <a:p>
          <a:r>
            <a:rPr kumimoji="1" lang="ja-JP" altLang="ja-JP" sz="1000">
              <a:solidFill>
                <a:schemeClr val="dk1"/>
              </a:solidFill>
              <a:effectLst/>
              <a:latin typeface="+mn-lt"/>
              <a:ea typeface="+mn-ea"/>
              <a:cs typeface="+mn-cs"/>
            </a:rPr>
            <a:t>森づくり基金･･･</a:t>
          </a:r>
          <a:r>
            <a:rPr lang="ja-JP" altLang="ja-JP" sz="1000">
              <a:solidFill>
                <a:schemeClr val="dk1"/>
              </a:solidFill>
              <a:effectLst/>
              <a:latin typeface="+mn-lt"/>
              <a:ea typeface="+mn-ea"/>
              <a:cs typeface="+mn-cs"/>
            </a:rPr>
            <a:t>三好市の豊かな森林を計画的かつ一体的に取りまとめ、間伐等の森林整備や人材育成・担い手の確保、木材利用の促進や普及啓発等に要する経費に充てる。</a:t>
          </a:r>
          <a:endParaRPr lang="ja-JP" altLang="ja-JP" sz="1100">
            <a:effectLst/>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mn-lt"/>
              <a:ea typeface="+mn-ea"/>
              <a:cs typeface="+mn-cs"/>
            </a:rPr>
            <a:t>まちづくり基金・・・庁舎整備事業等による取崩しのため減額となっている。</a:t>
          </a:r>
          <a:endParaRPr lang="ja-JP" altLang="ja-JP" sz="1100">
            <a:effectLst/>
          </a:endParaRPr>
        </a:p>
        <a:p>
          <a:r>
            <a:rPr kumimoji="1" lang="ja-JP" altLang="ja-JP" sz="1000">
              <a:solidFill>
                <a:schemeClr val="dk1"/>
              </a:solidFill>
              <a:effectLst/>
              <a:latin typeface="+mn-lt"/>
              <a:ea typeface="+mn-ea"/>
              <a:cs typeface="+mn-cs"/>
            </a:rPr>
            <a:t>地域振興基金・・・</a:t>
          </a:r>
          <a:r>
            <a:rPr kumimoji="1" lang="ja-JP" altLang="en-US" sz="1000">
              <a:solidFill>
                <a:schemeClr val="dk1"/>
              </a:solidFill>
              <a:effectLst/>
              <a:latin typeface="+mn-lt"/>
              <a:ea typeface="+mn-ea"/>
              <a:cs typeface="+mn-cs"/>
            </a:rPr>
            <a:t>河内谷ふれあい公園遊具設置工事等</a:t>
          </a:r>
          <a:r>
            <a:rPr kumimoji="1" lang="ja-JP" altLang="ja-JP" sz="1000">
              <a:solidFill>
                <a:schemeClr val="dk1"/>
              </a:solidFill>
              <a:effectLst/>
              <a:latin typeface="+mn-lt"/>
              <a:ea typeface="+mn-ea"/>
              <a:cs typeface="+mn-cs"/>
            </a:rPr>
            <a:t>による取崩しのため減額となっている。</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川崎西谷残土処理場基金・・・残土処理場使用料収入から必要経費を差し引いた額について積立を行ったこととにより増額となっている。</a:t>
          </a:r>
          <a:endParaRPr lang="ja-JP" altLang="ja-JP" sz="1000">
            <a:effectLst/>
          </a:endParaRPr>
        </a:p>
        <a:p>
          <a:r>
            <a:rPr kumimoji="1" lang="ja-JP" altLang="ja-JP" sz="1000">
              <a:solidFill>
                <a:schemeClr val="dk1"/>
              </a:solidFill>
              <a:effectLst/>
              <a:latin typeface="+mn-lt"/>
              <a:ea typeface="+mn-ea"/>
              <a:cs typeface="+mn-cs"/>
            </a:rPr>
            <a:t>地域福祉基金・・・増減なし。</a:t>
          </a:r>
          <a:endParaRPr lang="ja-JP" altLang="ja-JP" sz="1100">
            <a:effectLst/>
          </a:endParaRPr>
        </a:p>
        <a:p>
          <a:r>
            <a:rPr kumimoji="1" lang="ja-JP" altLang="ja-JP" sz="1000">
              <a:solidFill>
                <a:schemeClr val="dk1"/>
              </a:solidFill>
              <a:effectLst/>
              <a:latin typeface="+mn-lt"/>
              <a:ea typeface="+mn-ea"/>
              <a:cs typeface="+mn-cs"/>
            </a:rPr>
            <a:t>森づくり基金・・・増減なし。</a:t>
          </a:r>
          <a:endParaRPr lang="ja-JP" altLang="ja-JP" sz="1000">
            <a:effectLst/>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00">
              <a:solidFill>
                <a:schemeClr val="dk1"/>
              </a:solidFill>
              <a:effectLst/>
              <a:latin typeface="+mn-lt"/>
              <a:ea typeface="+mn-ea"/>
              <a:cs typeface="+mn-cs"/>
            </a:rPr>
            <a:t>今後も各基金に置いて、施設の整備、運営、維持管理に係る経費等について、取崩しを行っていくこととなる。特にまちづくり基金については、庁舎整備事業に充てる予定であるため、今後も取崩しを行う予定である。今後は上記のとおり、財源不足が見込まれていることから、各基金の目的に資する事業の推進について適正に取崩しを行えるよう管理していく。</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本市は、これまで「三好市行財政改革大綱」を策定し、組織のスリム化や事務の効率化を継続的に実施してきた。また、市の一般財源の主である普通交付税については「三位一体の改革」の影響による地方財政の疲弊や地域経済の活性化等を考慮した費目が創設されてきたこと、合併算定替の優遇措置があったこと等により一般行政経費が維持されてきた。これら、行財政改革を強力に進めてきたことと地方交付税の維持等により発生した剰余金について、将来を見据え計画的に積立を行ったことから、基金残高は増加傾向にあ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年度においても、効率的な予算執行の推進や新型コロナウイルス感染症の影響による各種イベントの中止等のにより、基金積立を行っ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ことにより増加となった。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合併算定替えによる普通交付税の優遇措置も令和２年度で終了しており、今後も人口減少により地方交付税の減少が見込まれている。本市の将来の財政の見通しを示した三好市財政計画においては、令和</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年度から財源不足により取崩しが必要となり、財政計画策定を行っている令和１２年度までに財政調整基金と減債基金を併せて約５</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億円を取崩す見込みとなっている。</a:t>
          </a:r>
          <a:endParaRPr lang="ja-JP" altLang="ja-JP" sz="1400">
            <a:effectLst/>
          </a:endParaRPr>
        </a:p>
        <a:p>
          <a:r>
            <a:rPr kumimoji="1" lang="ja-JP" altLang="ja-JP" sz="1100">
              <a:solidFill>
                <a:schemeClr val="dk1"/>
              </a:solidFill>
              <a:effectLst/>
              <a:latin typeface="+mn-lt"/>
              <a:ea typeface="+mn-ea"/>
              <a:cs typeface="+mn-cs"/>
            </a:rPr>
            <a:t>持続可能な財政構造を築くためには、行財政改革実施計画の着実な推進並びに投資的経費の厳選を行っていく必要がある。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本市は、これまで「三好市行財政改革大綱」を策定し、組織のスリム化や事務の効率化を継続的に実施してきた。また、市の一般財源の主である普通交付税については「三位一体の改革」の影響による地方財政の疲弊や地域経済の活性化等を考慮した費目が創設されてきたこと、合併算定替の優遇措置があったこと等により一般行政経費が維持されてきた。これら、行財政改革を強力に進めてきたことと地方交付税の維持等により発生した剰余金について、将来を見据え計画的に積立を行ったことから、基金残高は増加傾向にあ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年度においても、普通交付税の臨時財政対策債償還基金費分を積み立てたこと等により基金残高が増加となっている。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合併算定替えによる普通交付税の優遇措置も令和２年度で終了しており、今後も人口減少により地方交付税の減少が見込まれている。本市の将来の財政の見通しを示した三好市財政計画においては、令和</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年度から財源不足により取崩しが必要となり、財政計画策定を行っている令和１２年度までに財政調整基金と減債基金を併せて約５</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億円を取崩す見込みとなっている。</a:t>
          </a:r>
          <a:endParaRPr lang="ja-JP" altLang="ja-JP" sz="1400">
            <a:effectLst/>
          </a:endParaRPr>
        </a:p>
        <a:p>
          <a:r>
            <a:rPr kumimoji="1" lang="ja-JP" altLang="ja-JP" sz="1100">
              <a:solidFill>
                <a:schemeClr val="dk1"/>
              </a:solidFill>
              <a:effectLst/>
              <a:latin typeface="+mn-lt"/>
              <a:ea typeface="+mn-ea"/>
              <a:cs typeface="+mn-cs"/>
            </a:rPr>
            <a:t>持続可能な財政構造を築くためには、行財政改革実施計画の着実な推進並びに投資的経費の厳選を行っていく必要がある。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3AA6A2E-8DE9-4EB7-8FB4-38AF786E47A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8210428-1164-417D-B25C-1BE9023BE05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79B0541-B7E2-49BE-AB06-FAD7B31B1E0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D108EEA-02E2-4A54-B440-2025E176564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7E4278F-C1DD-4D6F-941C-F3CAD9618D7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F27FADC-1D3D-4B2A-82A0-855FEBE655F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2E9E73F-62A7-448F-9871-E28603127BC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20526F5-07E1-447B-8612-94E0DE7D8DB2}"/>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3C78E18-D327-4849-9D3D-40C604CC8191}"/>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5FEEC63-D89C-4339-9C69-9ADEAA5C6C6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23,530
23,299
721.42
25,293,957
23,980,369
1,025,455
13,248,548
32,279,354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43B2335-CF0D-4B69-9337-51862169189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B1FC05A-E957-4C8E-998B-110652103D6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CB12073-D154-446B-9A2B-04B6434C0E8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9C8CDC1-6485-4C63-86B2-863D9DFBDF6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C0CA3F8-95C7-4C9A-8146-5D3373CE4E9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F9E7934-B35B-4224-B40D-6C5192FDE49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D0FC611-213C-49D0-B63B-E0A485DD0C3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2D17B65-B022-4AA3-9A94-C549D6034DC3}"/>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49558B6-8C54-40CC-BFAA-DB1DBC61B5E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D9E6650-841A-484B-90B2-49C82211E109}"/>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3555B86-837C-4750-B468-F7CFF68D800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D418A1F-0D02-4E78-A27D-9847EA7EFDA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21552CB-25D7-4A4A-9BE0-9624C8DEEE8D}"/>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957F1C3-184B-4C87-BD31-6803FD455428}"/>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470592C-4F08-44D5-B315-7A0C8C3FE44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E82B65A-E3F9-4971-83B2-23BC6FE1E7F4}"/>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6BFA499-653E-421C-9AB0-AECD14B9BFB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FFEBB4E-B1BE-436C-98A4-16AE4BD55F1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36CF371-9CFD-4693-B919-F247734CEC0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243AB41-87EF-4D01-9E29-4F2FDB3F18B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181BA9E-351B-44B7-A5DE-508A1C16B41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90703D8-FE67-42E0-9528-8D6E086B42B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A3404F3-B224-4CEA-9B45-EE7723E8E00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B883A08-44E7-4DDC-A410-675B3DE7002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2096304-388E-4F88-9063-2F73D2ED8F1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F894882-267E-43DF-ACC9-AA99142A188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9DDD8CB-17AA-4FB2-A3D4-78AA13595C2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6C85FFA-DD72-48C6-BFA8-F2E39D249B6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89DAC4D-6143-465E-9123-CC3F2B6F927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645F096-9B08-48C8-B083-A2C7CE0DFA1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D633A59-882A-4AD1-903D-CAE803A01FA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5894218-13B8-4FC1-8936-7021B4B35ED3}"/>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81DD4A9-FABB-4E8F-BCA0-85747732C3C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7451C23-38D4-464E-8EE4-FB75FC51AF6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CB43E0A-72F0-4BD1-A3BF-DB320834B79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64FE724-2B6F-4772-A88D-58ABC359B97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610A40C-394E-4D1B-987C-A16DF9CFF41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人口の減少や全国平均を上回る高齢化率に加え、市内に中心となる産業が少ないこと等により財政基盤が弱く、類似団体平均を大きく（</a:t>
          </a:r>
          <a:r>
            <a:rPr kumimoji="1" lang="en-US" altLang="ja-JP" sz="1100">
              <a:solidFill>
                <a:schemeClr val="dk1"/>
              </a:solidFill>
              <a:effectLst/>
              <a:latin typeface="+mn-lt"/>
              <a:ea typeface="+mn-ea"/>
              <a:cs typeface="+mn-cs"/>
            </a:rPr>
            <a:t>0.21</a:t>
          </a:r>
          <a:r>
            <a:rPr kumimoji="1" lang="ja-JP" altLang="ja-JP" sz="1100">
              <a:solidFill>
                <a:schemeClr val="dk1"/>
              </a:solidFill>
              <a:effectLst/>
              <a:latin typeface="+mn-lt"/>
              <a:ea typeface="+mn-ea"/>
              <a:cs typeface="+mn-cs"/>
            </a:rPr>
            <a:t>ポイント）下回っている。組織の見直し、公共施設の民間委託推進等による歳出の見直しと行財政改革実施計画に沿った施策の推進により活力あるまちづくりを展開しつつ、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EF02753-8E4D-4DDE-9621-51FB19949A3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B3E06785-2917-42E9-8952-1FCDE62ABFA5}"/>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CEB8F745-CE27-4835-92E2-B4BC620E2799}"/>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2E21719A-D217-4056-AA47-DF7C57AB36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4A7E2AB9-1AE0-47A7-B2A9-2B80A30A8244}"/>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628E6F7F-A442-449F-9D4A-840B4A73DC1D}"/>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36958C50-5C6F-482C-B322-F62F6ACB7078}"/>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8481BFF6-E1DB-4D59-9AAA-B9E12AD97514}"/>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75094A78-99C8-4DAC-9766-C8D5F319CEDB}"/>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4C3C7FF5-A1D0-4AE1-94C0-366CC2133458}"/>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147CEAE8-75D7-4DD7-8576-EF22CD0FCF1B}"/>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AE723394-8464-4684-ADB4-F7CA728C6F74}"/>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38551547-1740-4DA0-990D-DF9C80898A57}"/>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66C83A5A-8816-4D0C-82FB-833F813F2EB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EE333084-14B5-4287-89D1-38E6A19E32C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884D1646-6597-42DE-9DA0-9C8D30068E8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355233A7-42A7-4DC9-A8E4-DAD149269B46}"/>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809DB0C3-6E0E-4C07-880A-D34474FC884C}"/>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E78F4BDE-667B-44BE-94EF-C3B163EC6227}"/>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C5954644-44BE-4603-BCFF-187200690E4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337A35E-B3B6-4B9B-9C8B-955A66174866}"/>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D6521723-1FB1-4C19-8D03-2DFC9F8352AF}"/>
            </a:ext>
          </a:extLst>
        </xdr:cNvPr>
        <xdr:cNvCxnSpPr/>
      </xdr:nvCxnSpPr>
      <xdr:spPr>
        <a:xfrm flipV="1">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a:extLst>
            <a:ext uri="{FF2B5EF4-FFF2-40B4-BE49-F238E27FC236}">
              <a16:creationId xmlns:a16="http://schemas.microsoft.com/office/drawing/2014/main" id="{D1B5E78C-2444-4906-9B41-66163F344EBE}"/>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5F936C86-0D83-4BD7-A9B2-EB63FD10E9CB}"/>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691CFB24-33BD-47AF-9654-ACE7FF9CA281}"/>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28AB266C-4CE5-4147-85A9-AEF1D2278205}"/>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a:extLst>
            <a:ext uri="{FF2B5EF4-FFF2-40B4-BE49-F238E27FC236}">
              <a16:creationId xmlns:a16="http://schemas.microsoft.com/office/drawing/2014/main" id="{75CBC31F-784F-4583-BA88-B2CEC8C8AAAE}"/>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41049313-51B8-49B9-9590-58DD1821C404}"/>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86D4018E-A685-43E5-A55C-6BE0E50D2E07}"/>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a:extLst>
            <a:ext uri="{FF2B5EF4-FFF2-40B4-BE49-F238E27FC236}">
              <a16:creationId xmlns:a16="http://schemas.microsoft.com/office/drawing/2014/main" id="{5AB161C7-A391-4B3E-A937-2E70029215EF}"/>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2404C579-7080-4FD3-B2C2-40912F2E7462}"/>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3FBAA268-C9D9-4747-B7C9-2B44517B50D4}"/>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a:extLst>
            <a:ext uri="{FF2B5EF4-FFF2-40B4-BE49-F238E27FC236}">
              <a16:creationId xmlns:a16="http://schemas.microsoft.com/office/drawing/2014/main" id="{2481C0CA-C0BE-4882-BBE3-EDA3B825ED7E}"/>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19DC080C-4297-4820-8414-BA67A98D9937}"/>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id="{663947EC-7FF7-4DEC-8DA7-F6A92B6DDAFC}"/>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2413D29-C22C-43BC-B674-C7D16990655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624E445-6067-4C7E-BE01-00AB0EF2AE7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224A11A-E3FD-420F-96D6-E4166F4009B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C0BBD71-77E3-4ED3-8DB6-B98B7344E41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F05577AB-0E5B-49FF-9D6C-ACEF8601C71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27215</xdr:rowOff>
    </xdr:from>
    <xdr:to>
      <xdr:col>23</xdr:col>
      <xdr:colOff>184150</xdr:colOff>
      <xdr:row>43</xdr:row>
      <xdr:rowOff>128815</xdr:rowOff>
    </xdr:to>
    <xdr:sp macro="" textlink="">
      <xdr:nvSpPr>
        <xdr:cNvPr id="89" name="楕円 88">
          <a:extLst>
            <a:ext uri="{FF2B5EF4-FFF2-40B4-BE49-F238E27FC236}">
              <a16:creationId xmlns:a16="http://schemas.microsoft.com/office/drawing/2014/main" id="{49B5FAAC-CE65-4683-BC46-4AD6D4F546C5}"/>
            </a:ext>
          </a:extLst>
        </xdr:cNvPr>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170742</xdr:rowOff>
    </xdr:from>
    <xdr:ext cx="762000" cy="259045"/>
    <xdr:sp macro="" textlink="">
      <xdr:nvSpPr>
        <xdr:cNvPr id="90" name="財政力該当値テキスト">
          <a:extLst>
            <a:ext uri="{FF2B5EF4-FFF2-40B4-BE49-F238E27FC236}">
              <a16:creationId xmlns:a16="http://schemas.microsoft.com/office/drawing/2014/main" id="{30BA0EF4-EB34-4BB5-BB89-696F302AEF24}"/>
            </a:ext>
          </a:extLst>
        </xdr:cNvPr>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ABDDA534-BFAB-4F97-8E10-3260746ADA3B}"/>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a16="http://schemas.microsoft.com/office/drawing/2014/main" id="{8643A2C3-EE1E-4802-8E38-2ABAF9B53FFC}"/>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9BFB1736-78B3-4675-9691-DBCD9B8F7FA4}"/>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3191CD55-A550-4AD8-9766-EAAAD846E073}"/>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6AD4F9E1-30CB-46B7-B912-8A33787F9EDF}"/>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BA968B7D-2473-4935-9998-E2DCF9CCE6B2}"/>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FC76A27F-1F58-4243-BF59-DFA83C63B034}"/>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16FDC67C-5281-45B8-AFFB-94CEA2AB1E5D}"/>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414AA870-A78A-465E-9EF7-5DF726C13E7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CA57059E-5962-47F0-83CD-2AC184D0022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2C12C83E-117C-4581-A4D8-2437F67D0D8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6D250E77-38FB-40D7-8F18-47516ED2BA5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893132A3-116C-46DC-8C3B-62314FA2A92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3A2E32BF-93E7-43C5-B37F-3D28F39A150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28A78289-05C7-492D-997B-21F62F048A42}"/>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4A88ED94-235E-4156-AFCF-577C4DC3B59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C71673F7-E63E-464B-A942-28A328DC9EE5}"/>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2530E6F2-CB9A-4CE5-B060-7B8BFEC62FF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8231AE3F-58E6-4B0D-B1CB-3A1E8EC06E3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6EB6FE25-7F3E-43DD-9607-71AB5E1BEB3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D4A6FEC4-8913-4B89-8E54-8E8A280A841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職員数の適正化による人件費削減や、平成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高利率の地方債の繰上償還による公債費の削減等を実施しており、類似団体平均値とほぼ同水準である。今後も継続して地方債の発行抑制、給与の適正化及び人件費の削減等行財政改革への取り組みを通じて義務的経費削減に努め、改善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1D70C83E-5FD6-467D-A80B-7D01F3F1F24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342FB377-5E60-47C1-B371-58B0A175DED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C0F56A99-2A07-4F30-B9E8-618A8BFAE24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C68E1856-703F-40F7-9948-89452CEAA5BB}"/>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9E9EC97F-29AE-4F2F-9CFA-C53C68248456}"/>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3072F499-B420-4613-AD23-314069E9957F}"/>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4255B9C5-B9A8-44FB-A973-EBA76CC53E51}"/>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2D15A00B-9D6E-405D-8738-426E0852376C}"/>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992BD98-0DD1-48BE-87FF-5FC72977A087}"/>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391777B5-C498-4BCC-969C-D3BFDC40D76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FFE9E563-D7D8-44AE-BD76-7053F1C1411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6047BB85-764C-4B70-9205-8A5FD6640D5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D5DDF117-087C-4468-A96F-BF735EE3E64E}"/>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31C7C771-7C97-4BD2-AA43-8C53946FAF17}"/>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74ADDFB1-8661-43DE-9A7C-88C464395A54}"/>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B391D6C1-7759-4AE7-9812-04CACD377228}"/>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4C7197F5-3D6B-40E3-A8E7-24AF674B6011}"/>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63</xdr:row>
      <xdr:rowOff>132397</xdr:rowOff>
    </xdr:to>
    <xdr:cxnSp macro="">
      <xdr:nvCxnSpPr>
        <xdr:cNvPr id="129" name="直線コネクタ 128">
          <a:extLst>
            <a:ext uri="{FF2B5EF4-FFF2-40B4-BE49-F238E27FC236}">
              <a16:creationId xmlns:a16="http://schemas.microsoft.com/office/drawing/2014/main" id="{9CF27B7D-D3E1-4094-9E73-992243305913}"/>
            </a:ext>
          </a:extLst>
        </xdr:cNvPr>
        <xdr:cNvCxnSpPr/>
      </xdr:nvCxnSpPr>
      <xdr:spPr>
        <a:xfrm>
          <a:off x="4114800" y="10674350"/>
          <a:ext cx="838200" cy="25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a:extLst>
            <a:ext uri="{FF2B5EF4-FFF2-40B4-BE49-F238E27FC236}">
              <a16:creationId xmlns:a16="http://schemas.microsoft.com/office/drawing/2014/main" id="{2D83B2E0-B408-4762-8220-05B3159933A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50BCC454-C6D6-45F5-913D-24725807245E}"/>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72072</xdr:rowOff>
    </xdr:to>
    <xdr:cxnSp macro="">
      <xdr:nvCxnSpPr>
        <xdr:cNvPr id="132" name="直線コネクタ 131">
          <a:extLst>
            <a:ext uri="{FF2B5EF4-FFF2-40B4-BE49-F238E27FC236}">
              <a16:creationId xmlns:a16="http://schemas.microsoft.com/office/drawing/2014/main" id="{146620CC-5E27-45FA-97E9-DF225F0C37DE}"/>
            </a:ext>
          </a:extLst>
        </xdr:cNvPr>
        <xdr:cNvCxnSpPr/>
      </xdr:nvCxnSpPr>
      <xdr:spPr>
        <a:xfrm flipV="1">
          <a:off x="3225800" y="10674350"/>
          <a:ext cx="8890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419A412C-A398-4B92-909D-5A61E5716627}"/>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a:extLst>
            <a:ext uri="{FF2B5EF4-FFF2-40B4-BE49-F238E27FC236}">
              <a16:creationId xmlns:a16="http://schemas.microsoft.com/office/drawing/2014/main" id="{68148C20-65BC-46B1-88A3-42F4667D0B8E}"/>
            </a:ext>
          </a:extLst>
        </xdr:cNvPr>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72072</xdr:rowOff>
    </xdr:to>
    <xdr:cxnSp macro="">
      <xdr:nvCxnSpPr>
        <xdr:cNvPr id="135" name="直線コネクタ 134">
          <a:extLst>
            <a:ext uri="{FF2B5EF4-FFF2-40B4-BE49-F238E27FC236}">
              <a16:creationId xmlns:a16="http://schemas.microsoft.com/office/drawing/2014/main" id="{DF809A2B-8A8F-49A6-8658-9836C7641597}"/>
            </a:ext>
          </a:extLst>
        </xdr:cNvPr>
        <xdr:cNvCxnSpPr/>
      </xdr:nvCxnSpPr>
      <xdr:spPr>
        <a:xfrm>
          <a:off x="2336800" y="10746740"/>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a:extLst>
            <a:ext uri="{FF2B5EF4-FFF2-40B4-BE49-F238E27FC236}">
              <a16:creationId xmlns:a16="http://schemas.microsoft.com/office/drawing/2014/main" id="{6FF9423C-2A47-42C6-B4AE-71EDC68F77D7}"/>
            </a:ext>
          </a:extLst>
        </xdr:cNvPr>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37" name="テキスト ボックス 136">
          <a:extLst>
            <a:ext uri="{FF2B5EF4-FFF2-40B4-BE49-F238E27FC236}">
              <a16:creationId xmlns:a16="http://schemas.microsoft.com/office/drawing/2014/main" id="{448E66FF-CCD4-4CF9-BB35-98FD48C8C98D}"/>
            </a:ext>
          </a:extLst>
        </xdr:cNvPr>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32385</xdr:rowOff>
    </xdr:from>
    <xdr:to>
      <xdr:col>11</xdr:col>
      <xdr:colOff>31750</xdr:colOff>
      <xdr:row>62</xdr:row>
      <xdr:rowOff>116840</xdr:rowOff>
    </xdr:to>
    <xdr:cxnSp macro="">
      <xdr:nvCxnSpPr>
        <xdr:cNvPr id="138" name="直線コネクタ 137">
          <a:extLst>
            <a:ext uri="{FF2B5EF4-FFF2-40B4-BE49-F238E27FC236}">
              <a16:creationId xmlns:a16="http://schemas.microsoft.com/office/drawing/2014/main" id="{772EE090-5008-4479-8C87-CBD2CDE99038}"/>
            </a:ext>
          </a:extLst>
        </xdr:cNvPr>
        <xdr:cNvCxnSpPr/>
      </xdr:nvCxnSpPr>
      <xdr:spPr>
        <a:xfrm>
          <a:off x="1447800" y="1066228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a:extLst>
            <a:ext uri="{FF2B5EF4-FFF2-40B4-BE49-F238E27FC236}">
              <a16:creationId xmlns:a16="http://schemas.microsoft.com/office/drawing/2014/main" id="{99A4F030-6FF7-4709-8A0A-6C7CDEC2E21A}"/>
            </a:ext>
          </a:extLst>
        </xdr:cNvPr>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40" name="テキスト ボックス 139">
          <a:extLst>
            <a:ext uri="{FF2B5EF4-FFF2-40B4-BE49-F238E27FC236}">
              <a16:creationId xmlns:a16="http://schemas.microsoft.com/office/drawing/2014/main" id="{C99330E3-849E-40C9-935A-CE555B953D41}"/>
            </a:ext>
          </a:extLst>
        </xdr:cNvPr>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a:extLst>
            <a:ext uri="{FF2B5EF4-FFF2-40B4-BE49-F238E27FC236}">
              <a16:creationId xmlns:a16="http://schemas.microsoft.com/office/drawing/2014/main" id="{6881954B-CEEF-49CF-A891-9E4338BBEDEF}"/>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2" name="テキスト ボックス 141">
          <a:extLst>
            <a:ext uri="{FF2B5EF4-FFF2-40B4-BE49-F238E27FC236}">
              <a16:creationId xmlns:a16="http://schemas.microsoft.com/office/drawing/2014/main" id="{82D32229-AA78-4470-8283-95FCEDDC0135}"/>
            </a:ext>
          </a:extLst>
        </xdr:cNvPr>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96272BD0-3508-48C4-97A4-F6AE9DB7573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2184AA5F-3A54-471B-B111-4A9AC3F7F99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9AADFBF-FBFA-49BA-8556-1FF7123ED90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9A1AFF3-8243-4087-8CDF-2CCFDFA32DD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C42E38E-5770-4B49-8978-3878CD5C3EB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81597</xdr:rowOff>
    </xdr:from>
    <xdr:to>
      <xdr:col>23</xdr:col>
      <xdr:colOff>184150</xdr:colOff>
      <xdr:row>64</xdr:row>
      <xdr:rowOff>11747</xdr:rowOff>
    </xdr:to>
    <xdr:sp macro="" textlink="">
      <xdr:nvSpPr>
        <xdr:cNvPr id="148" name="楕円 147">
          <a:extLst>
            <a:ext uri="{FF2B5EF4-FFF2-40B4-BE49-F238E27FC236}">
              <a16:creationId xmlns:a16="http://schemas.microsoft.com/office/drawing/2014/main" id="{E30C65DC-4432-4363-B457-23C89F9BC649}"/>
            </a:ext>
          </a:extLst>
        </xdr:cNvPr>
        <xdr:cNvSpPr/>
      </xdr:nvSpPr>
      <xdr:spPr>
        <a:xfrm>
          <a:off x="49022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98124</xdr:rowOff>
    </xdr:from>
    <xdr:ext cx="762000" cy="259045"/>
    <xdr:sp macro="" textlink="">
      <xdr:nvSpPr>
        <xdr:cNvPr id="149" name="財政構造の弾力性該当値テキスト">
          <a:extLst>
            <a:ext uri="{FF2B5EF4-FFF2-40B4-BE49-F238E27FC236}">
              <a16:creationId xmlns:a16="http://schemas.microsoft.com/office/drawing/2014/main" id="{6CDF5BF4-C883-4EA2-8D3E-903F43C33A6A}"/>
            </a:ext>
          </a:extLst>
        </xdr:cNvPr>
        <xdr:cNvSpPr txBox="1"/>
      </xdr:nvSpPr>
      <xdr:spPr>
        <a:xfrm>
          <a:off x="50419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0" name="楕円 149">
          <a:extLst>
            <a:ext uri="{FF2B5EF4-FFF2-40B4-BE49-F238E27FC236}">
              <a16:creationId xmlns:a16="http://schemas.microsoft.com/office/drawing/2014/main" id="{5EEDA13C-1242-4176-BCA9-2B25B8B9A342}"/>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1" name="テキスト ボックス 150">
          <a:extLst>
            <a:ext uri="{FF2B5EF4-FFF2-40B4-BE49-F238E27FC236}">
              <a16:creationId xmlns:a16="http://schemas.microsoft.com/office/drawing/2014/main" id="{6F2883C6-81FB-4059-B098-91070CC0FC64}"/>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21272</xdr:rowOff>
    </xdr:from>
    <xdr:to>
      <xdr:col>15</xdr:col>
      <xdr:colOff>133350</xdr:colOff>
      <xdr:row>63</xdr:row>
      <xdr:rowOff>122872</xdr:rowOff>
    </xdr:to>
    <xdr:sp macro="" textlink="">
      <xdr:nvSpPr>
        <xdr:cNvPr id="152" name="楕円 151">
          <a:extLst>
            <a:ext uri="{FF2B5EF4-FFF2-40B4-BE49-F238E27FC236}">
              <a16:creationId xmlns:a16="http://schemas.microsoft.com/office/drawing/2014/main" id="{D7B6E493-745F-4778-BA87-ECA05C8D3E66}"/>
            </a:ext>
          </a:extLst>
        </xdr:cNvPr>
        <xdr:cNvSpPr/>
      </xdr:nvSpPr>
      <xdr:spPr>
        <a:xfrm>
          <a:off x="3175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133049</xdr:rowOff>
    </xdr:from>
    <xdr:ext cx="762000" cy="259045"/>
    <xdr:sp macro="" textlink="">
      <xdr:nvSpPr>
        <xdr:cNvPr id="153" name="テキスト ボックス 152">
          <a:extLst>
            <a:ext uri="{FF2B5EF4-FFF2-40B4-BE49-F238E27FC236}">
              <a16:creationId xmlns:a16="http://schemas.microsoft.com/office/drawing/2014/main" id="{8DD4C983-C78D-42D7-9F94-677D61F3974E}"/>
            </a:ext>
          </a:extLst>
        </xdr:cNvPr>
        <xdr:cNvSpPr txBox="1"/>
      </xdr:nvSpPr>
      <xdr:spPr>
        <a:xfrm>
          <a:off x="2844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4" name="楕円 153">
          <a:extLst>
            <a:ext uri="{FF2B5EF4-FFF2-40B4-BE49-F238E27FC236}">
              <a16:creationId xmlns:a16="http://schemas.microsoft.com/office/drawing/2014/main" id="{C8466242-23C8-4331-AF36-24FFB90FC538}"/>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5" name="テキスト ボックス 154">
          <a:extLst>
            <a:ext uri="{FF2B5EF4-FFF2-40B4-BE49-F238E27FC236}">
              <a16:creationId xmlns:a16="http://schemas.microsoft.com/office/drawing/2014/main" id="{395A757B-2435-44E0-908E-A8251DD9E79F}"/>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153035</xdr:rowOff>
    </xdr:from>
    <xdr:to>
      <xdr:col>7</xdr:col>
      <xdr:colOff>31750</xdr:colOff>
      <xdr:row>62</xdr:row>
      <xdr:rowOff>83185</xdr:rowOff>
    </xdr:to>
    <xdr:sp macro="" textlink="">
      <xdr:nvSpPr>
        <xdr:cNvPr id="156" name="楕円 155">
          <a:extLst>
            <a:ext uri="{FF2B5EF4-FFF2-40B4-BE49-F238E27FC236}">
              <a16:creationId xmlns:a16="http://schemas.microsoft.com/office/drawing/2014/main" id="{6BED0358-8B9D-4605-A050-14B45E28B9B4}"/>
            </a:ext>
          </a:extLst>
        </xdr:cNvPr>
        <xdr:cNvSpPr/>
      </xdr:nvSpPr>
      <xdr:spPr>
        <a:xfrm>
          <a:off x="1397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93362</xdr:rowOff>
    </xdr:from>
    <xdr:ext cx="762000" cy="259045"/>
    <xdr:sp macro="" textlink="">
      <xdr:nvSpPr>
        <xdr:cNvPr id="157" name="テキスト ボックス 156">
          <a:extLst>
            <a:ext uri="{FF2B5EF4-FFF2-40B4-BE49-F238E27FC236}">
              <a16:creationId xmlns:a16="http://schemas.microsoft.com/office/drawing/2014/main" id="{2EB80F73-58C9-419B-B1F8-37E45C5B67A5}"/>
            </a:ext>
          </a:extLst>
        </xdr:cNvPr>
        <xdr:cNvSpPr txBox="1"/>
      </xdr:nvSpPr>
      <xdr:spPr>
        <a:xfrm>
          <a:off x="1066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36F591B7-2F06-46DF-98EC-80C6EB0AE3B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8B08D82B-4661-4344-B5A5-645F24F4982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BF95E6DE-AF46-4C2A-AD97-9A407C1F2DB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[340,092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F3C5AA43-B124-4CAB-A65A-6CB6BA7CDE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F6F688AA-9C34-4258-9D61-68DB1DA8718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E63E8A8E-2BA5-4633-8B8D-8283351B003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FD2B74F8-527F-4487-AC21-D1A6B9F6CE2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85889C51-2893-4EF4-BF88-F0935385844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BA5313A0-72AC-4A19-B544-DB8F55112E5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26C0623-BB23-4DE0-A1CF-2F1644C0D2A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3BA3EC6B-789E-4C7D-AC5B-BFCC835B510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4201BC0B-A661-40F1-98A3-89EE678B0E9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6BE6708F-BB01-46CC-AFAD-D62983A2710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では、合併により公共施設を多く所有しており、除却・更新整備にかかるコストが多くなっている。人件費においても、広大な面積による支所や点在している保育所等の運営のため類似団体に比べて多額となっている。結果、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人当たり人件費・物件費等決算額は類似団体平均を</a:t>
          </a:r>
          <a:r>
            <a:rPr kumimoji="1" lang="en-US" altLang="ja-JP" sz="1100">
              <a:solidFill>
                <a:schemeClr val="dk1"/>
              </a:solidFill>
              <a:effectLst/>
              <a:latin typeface="+mn-lt"/>
              <a:ea typeface="+mn-ea"/>
              <a:cs typeface="+mn-cs"/>
            </a:rPr>
            <a:t>158,766</a:t>
          </a:r>
          <a:r>
            <a:rPr kumimoji="1" lang="ja-JP" altLang="ja-JP" sz="1100">
              <a:solidFill>
                <a:schemeClr val="dk1"/>
              </a:solidFill>
              <a:effectLst/>
              <a:latin typeface="+mn-lt"/>
              <a:ea typeface="+mn-ea"/>
              <a:cs typeface="+mn-cs"/>
            </a:rPr>
            <a:t>円上回っている状況である。</a:t>
          </a:r>
          <a:endParaRPr lang="ja-JP" altLang="ja-JP" sz="1400">
            <a:effectLst/>
          </a:endParaRPr>
        </a:p>
        <a:p>
          <a:r>
            <a:rPr kumimoji="1" lang="ja-JP" altLang="ja-JP" sz="1100">
              <a:solidFill>
                <a:schemeClr val="dk1"/>
              </a:solidFill>
              <a:effectLst/>
              <a:latin typeface="+mn-lt"/>
              <a:ea typeface="+mn-ea"/>
              <a:cs typeface="+mn-cs"/>
            </a:rPr>
            <a:t>今後は、公共施設等総合管理計画に基づき、更新、統廃合、長寿命化などを計画的に努め、財政負担の軽減、平準化を図るとともに、行財政改革実施計画に基づいた人件費の削減等により一層のコスト縮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9F413395-EDF5-4A28-88D4-B0A2FEAEC6B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844735D2-BAA3-47BB-A6E6-BBFEEAB1766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5187D45-3A67-4326-810E-255D14065EE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FA2877AE-C7A4-4819-AEC1-EDF331C5D54E}"/>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71830BF9-52C0-4B16-9672-BAC5267D20B1}"/>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D6D0684D-9B75-4BBD-AB70-93BBE357D481}"/>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6ED47518-F9F2-4423-AD6F-D8AABEBA152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B0A7B2DC-3408-4660-9641-2CE6161DCABB}"/>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8E8C8D31-0029-4D59-94ED-063AB418203F}"/>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4F954B7A-74B3-4278-853A-8AB6F526632C}"/>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FDD51B36-44DF-43F2-BCC5-28441B96CE3F}"/>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CDA40EE1-E043-4236-B395-7712AE4A7556}"/>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44B0852B-80E5-495A-AFA9-FCE3DB9ECFEE}"/>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3D873446-F87A-4C0A-9423-3437C2BF139B}"/>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6660CC8-D3A4-45C3-8EBB-5C238C2287BE}"/>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508789E7-553C-48BB-9CE5-F7CD1BACD0AE}"/>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A05C1848-1290-4CD5-B7D3-5C9ABFA72FDB}"/>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9EC0F6AF-E55F-477C-AFC5-93701E53553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B437BE48-C886-4027-9BC4-C3327B70A496}"/>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281CB366-FD7A-49F7-8491-900AB446D3C4}"/>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38B59A22-FFC4-4E06-8A84-92CF42A077FF}"/>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8E6DF3ED-A230-48C2-9386-425702FFFE73}"/>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E76FA60B-F2BD-4F9F-AFD9-29D202451C87}"/>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126926</xdr:rowOff>
    </xdr:from>
    <xdr:to>
      <xdr:col>23</xdr:col>
      <xdr:colOff>133350</xdr:colOff>
      <xdr:row>84</xdr:row>
      <xdr:rowOff>169045</xdr:rowOff>
    </xdr:to>
    <xdr:cxnSp macro="">
      <xdr:nvCxnSpPr>
        <xdr:cNvPr id="194" name="直線コネクタ 193">
          <a:extLst>
            <a:ext uri="{FF2B5EF4-FFF2-40B4-BE49-F238E27FC236}">
              <a16:creationId xmlns:a16="http://schemas.microsoft.com/office/drawing/2014/main" id="{7963A0AC-5BC6-451A-9CDD-6696F9D3E1D7}"/>
            </a:ext>
          </a:extLst>
        </xdr:cNvPr>
        <xdr:cNvCxnSpPr/>
      </xdr:nvCxnSpPr>
      <xdr:spPr>
        <a:xfrm>
          <a:off x="4114800" y="14528726"/>
          <a:ext cx="838200" cy="4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a:extLst>
            <a:ext uri="{FF2B5EF4-FFF2-40B4-BE49-F238E27FC236}">
              <a16:creationId xmlns:a16="http://schemas.microsoft.com/office/drawing/2014/main" id="{267167DB-5328-4AEA-91C4-B02A88AF0FA3}"/>
            </a:ext>
          </a:extLst>
        </xdr:cNvPr>
        <xdr:cNvSpPr txBox="1"/>
      </xdr:nvSpPr>
      <xdr:spPr>
        <a:xfrm>
          <a:off x="5041900" y="1381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89C496F9-09BB-479B-8FE6-255F7FEA8AF5}"/>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29606</xdr:rowOff>
    </xdr:from>
    <xdr:to>
      <xdr:col>19</xdr:col>
      <xdr:colOff>133350</xdr:colOff>
      <xdr:row>84</xdr:row>
      <xdr:rowOff>126926</xdr:rowOff>
    </xdr:to>
    <xdr:cxnSp macro="">
      <xdr:nvCxnSpPr>
        <xdr:cNvPr id="197" name="直線コネクタ 196">
          <a:extLst>
            <a:ext uri="{FF2B5EF4-FFF2-40B4-BE49-F238E27FC236}">
              <a16:creationId xmlns:a16="http://schemas.microsoft.com/office/drawing/2014/main" id="{82413358-721C-4D50-9653-9078AA7BF91B}"/>
            </a:ext>
          </a:extLst>
        </xdr:cNvPr>
        <xdr:cNvCxnSpPr/>
      </xdr:nvCxnSpPr>
      <xdr:spPr>
        <a:xfrm>
          <a:off x="3225800" y="14431406"/>
          <a:ext cx="889000" cy="9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884864E8-F99B-40A1-A968-1598630B84C9}"/>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a:extLst>
            <a:ext uri="{FF2B5EF4-FFF2-40B4-BE49-F238E27FC236}">
              <a16:creationId xmlns:a16="http://schemas.microsoft.com/office/drawing/2014/main" id="{D8CC6215-173C-492A-AD7C-C9F31A042305}"/>
            </a:ext>
          </a:extLst>
        </xdr:cNvPr>
        <xdr:cNvSpPr txBox="1"/>
      </xdr:nvSpPr>
      <xdr:spPr>
        <a:xfrm>
          <a:off x="3733800" y="1372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128031</xdr:rowOff>
    </xdr:from>
    <xdr:to>
      <xdr:col>15</xdr:col>
      <xdr:colOff>82550</xdr:colOff>
      <xdr:row>84</xdr:row>
      <xdr:rowOff>29606</xdr:rowOff>
    </xdr:to>
    <xdr:cxnSp macro="">
      <xdr:nvCxnSpPr>
        <xdr:cNvPr id="200" name="直線コネクタ 199">
          <a:extLst>
            <a:ext uri="{FF2B5EF4-FFF2-40B4-BE49-F238E27FC236}">
              <a16:creationId xmlns:a16="http://schemas.microsoft.com/office/drawing/2014/main" id="{5E763D8F-E619-410F-A0D9-8B69EC24442D}"/>
            </a:ext>
          </a:extLst>
        </xdr:cNvPr>
        <xdr:cNvCxnSpPr/>
      </xdr:nvCxnSpPr>
      <xdr:spPr>
        <a:xfrm>
          <a:off x="2336800" y="14358381"/>
          <a:ext cx="889000" cy="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a:extLst>
            <a:ext uri="{FF2B5EF4-FFF2-40B4-BE49-F238E27FC236}">
              <a16:creationId xmlns:a16="http://schemas.microsoft.com/office/drawing/2014/main" id="{671C46FA-D0DA-4FD9-BD91-EB9E7BF6B18D}"/>
            </a:ext>
          </a:extLst>
        </xdr:cNvPr>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27723</xdr:rowOff>
    </xdr:from>
    <xdr:ext cx="762000" cy="259045"/>
    <xdr:sp macro="" textlink="">
      <xdr:nvSpPr>
        <xdr:cNvPr id="202" name="テキスト ボックス 201">
          <a:extLst>
            <a:ext uri="{FF2B5EF4-FFF2-40B4-BE49-F238E27FC236}">
              <a16:creationId xmlns:a16="http://schemas.microsoft.com/office/drawing/2014/main" id="{566D0DAF-2599-46E9-B59B-8654497FB593}"/>
            </a:ext>
          </a:extLst>
        </xdr:cNvPr>
        <xdr:cNvSpPr txBox="1"/>
      </xdr:nvSpPr>
      <xdr:spPr>
        <a:xfrm>
          <a:off x="2844800" y="137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81308</xdr:rowOff>
    </xdr:from>
    <xdr:to>
      <xdr:col>11</xdr:col>
      <xdr:colOff>31750</xdr:colOff>
      <xdr:row>83</xdr:row>
      <xdr:rowOff>128031</xdr:rowOff>
    </xdr:to>
    <xdr:cxnSp macro="">
      <xdr:nvCxnSpPr>
        <xdr:cNvPr id="203" name="直線コネクタ 202">
          <a:extLst>
            <a:ext uri="{FF2B5EF4-FFF2-40B4-BE49-F238E27FC236}">
              <a16:creationId xmlns:a16="http://schemas.microsoft.com/office/drawing/2014/main" id="{B85B9DA6-DE11-4C02-A501-9DAF9A88EE94}"/>
            </a:ext>
          </a:extLst>
        </xdr:cNvPr>
        <xdr:cNvCxnSpPr/>
      </xdr:nvCxnSpPr>
      <xdr:spPr>
        <a:xfrm>
          <a:off x="1447800" y="14311658"/>
          <a:ext cx="889000" cy="4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a:extLst>
            <a:ext uri="{FF2B5EF4-FFF2-40B4-BE49-F238E27FC236}">
              <a16:creationId xmlns:a16="http://schemas.microsoft.com/office/drawing/2014/main" id="{FAC40518-0B27-4DA9-8B4D-FFEE859DBC8F}"/>
            </a:ext>
          </a:extLst>
        </xdr:cNvPr>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125196</xdr:rowOff>
    </xdr:from>
    <xdr:ext cx="762000" cy="259045"/>
    <xdr:sp macro="" textlink="">
      <xdr:nvSpPr>
        <xdr:cNvPr id="205" name="テキスト ボックス 204">
          <a:extLst>
            <a:ext uri="{FF2B5EF4-FFF2-40B4-BE49-F238E27FC236}">
              <a16:creationId xmlns:a16="http://schemas.microsoft.com/office/drawing/2014/main" id="{C1D34BA0-534B-420B-A5FA-9D865095B732}"/>
            </a:ext>
          </a:extLst>
        </xdr:cNvPr>
        <xdr:cNvSpPr txBox="1"/>
      </xdr:nvSpPr>
      <xdr:spPr>
        <a:xfrm>
          <a:off x="1955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a:extLst>
            <a:ext uri="{FF2B5EF4-FFF2-40B4-BE49-F238E27FC236}">
              <a16:creationId xmlns:a16="http://schemas.microsoft.com/office/drawing/2014/main" id="{4A9C4159-F362-4D3A-A1B0-9B0762CA263A}"/>
            </a:ext>
          </a:extLst>
        </xdr:cNvPr>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112560</xdr:rowOff>
    </xdr:from>
    <xdr:ext cx="762000" cy="259045"/>
    <xdr:sp macro="" textlink="">
      <xdr:nvSpPr>
        <xdr:cNvPr id="207" name="テキスト ボックス 206">
          <a:extLst>
            <a:ext uri="{FF2B5EF4-FFF2-40B4-BE49-F238E27FC236}">
              <a16:creationId xmlns:a16="http://schemas.microsoft.com/office/drawing/2014/main" id="{0990C176-C162-418B-937E-DA1643A2D913}"/>
            </a:ext>
          </a:extLst>
        </xdr:cNvPr>
        <xdr:cNvSpPr txBox="1"/>
      </xdr:nvSpPr>
      <xdr:spPr>
        <a:xfrm>
          <a:off x="1066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5D66997-55DA-419F-B860-732540C71C0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3535ACAA-251F-445A-BF46-641DD626C9A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9CA52799-555E-4DF5-97FB-1FED5393903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B84267B-292E-4A73-B54F-9A18BC274B5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684EC1A5-5594-4F8F-8F17-404852F2C37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118245</xdr:rowOff>
    </xdr:from>
    <xdr:to>
      <xdr:col>23</xdr:col>
      <xdr:colOff>184150</xdr:colOff>
      <xdr:row>85</xdr:row>
      <xdr:rowOff>48395</xdr:rowOff>
    </xdr:to>
    <xdr:sp macro="" textlink="">
      <xdr:nvSpPr>
        <xdr:cNvPr id="213" name="楕円 212">
          <a:extLst>
            <a:ext uri="{FF2B5EF4-FFF2-40B4-BE49-F238E27FC236}">
              <a16:creationId xmlns:a16="http://schemas.microsoft.com/office/drawing/2014/main" id="{7AB3ED55-DDE8-4CA3-8813-0EE5A53A638C}"/>
            </a:ext>
          </a:extLst>
        </xdr:cNvPr>
        <xdr:cNvSpPr/>
      </xdr:nvSpPr>
      <xdr:spPr>
        <a:xfrm>
          <a:off x="4902200" y="14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90322</xdr:rowOff>
    </xdr:from>
    <xdr:ext cx="762000" cy="259045"/>
    <xdr:sp macro="" textlink="">
      <xdr:nvSpPr>
        <xdr:cNvPr id="214" name="人件費・物件費等の状況該当値テキスト">
          <a:extLst>
            <a:ext uri="{FF2B5EF4-FFF2-40B4-BE49-F238E27FC236}">
              <a16:creationId xmlns:a16="http://schemas.microsoft.com/office/drawing/2014/main" id="{AAEBA9AC-7E30-4482-9099-2F5753902BC7}"/>
            </a:ext>
          </a:extLst>
        </xdr:cNvPr>
        <xdr:cNvSpPr txBox="1"/>
      </xdr:nvSpPr>
      <xdr:spPr>
        <a:xfrm>
          <a:off x="5041900" y="1449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76126</xdr:rowOff>
    </xdr:from>
    <xdr:to>
      <xdr:col>19</xdr:col>
      <xdr:colOff>184150</xdr:colOff>
      <xdr:row>85</xdr:row>
      <xdr:rowOff>6276</xdr:rowOff>
    </xdr:to>
    <xdr:sp macro="" textlink="">
      <xdr:nvSpPr>
        <xdr:cNvPr id="215" name="楕円 214">
          <a:extLst>
            <a:ext uri="{FF2B5EF4-FFF2-40B4-BE49-F238E27FC236}">
              <a16:creationId xmlns:a16="http://schemas.microsoft.com/office/drawing/2014/main" id="{0D2ADD1B-445E-4C98-82A1-8914861B8C46}"/>
            </a:ext>
          </a:extLst>
        </xdr:cNvPr>
        <xdr:cNvSpPr/>
      </xdr:nvSpPr>
      <xdr:spPr>
        <a:xfrm>
          <a:off x="4064000" y="144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162503</xdr:rowOff>
    </xdr:from>
    <xdr:ext cx="736600" cy="259045"/>
    <xdr:sp macro="" textlink="">
      <xdr:nvSpPr>
        <xdr:cNvPr id="216" name="テキスト ボックス 215">
          <a:extLst>
            <a:ext uri="{FF2B5EF4-FFF2-40B4-BE49-F238E27FC236}">
              <a16:creationId xmlns:a16="http://schemas.microsoft.com/office/drawing/2014/main" id="{B53CEACA-EAA3-49DB-BE72-C883A05245B4}"/>
            </a:ext>
          </a:extLst>
        </xdr:cNvPr>
        <xdr:cNvSpPr txBox="1"/>
      </xdr:nvSpPr>
      <xdr:spPr>
        <a:xfrm>
          <a:off x="3733800" y="1456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150256</xdr:rowOff>
    </xdr:from>
    <xdr:to>
      <xdr:col>15</xdr:col>
      <xdr:colOff>133350</xdr:colOff>
      <xdr:row>84</xdr:row>
      <xdr:rowOff>80406</xdr:rowOff>
    </xdr:to>
    <xdr:sp macro="" textlink="">
      <xdr:nvSpPr>
        <xdr:cNvPr id="217" name="楕円 216">
          <a:extLst>
            <a:ext uri="{FF2B5EF4-FFF2-40B4-BE49-F238E27FC236}">
              <a16:creationId xmlns:a16="http://schemas.microsoft.com/office/drawing/2014/main" id="{829C4C2C-FA76-4566-8C44-7A9450AA7B1E}"/>
            </a:ext>
          </a:extLst>
        </xdr:cNvPr>
        <xdr:cNvSpPr/>
      </xdr:nvSpPr>
      <xdr:spPr>
        <a:xfrm>
          <a:off x="3175000" y="143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65183</xdr:rowOff>
    </xdr:from>
    <xdr:ext cx="762000" cy="259045"/>
    <xdr:sp macro="" textlink="">
      <xdr:nvSpPr>
        <xdr:cNvPr id="218" name="テキスト ボックス 217">
          <a:extLst>
            <a:ext uri="{FF2B5EF4-FFF2-40B4-BE49-F238E27FC236}">
              <a16:creationId xmlns:a16="http://schemas.microsoft.com/office/drawing/2014/main" id="{F5A40773-C098-4F3D-A29F-2F5D8EA60000}"/>
            </a:ext>
          </a:extLst>
        </xdr:cNvPr>
        <xdr:cNvSpPr txBox="1"/>
      </xdr:nvSpPr>
      <xdr:spPr>
        <a:xfrm>
          <a:off x="2844800" y="1446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77231</xdr:rowOff>
    </xdr:from>
    <xdr:to>
      <xdr:col>11</xdr:col>
      <xdr:colOff>82550</xdr:colOff>
      <xdr:row>84</xdr:row>
      <xdr:rowOff>7381</xdr:rowOff>
    </xdr:to>
    <xdr:sp macro="" textlink="">
      <xdr:nvSpPr>
        <xdr:cNvPr id="219" name="楕円 218">
          <a:extLst>
            <a:ext uri="{FF2B5EF4-FFF2-40B4-BE49-F238E27FC236}">
              <a16:creationId xmlns:a16="http://schemas.microsoft.com/office/drawing/2014/main" id="{BAAC592B-C2F7-4FA9-9303-3E097C0F7CE1}"/>
            </a:ext>
          </a:extLst>
        </xdr:cNvPr>
        <xdr:cNvSpPr/>
      </xdr:nvSpPr>
      <xdr:spPr>
        <a:xfrm>
          <a:off x="2286000" y="1430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163608</xdr:rowOff>
    </xdr:from>
    <xdr:ext cx="762000" cy="259045"/>
    <xdr:sp macro="" textlink="">
      <xdr:nvSpPr>
        <xdr:cNvPr id="220" name="テキスト ボックス 219">
          <a:extLst>
            <a:ext uri="{FF2B5EF4-FFF2-40B4-BE49-F238E27FC236}">
              <a16:creationId xmlns:a16="http://schemas.microsoft.com/office/drawing/2014/main" id="{029AE4BE-0B8D-4E41-B984-B2F9C37C4F38}"/>
            </a:ext>
          </a:extLst>
        </xdr:cNvPr>
        <xdr:cNvSpPr txBox="1"/>
      </xdr:nvSpPr>
      <xdr:spPr>
        <a:xfrm>
          <a:off x="1955800" y="1439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30508</xdr:rowOff>
    </xdr:from>
    <xdr:to>
      <xdr:col>7</xdr:col>
      <xdr:colOff>31750</xdr:colOff>
      <xdr:row>83</xdr:row>
      <xdr:rowOff>132108</xdr:rowOff>
    </xdr:to>
    <xdr:sp macro="" textlink="">
      <xdr:nvSpPr>
        <xdr:cNvPr id="221" name="楕円 220">
          <a:extLst>
            <a:ext uri="{FF2B5EF4-FFF2-40B4-BE49-F238E27FC236}">
              <a16:creationId xmlns:a16="http://schemas.microsoft.com/office/drawing/2014/main" id="{9C14E4F6-0C85-4C2A-B58A-1E34D0177852}"/>
            </a:ext>
          </a:extLst>
        </xdr:cNvPr>
        <xdr:cNvSpPr/>
      </xdr:nvSpPr>
      <xdr:spPr>
        <a:xfrm>
          <a:off x="1397000" y="1426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116885</xdr:rowOff>
    </xdr:from>
    <xdr:ext cx="762000" cy="259045"/>
    <xdr:sp macro="" textlink="">
      <xdr:nvSpPr>
        <xdr:cNvPr id="222" name="テキスト ボックス 221">
          <a:extLst>
            <a:ext uri="{FF2B5EF4-FFF2-40B4-BE49-F238E27FC236}">
              <a16:creationId xmlns:a16="http://schemas.microsoft.com/office/drawing/2014/main" id="{C2D21995-7902-463E-8A10-7AD2ADBEA5DC}"/>
            </a:ext>
          </a:extLst>
        </xdr:cNvPr>
        <xdr:cNvSpPr txBox="1"/>
      </xdr:nvSpPr>
      <xdr:spPr>
        <a:xfrm>
          <a:off x="1066800" y="1434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D56D7071-54E3-43A5-B4A0-F745D9B95FD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99ED6C74-CF97-4C4F-B185-7D71EA1ACAD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290A8311-2827-4E31-8B49-5E0ACD1B368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EA860AA7-02B6-49C2-9428-18994C0C9E7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6B275EB-58D6-465D-BA68-CA1F64DBBAA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8F7BD7FE-0156-41FB-9700-4C4979C019C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7644380E-A141-4D27-857C-7D1316525AC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654F6EAF-C230-4860-A270-C74B7236C2E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5E66FD67-3F58-4A21-A8FA-0CC133F5E65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2ECC100D-B206-4D4A-8D11-0C2817A5990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EF5E108C-F71B-45AC-807D-86138C8B4C7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81D39718-008B-4085-9E28-E9E48690C65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485F8BEB-8658-4134-A17D-35F49EEED86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類似団体と同程度で推移している。</a:t>
          </a:r>
          <a:endParaRPr lang="ja-JP" altLang="ja-JP" sz="1400">
            <a:effectLst/>
          </a:endParaRPr>
        </a:p>
        <a:p>
          <a:r>
            <a:rPr lang="ja-JP" altLang="ja-JP" sz="1100">
              <a:solidFill>
                <a:schemeClr val="dk1"/>
              </a:solidFill>
              <a:effectLst/>
              <a:latin typeface="+mn-lt"/>
              <a:ea typeface="+mn-ea"/>
              <a:cs typeface="+mn-cs"/>
            </a:rPr>
            <a:t>今後も、地元企業の状況も見ながら、国家公務員の給与制度に準ずる運用に努める。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E99E2471-8A5A-41C1-8C46-3F3F16094192}"/>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D395DEA-9688-4E69-B6B5-4F9501EC87A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505A45B2-4771-4272-9DF0-2C5AD34F632C}"/>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57AFBDEF-A99F-43C5-896C-2C1F672B0F5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8B530EBD-F9C3-4ED7-AAB3-BE15EC593F7E}"/>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988A9B01-D655-4053-8DCF-0BFE6D8DC738}"/>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209236E8-86E2-408C-BF79-377F7488940D}"/>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8B8901F2-B745-4E75-8ED8-F710E1F47AE1}"/>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2FAE9E2-6950-4EB6-A035-825882460ED5}"/>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10F945C4-5879-4BCF-87FD-B9A6F294E62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BC2FE31B-BF8E-4A50-AAA8-6B05AF2FBA6B}"/>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B3962AB8-08A3-4BB7-B9D0-025E7037C7EE}"/>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4F083582-331D-41BA-94B0-0E5CC41FE7FF}"/>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D1DB8C2A-E9C3-4C92-924F-A8EE5CC3C028}"/>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355D110E-E664-44E3-A40B-CEF1CE4B1A68}"/>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A93627FD-E616-4B10-AF50-EB15A1CC1C5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6525F8B0-1117-436C-BBAF-D491346233E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C79C82C1-709B-4D77-860F-2C5B2EC5A238}"/>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9157EB1B-BDAA-4E3F-86C0-C98C5261CB5C}"/>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0F0FC0F9-4210-4A18-8358-7AF6DF6C3C67}"/>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0C7EB0A5-80EC-4C7D-B0CC-FAAF25E4BC26}"/>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3179C634-0E92-412B-AC7A-65AC9D40C90C}"/>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65314</xdr:rowOff>
    </xdr:to>
    <xdr:cxnSp macro="">
      <xdr:nvCxnSpPr>
        <xdr:cNvPr id="258" name="直線コネクタ 257">
          <a:extLst>
            <a:ext uri="{FF2B5EF4-FFF2-40B4-BE49-F238E27FC236}">
              <a16:creationId xmlns:a16="http://schemas.microsoft.com/office/drawing/2014/main" id="{FB009213-ABA4-4F8E-8767-6F43F79604EF}"/>
            </a:ext>
          </a:extLst>
        </xdr:cNvPr>
        <xdr:cNvCxnSpPr/>
      </xdr:nvCxnSpPr>
      <xdr:spPr>
        <a:xfrm flipV="1">
          <a:off x="16179800" y="1444987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a:extLst>
            <a:ext uri="{FF2B5EF4-FFF2-40B4-BE49-F238E27FC236}">
              <a16:creationId xmlns:a16="http://schemas.microsoft.com/office/drawing/2014/main" id="{4EA5ED32-CBE4-4470-ACA2-E8544B0C13BF}"/>
            </a:ext>
          </a:extLst>
        </xdr:cNvPr>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220514B6-D6A3-45F2-9099-C060782E2F5C}"/>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65314</xdr:rowOff>
    </xdr:to>
    <xdr:cxnSp macro="">
      <xdr:nvCxnSpPr>
        <xdr:cNvPr id="261" name="直線コネクタ 260">
          <a:extLst>
            <a:ext uri="{FF2B5EF4-FFF2-40B4-BE49-F238E27FC236}">
              <a16:creationId xmlns:a16="http://schemas.microsoft.com/office/drawing/2014/main" id="{1516E61E-9B09-4A0B-A8E7-DA4BAAE3742D}"/>
            </a:ext>
          </a:extLst>
        </xdr:cNvPr>
        <xdr:cNvCxnSpPr/>
      </xdr:nvCxnSpPr>
      <xdr:spPr>
        <a:xfrm>
          <a:off x="15290800" y="14467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2114F053-EEF1-419E-8525-15DA17DAF9B2}"/>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a:extLst>
            <a:ext uri="{FF2B5EF4-FFF2-40B4-BE49-F238E27FC236}">
              <a16:creationId xmlns:a16="http://schemas.microsoft.com/office/drawing/2014/main" id="{864A902D-EA97-4C3A-BF38-387B5DD09341}"/>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65314</xdr:rowOff>
    </xdr:to>
    <xdr:cxnSp macro="">
      <xdr:nvCxnSpPr>
        <xdr:cNvPr id="264" name="直線コネクタ 263">
          <a:extLst>
            <a:ext uri="{FF2B5EF4-FFF2-40B4-BE49-F238E27FC236}">
              <a16:creationId xmlns:a16="http://schemas.microsoft.com/office/drawing/2014/main" id="{50AE1FE4-8D67-4FF3-B091-31D2EC6AA72C}"/>
            </a:ext>
          </a:extLst>
        </xdr:cNvPr>
        <xdr:cNvCxnSpPr/>
      </xdr:nvCxnSpPr>
      <xdr:spPr>
        <a:xfrm>
          <a:off x="14401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a16="http://schemas.microsoft.com/office/drawing/2014/main" id="{C4F85D5B-A321-4EB0-902C-9D910F71EA94}"/>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66" name="テキスト ボックス 265">
          <a:extLst>
            <a:ext uri="{FF2B5EF4-FFF2-40B4-BE49-F238E27FC236}">
              <a16:creationId xmlns:a16="http://schemas.microsoft.com/office/drawing/2014/main" id="{07EED732-8220-45C2-89C4-DA9A806D1025}"/>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82550</xdr:rowOff>
    </xdr:to>
    <xdr:cxnSp macro="">
      <xdr:nvCxnSpPr>
        <xdr:cNvPr id="267" name="直線コネクタ 266">
          <a:extLst>
            <a:ext uri="{FF2B5EF4-FFF2-40B4-BE49-F238E27FC236}">
              <a16:creationId xmlns:a16="http://schemas.microsoft.com/office/drawing/2014/main" id="{1EA95380-A011-40F6-B788-E109AB6BB790}"/>
            </a:ext>
          </a:extLst>
        </xdr:cNvPr>
        <xdr:cNvCxnSpPr/>
      </xdr:nvCxnSpPr>
      <xdr:spPr>
        <a:xfrm flipV="1">
          <a:off x="13512800" y="144154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a16="http://schemas.microsoft.com/office/drawing/2014/main" id="{1B8140C2-EE17-408B-A7F0-7AED56F939E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69" name="テキスト ボックス 268">
          <a:extLst>
            <a:ext uri="{FF2B5EF4-FFF2-40B4-BE49-F238E27FC236}">
              <a16:creationId xmlns:a16="http://schemas.microsoft.com/office/drawing/2014/main" id="{B2B2D97E-A4D4-4A11-85EB-0DA5426B2782}"/>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a16="http://schemas.microsoft.com/office/drawing/2014/main" id="{3C18488A-1DE3-442A-A843-3010D071F1A6}"/>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1" name="テキスト ボックス 270">
          <a:extLst>
            <a:ext uri="{FF2B5EF4-FFF2-40B4-BE49-F238E27FC236}">
              <a16:creationId xmlns:a16="http://schemas.microsoft.com/office/drawing/2014/main" id="{61F46A91-034C-42BB-B904-E8D37961941F}"/>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37FC73B-8ADD-471D-B65E-16DF96DFF98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37001609-F6DA-436A-9D59-BD4F712A953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A8FB557-C620-4ABB-97F4-6AECE46E1F6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D286876-10C5-4659-B160-5AA0B98761E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7A9450D-50A9-4285-A754-BC973C784A0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77" name="楕円 276">
          <a:extLst>
            <a:ext uri="{FF2B5EF4-FFF2-40B4-BE49-F238E27FC236}">
              <a16:creationId xmlns:a16="http://schemas.microsoft.com/office/drawing/2014/main" id="{4E38F74C-07CB-4B0A-B325-3324890A5EF2}"/>
            </a:ext>
          </a:extLst>
        </xdr:cNvPr>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140806</xdr:rowOff>
    </xdr:from>
    <xdr:ext cx="762000" cy="259045"/>
    <xdr:sp macro="" textlink="">
      <xdr:nvSpPr>
        <xdr:cNvPr id="278" name="給与水準   （国との比較）該当値テキスト">
          <a:extLst>
            <a:ext uri="{FF2B5EF4-FFF2-40B4-BE49-F238E27FC236}">
              <a16:creationId xmlns:a16="http://schemas.microsoft.com/office/drawing/2014/main" id="{FBBE729C-69B0-4B13-9DBE-A86D153B2BD9}"/>
            </a:ext>
          </a:extLst>
        </xdr:cNvPr>
        <xdr:cNvSpPr txBox="1"/>
      </xdr:nvSpPr>
      <xdr:spPr>
        <a:xfrm>
          <a:off x="17106900" y="143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9" name="楕円 278">
          <a:extLst>
            <a:ext uri="{FF2B5EF4-FFF2-40B4-BE49-F238E27FC236}">
              <a16:creationId xmlns:a16="http://schemas.microsoft.com/office/drawing/2014/main" id="{F3E74F0D-6721-464B-A815-30E41034E97C}"/>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80" name="テキスト ボックス 279">
          <a:extLst>
            <a:ext uri="{FF2B5EF4-FFF2-40B4-BE49-F238E27FC236}">
              <a16:creationId xmlns:a16="http://schemas.microsoft.com/office/drawing/2014/main" id="{24EC0F4C-9E07-41EB-A487-08A9EDF8C49E}"/>
            </a:ext>
          </a:extLst>
        </xdr:cNvPr>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1" name="楕円 280">
          <a:extLst>
            <a:ext uri="{FF2B5EF4-FFF2-40B4-BE49-F238E27FC236}">
              <a16:creationId xmlns:a16="http://schemas.microsoft.com/office/drawing/2014/main" id="{4ADC9FDE-DA41-4AE8-8F34-583492D07173}"/>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82" name="テキスト ボックス 281">
          <a:extLst>
            <a:ext uri="{FF2B5EF4-FFF2-40B4-BE49-F238E27FC236}">
              <a16:creationId xmlns:a16="http://schemas.microsoft.com/office/drawing/2014/main" id="{5A4B4F89-57B7-465F-B7D1-3451231737C1}"/>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3" name="楕円 282">
          <a:extLst>
            <a:ext uri="{FF2B5EF4-FFF2-40B4-BE49-F238E27FC236}">
              <a16:creationId xmlns:a16="http://schemas.microsoft.com/office/drawing/2014/main" id="{BF9644DF-C8FE-479C-9D68-F21D6939CACB}"/>
            </a:ext>
          </a:extLst>
        </xdr:cNvPr>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49184</xdr:rowOff>
    </xdr:from>
    <xdr:ext cx="762000" cy="259045"/>
    <xdr:sp macro="" textlink="">
      <xdr:nvSpPr>
        <xdr:cNvPr id="284" name="テキスト ボックス 283">
          <a:extLst>
            <a:ext uri="{FF2B5EF4-FFF2-40B4-BE49-F238E27FC236}">
              <a16:creationId xmlns:a16="http://schemas.microsoft.com/office/drawing/2014/main" id="{648C1C48-7D9A-4E91-8579-DBFF8AB19B17}"/>
            </a:ext>
          </a:extLst>
        </xdr:cNvPr>
        <xdr:cNvSpPr txBox="1"/>
      </xdr:nvSpPr>
      <xdr:spPr>
        <a:xfrm>
          <a:off x="14020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5" name="楕円 284">
          <a:extLst>
            <a:ext uri="{FF2B5EF4-FFF2-40B4-BE49-F238E27FC236}">
              <a16:creationId xmlns:a16="http://schemas.microsoft.com/office/drawing/2014/main" id="{FDDAC3AD-ABEC-4042-9476-EE6EE8285A92}"/>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86" name="テキスト ボックス 285">
          <a:extLst>
            <a:ext uri="{FF2B5EF4-FFF2-40B4-BE49-F238E27FC236}">
              <a16:creationId xmlns:a16="http://schemas.microsoft.com/office/drawing/2014/main" id="{EEF545EB-ECD4-42A9-A9CC-07C55C8695DC}"/>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39EB1AF0-53C2-46FF-9519-CA0A87E661A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4A4D66E9-5CAC-4157-8C94-E5C2CDE184E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120C1EFF-B7AD-476A-BA16-BE90743D3CE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23F76BC3-4A24-4924-902A-D266E472665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7A9B72E1-43CD-4C61-B716-E3A637CF66D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31432268-D46A-40D4-B6DB-2EE4575599C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A1369B7-3A66-4787-A0E3-67CDDF62DB4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28B4CDF8-2085-49BD-BEC3-F7EEB5BD437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45A9B94C-BFA3-4C58-ADFB-7D9346A0683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76E92BE7-5660-4613-A812-E7F92219463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2857ACDD-BF10-41C6-A89E-7CB26A415AD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4CD0F689-B7B7-4DEB-B0FD-8F580629460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666BF483-6FC1-4C50-B06B-207A202B6A2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市の総面積は</a:t>
          </a:r>
          <a:r>
            <a:rPr lang="en-US" altLang="ja-JP" sz="1100">
              <a:solidFill>
                <a:schemeClr val="dk1"/>
              </a:solidFill>
              <a:effectLst/>
              <a:latin typeface="+mn-lt"/>
              <a:ea typeface="+mn-ea"/>
              <a:cs typeface="+mn-cs"/>
            </a:rPr>
            <a:t>721.42</a:t>
          </a:r>
          <a:r>
            <a:rPr lang="ja-JP" altLang="ja-JP" sz="1100">
              <a:solidFill>
                <a:schemeClr val="dk1"/>
              </a:solidFill>
              <a:effectLst/>
              <a:latin typeface="+mn-lt"/>
              <a:ea typeface="+mn-ea"/>
              <a:cs typeface="+mn-cs"/>
            </a:rPr>
            <a:t>㎢と広く、支所、出先機関の数が多いこともあり、類似団体と比較して大きく超過している。</a:t>
          </a:r>
          <a:endParaRPr lang="ja-JP" altLang="ja-JP" sz="1400">
            <a:effectLst/>
          </a:endParaRPr>
        </a:p>
        <a:p>
          <a:r>
            <a:rPr lang="ja-JP" altLang="ja-JP" sz="1100">
              <a:solidFill>
                <a:schemeClr val="dk1"/>
              </a:solidFill>
              <a:effectLst/>
              <a:latin typeface="+mn-lt"/>
              <a:ea typeface="+mn-ea"/>
              <a:cs typeface="+mn-cs"/>
            </a:rPr>
            <a:t>今後も計画に基づいた計画的な施設の統廃合や民間委託等を推進し、定員の適正化に努める。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7BC1A3FD-12C2-4AF4-9BAF-3EA4E69B7D1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EF513A32-46AA-4681-8391-21702CAA0AD4}"/>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808482DA-31A7-48D2-9E49-CF67848E4F0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B4900148-DABF-42A0-8CDE-A10F7EFB31F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763C4ED3-70D2-4B97-B648-171ADB292491}"/>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C7A56617-A1C0-4B18-BA61-82D139E39B48}"/>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391C22B-2343-45E9-AC84-65565C84C432}"/>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9A127C43-2904-4CBA-B5C7-6CC652C677CA}"/>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E040ED38-0665-4A77-8602-CBC4DAE0CA97}"/>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599435CB-C5A1-4F0F-80B1-57D130449381}"/>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7C28A0C9-EDF2-4CD6-803C-0B54E68E01ED}"/>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EFADED12-C395-4405-A124-3CF9DA97260B}"/>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CABBF174-BB85-48A1-9B4F-582B918024C7}"/>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15248E73-2174-43F5-BD24-EA12100360DB}"/>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B417B1F6-ABB4-4D55-B31D-C73A4243106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9F866E47-52D0-4F75-97E7-FE152A86B0EC}"/>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C23FD20E-E49E-42B1-A71E-E80971C08F32}"/>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5F0A90F5-187D-4C1B-B595-A1C19A0E835C}"/>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E980C379-7B58-4295-B6FA-C393C125FCC6}"/>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6D14FF74-A386-4A02-9DF1-1F5F8434DE74}"/>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112544</xdr:rowOff>
    </xdr:from>
    <xdr:to>
      <xdr:col>81</xdr:col>
      <xdr:colOff>44450</xdr:colOff>
      <xdr:row>61</xdr:row>
      <xdr:rowOff>120184</xdr:rowOff>
    </xdr:to>
    <xdr:cxnSp macro="">
      <xdr:nvCxnSpPr>
        <xdr:cNvPr id="320" name="直線コネクタ 319">
          <a:extLst>
            <a:ext uri="{FF2B5EF4-FFF2-40B4-BE49-F238E27FC236}">
              <a16:creationId xmlns:a16="http://schemas.microsoft.com/office/drawing/2014/main" id="{2BA22B75-E457-42CF-ACD9-5FD77419F45D}"/>
            </a:ext>
          </a:extLst>
        </xdr:cNvPr>
        <xdr:cNvCxnSpPr/>
      </xdr:nvCxnSpPr>
      <xdr:spPr>
        <a:xfrm>
          <a:off x="16179800" y="10570994"/>
          <a:ext cx="8382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a:extLst>
            <a:ext uri="{FF2B5EF4-FFF2-40B4-BE49-F238E27FC236}">
              <a16:creationId xmlns:a16="http://schemas.microsoft.com/office/drawing/2014/main" id="{65883EDC-AE64-4EF6-89C5-6A62574DE6C8}"/>
            </a:ext>
          </a:extLst>
        </xdr:cNvPr>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8AE21A23-8B5B-45A7-AF5B-48D5C4F2687A}"/>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97261</xdr:rowOff>
    </xdr:from>
    <xdr:to>
      <xdr:col>77</xdr:col>
      <xdr:colOff>44450</xdr:colOff>
      <xdr:row>61</xdr:row>
      <xdr:rowOff>112544</xdr:rowOff>
    </xdr:to>
    <xdr:cxnSp macro="">
      <xdr:nvCxnSpPr>
        <xdr:cNvPr id="323" name="直線コネクタ 322">
          <a:extLst>
            <a:ext uri="{FF2B5EF4-FFF2-40B4-BE49-F238E27FC236}">
              <a16:creationId xmlns:a16="http://schemas.microsoft.com/office/drawing/2014/main" id="{40D65139-5AC0-49DF-9EC9-E15805FE3A08}"/>
            </a:ext>
          </a:extLst>
        </xdr:cNvPr>
        <xdr:cNvCxnSpPr/>
      </xdr:nvCxnSpPr>
      <xdr:spPr>
        <a:xfrm>
          <a:off x="15290800" y="10555711"/>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28E65E10-511B-4A05-B8A7-B858C8BBB72E}"/>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5" name="テキスト ボックス 324">
          <a:extLst>
            <a:ext uri="{FF2B5EF4-FFF2-40B4-BE49-F238E27FC236}">
              <a16:creationId xmlns:a16="http://schemas.microsoft.com/office/drawing/2014/main" id="{0D7DD40D-5436-4DE1-A01A-59080CCC6D26}"/>
            </a:ext>
          </a:extLst>
        </xdr:cNvPr>
        <xdr:cNvSpPr txBox="1"/>
      </xdr:nvSpPr>
      <xdr:spPr>
        <a:xfrm>
          <a:off x="15798800" y="100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89218</xdr:rowOff>
    </xdr:from>
    <xdr:to>
      <xdr:col>72</xdr:col>
      <xdr:colOff>203200</xdr:colOff>
      <xdr:row>61</xdr:row>
      <xdr:rowOff>97261</xdr:rowOff>
    </xdr:to>
    <xdr:cxnSp macro="">
      <xdr:nvCxnSpPr>
        <xdr:cNvPr id="326" name="直線コネクタ 325">
          <a:extLst>
            <a:ext uri="{FF2B5EF4-FFF2-40B4-BE49-F238E27FC236}">
              <a16:creationId xmlns:a16="http://schemas.microsoft.com/office/drawing/2014/main" id="{31ABFE97-3124-4EA5-B6DB-0E376750D636}"/>
            </a:ext>
          </a:extLst>
        </xdr:cNvPr>
        <xdr:cNvCxnSpPr/>
      </xdr:nvCxnSpPr>
      <xdr:spPr>
        <a:xfrm>
          <a:off x="14401800" y="1054766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a:extLst>
            <a:ext uri="{FF2B5EF4-FFF2-40B4-BE49-F238E27FC236}">
              <a16:creationId xmlns:a16="http://schemas.microsoft.com/office/drawing/2014/main" id="{AEF9C0DF-D675-4014-9259-0BABD41658BE}"/>
            </a:ext>
          </a:extLst>
        </xdr:cNvPr>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151126</xdr:rowOff>
    </xdr:from>
    <xdr:ext cx="762000" cy="259045"/>
    <xdr:sp macro="" textlink="">
      <xdr:nvSpPr>
        <xdr:cNvPr id="328" name="テキスト ボックス 327">
          <a:extLst>
            <a:ext uri="{FF2B5EF4-FFF2-40B4-BE49-F238E27FC236}">
              <a16:creationId xmlns:a16="http://schemas.microsoft.com/office/drawing/2014/main" id="{744211B7-96B8-4DB3-9DC7-637129183FF1}"/>
            </a:ext>
          </a:extLst>
        </xdr:cNvPr>
        <xdr:cNvSpPr txBox="1"/>
      </xdr:nvSpPr>
      <xdr:spPr>
        <a:xfrm>
          <a:off x="14909800" y="1009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89218</xdr:rowOff>
    </xdr:from>
    <xdr:to>
      <xdr:col>68</xdr:col>
      <xdr:colOff>152400</xdr:colOff>
      <xdr:row>61</xdr:row>
      <xdr:rowOff>96456</xdr:rowOff>
    </xdr:to>
    <xdr:cxnSp macro="">
      <xdr:nvCxnSpPr>
        <xdr:cNvPr id="329" name="直線コネクタ 328">
          <a:extLst>
            <a:ext uri="{FF2B5EF4-FFF2-40B4-BE49-F238E27FC236}">
              <a16:creationId xmlns:a16="http://schemas.microsoft.com/office/drawing/2014/main" id="{FE3BD7E3-F066-4F29-AAC9-17A54BE96E61}"/>
            </a:ext>
          </a:extLst>
        </xdr:cNvPr>
        <xdr:cNvCxnSpPr/>
      </xdr:nvCxnSpPr>
      <xdr:spPr>
        <a:xfrm flipV="1">
          <a:off x="13512800" y="10547668"/>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a:extLst>
            <a:ext uri="{FF2B5EF4-FFF2-40B4-BE49-F238E27FC236}">
              <a16:creationId xmlns:a16="http://schemas.microsoft.com/office/drawing/2014/main" id="{00AD36A8-78F0-4B3C-B3C0-AD65AE537A3A}"/>
            </a:ext>
          </a:extLst>
        </xdr:cNvPr>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141071</xdr:rowOff>
    </xdr:from>
    <xdr:ext cx="762000" cy="259045"/>
    <xdr:sp macro="" textlink="">
      <xdr:nvSpPr>
        <xdr:cNvPr id="331" name="テキスト ボックス 330">
          <a:extLst>
            <a:ext uri="{FF2B5EF4-FFF2-40B4-BE49-F238E27FC236}">
              <a16:creationId xmlns:a16="http://schemas.microsoft.com/office/drawing/2014/main" id="{6E45EAE4-E4D5-4AFE-8166-ED2F8D949162}"/>
            </a:ext>
          </a:extLst>
        </xdr:cNvPr>
        <xdr:cNvSpPr txBox="1"/>
      </xdr:nvSpPr>
      <xdr:spPr>
        <a:xfrm>
          <a:off x="14020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a:extLst>
            <a:ext uri="{FF2B5EF4-FFF2-40B4-BE49-F238E27FC236}">
              <a16:creationId xmlns:a16="http://schemas.microsoft.com/office/drawing/2014/main" id="{772FC0CC-CDAC-4512-98B7-208633D18A65}"/>
            </a:ext>
          </a:extLst>
        </xdr:cNvPr>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137854</xdr:rowOff>
    </xdr:from>
    <xdr:ext cx="762000" cy="259045"/>
    <xdr:sp macro="" textlink="">
      <xdr:nvSpPr>
        <xdr:cNvPr id="333" name="テキスト ボックス 332">
          <a:extLst>
            <a:ext uri="{FF2B5EF4-FFF2-40B4-BE49-F238E27FC236}">
              <a16:creationId xmlns:a16="http://schemas.microsoft.com/office/drawing/2014/main" id="{D5A636A6-02A5-45C9-BA69-337A84D087F3}"/>
            </a:ext>
          </a:extLst>
        </xdr:cNvPr>
        <xdr:cNvSpPr txBox="1"/>
      </xdr:nvSpPr>
      <xdr:spPr>
        <a:xfrm>
          <a:off x="13131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08E68B2-CBC3-4D00-97B3-6F1C9B992DD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C546D70D-EADE-4257-843B-7BA89343E33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4F21CB8-5FA2-47B1-B022-CA1CD9EA607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9DC2F651-7575-4FFD-A787-BCA5A916772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F98A478F-6711-454B-A199-430B6FA38BA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69384</xdr:rowOff>
    </xdr:from>
    <xdr:to>
      <xdr:col>81</xdr:col>
      <xdr:colOff>95250</xdr:colOff>
      <xdr:row>61</xdr:row>
      <xdr:rowOff>170984</xdr:rowOff>
    </xdr:to>
    <xdr:sp macro="" textlink="">
      <xdr:nvSpPr>
        <xdr:cNvPr id="339" name="楕円 338">
          <a:extLst>
            <a:ext uri="{FF2B5EF4-FFF2-40B4-BE49-F238E27FC236}">
              <a16:creationId xmlns:a16="http://schemas.microsoft.com/office/drawing/2014/main" id="{8C942216-420D-4C26-908E-4A916BA13B9F}"/>
            </a:ext>
          </a:extLst>
        </xdr:cNvPr>
        <xdr:cNvSpPr/>
      </xdr:nvSpPr>
      <xdr:spPr>
        <a:xfrm>
          <a:off x="16967200" y="105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41461</xdr:rowOff>
    </xdr:from>
    <xdr:ext cx="762000" cy="259045"/>
    <xdr:sp macro="" textlink="">
      <xdr:nvSpPr>
        <xdr:cNvPr id="340" name="定員管理の状況該当値テキスト">
          <a:extLst>
            <a:ext uri="{FF2B5EF4-FFF2-40B4-BE49-F238E27FC236}">
              <a16:creationId xmlns:a16="http://schemas.microsoft.com/office/drawing/2014/main" id="{C0017C2D-C7BA-4728-BC1A-536F7F2F44F4}"/>
            </a:ext>
          </a:extLst>
        </xdr:cNvPr>
        <xdr:cNvSpPr txBox="1"/>
      </xdr:nvSpPr>
      <xdr:spPr>
        <a:xfrm>
          <a:off x="17106900" y="1049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61744</xdr:rowOff>
    </xdr:from>
    <xdr:to>
      <xdr:col>77</xdr:col>
      <xdr:colOff>95250</xdr:colOff>
      <xdr:row>61</xdr:row>
      <xdr:rowOff>163344</xdr:rowOff>
    </xdr:to>
    <xdr:sp macro="" textlink="">
      <xdr:nvSpPr>
        <xdr:cNvPr id="341" name="楕円 340">
          <a:extLst>
            <a:ext uri="{FF2B5EF4-FFF2-40B4-BE49-F238E27FC236}">
              <a16:creationId xmlns:a16="http://schemas.microsoft.com/office/drawing/2014/main" id="{E4A74A2C-B401-4B52-8D0E-F3BDF619AA50}"/>
            </a:ext>
          </a:extLst>
        </xdr:cNvPr>
        <xdr:cNvSpPr/>
      </xdr:nvSpPr>
      <xdr:spPr>
        <a:xfrm>
          <a:off x="16129000" y="1052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148121</xdr:rowOff>
    </xdr:from>
    <xdr:ext cx="736600" cy="259045"/>
    <xdr:sp macro="" textlink="">
      <xdr:nvSpPr>
        <xdr:cNvPr id="342" name="テキスト ボックス 341">
          <a:extLst>
            <a:ext uri="{FF2B5EF4-FFF2-40B4-BE49-F238E27FC236}">
              <a16:creationId xmlns:a16="http://schemas.microsoft.com/office/drawing/2014/main" id="{149A8DA2-BB5B-4CBA-B74E-16578C4187E8}"/>
            </a:ext>
          </a:extLst>
        </xdr:cNvPr>
        <xdr:cNvSpPr txBox="1"/>
      </xdr:nvSpPr>
      <xdr:spPr>
        <a:xfrm>
          <a:off x="15798800" y="1060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46461</xdr:rowOff>
    </xdr:from>
    <xdr:to>
      <xdr:col>73</xdr:col>
      <xdr:colOff>44450</xdr:colOff>
      <xdr:row>61</xdr:row>
      <xdr:rowOff>148061</xdr:rowOff>
    </xdr:to>
    <xdr:sp macro="" textlink="">
      <xdr:nvSpPr>
        <xdr:cNvPr id="343" name="楕円 342">
          <a:extLst>
            <a:ext uri="{FF2B5EF4-FFF2-40B4-BE49-F238E27FC236}">
              <a16:creationId xmlns:a16="http://schemas.microsoft.com/office/drawing/2014/main" id="{2BD52A4E-A6E5-40EE-9F83-A3E0368FBF89}"/>
            </a:ext>
          </a:extLst>
        </xdr:cNvPr>
        <xdr:cNvSpPr/>
      </xdr:nvSpPr>
      <xdr:spPr>
        <a:xfrm>
          <a:off x="15240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132838</xdr:rowOff>
    </xdr:from>
    <xdr:ext cx="762000" cy="259045"/>
    <xdr:sp macro="" textlink="">
      <xdr:nvSpPr>
        <xdr:cNvPr id="344" name="テキスト ボックス 343">
          <a:extLst>
            <a:ext uri="{FF2B5EF4-FFF2-40B4-BE49-F238E27FC236}">
              <a16:creationId xmlns:a16="http://schemas.microsoft.com/office/drawing/2014/main" id="{751A9E19-6828-4673-8866-0FA2B1446271}"/>
            </a:ext>
          </a:extLst>
        </xdr:cNvPr>
        <xdr:cNvSpPr txBox="1"/>
      </xdr:nvSpPr>
      <xdr:spPr>
        <a:xfrm>
          <a:off x="14909800" y="105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38418</xdr:rowOff>
    </xdr:from>
    <xdr:to>
      <xdr:col>68</xdr:col>
      <xdr:colOff>203200</xdr:colOff>
      <xdr:row>61</xdr:row>
      <xdr:rowOff>140018</xdr:rowOff>
    </xdr:to>
    <xdr:sp macro="" textlink="">
      <xdr:nvSpPr>
        <xdr:cNvPr id="345" name="楕円 344">
          <a:extLst>
            <a:ext uri="{FF2B5EF4-FFF2-40B4-BE49-F238E27FC236}">
              <a16:creationId xmlns:a16="http://schemas.microsoft.com/office/drawing/2014/main" id="{06E26A74-3397-4059-B28A-BC63E9302653}"/>
            </a:ext>
          </a:extLst>
        </xdr:cNvPr>
        <xdr:cNvSpPr/>
      </xdr:nvSpPr>
      <xdr:spPr>
        <a:xfrm>
          <a:off x="14351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124795</xdr:rowOff>
    </xdr:from>
    <xdr:ext cx="762000" cy="259045"/>
    <xdr:sp macro="" textlink="">
      <xdr:nvSpPr>
        <xdr:cNvPr id="346" name="テキスト ボックス 345">
          <a:extLst>
            <a:ext uri="{FF2B5EF4-FFF2-40B4-BE49-F238E27FC236}">
              <a16:creationId xmlns:a16="http://schemas.microsoft.com/office/drawing/2014/main" id="{5CE4E1ED-168F-4835-84E5-7271D5CE5FB0}"/>
            </a:ext>
          </a:extLst>
        </xdr:cNvPr>
        <xdr:cNvSpPr txBox="1"/>
      </xdr:nvSpPr>
      <xdr:spPr>
        <a:xfrm>
          <a:off x="14020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45656</xdr:rowOff>
    </xdr:from>
    <xdr:to>
      <xdr:col>64</xdr:col>
      <xdr:colOff>152400</xdr:colOff>
      <xdr:row>61</xdr:row>
      <xdr:rowOff>147256</xdr:rowOff>
    </xdr:to>
    <xdr:sp macro="" textlink="">
      <xdr:nvSpPr>
        <xdr:cNvPr id="347" name="楕円 346">
          <a:extLst>
            <a:ext uri="{FF2B5EF4-FFF2-40B4-BE49-F238E27FC236}">
              <a16:creationId xmlns:a16="http://schemas.microsoft.com/office/drawing/2014/main" id="{133B7CD5-CB86-485E-B927-252D6813361C}"/>
            </a:ext>
          </a:extLst>
        </xdr:cNvPr>
        <xdr:cNvSpPr/>
      </xdr:nvSpPr>
      <xdr:spPr>
        <a:xfrm>
          <a:off x="13462000" y="105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132033</xdr:rowOff>
    </xdr:from>
    <xdr:ext cx="762000" cy="259045"/>
    <xdr:sp macro="" textlink="">
      <xdr:nvSpPr>
        <xdr:cNvPr id="348" name="テキスト ボックス 347">
          <a:extLst>
            <a:ext uri="{FF2B5EF4-FFF2-40B4-BE49-F238E27FC236}">
              <a16:creationId xmlns:a16="http://schemas.microsoft.com/office/drawing/2014/main" id="{790D71C4-465D-49B7-80BA-8905E12ECCC1}"/>
            </a:ext>
          </a:extLst>
        </xdr:cNvPr>
        <xdr:cNvSpPr txBox="1"/>
      </xdr:nvSpPr>
      <xdr:spPr>
        <a:xfrm>
          <a:off x="13131800" y="1059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2725E462-4C89-4424-A19A-8391578B3A8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29F8D60A-46F2-4008-90C6-965E167C69C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27A3B0AD-A0D8-45E9-8A11-485AC4020D8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DDDCDCC7-ACE7-41F4-84A5-D6AAB8319A5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D687A6D0-F7F6-4955-875E-9FDD7613FD5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29B2AEBF-6BAF-40B0-A027-77B95E0A53F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D4836CC-65C9-465C-9A14-30EA1A706AA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F55A9D0E-44F9-492B-B5A2-2A13494ADD7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2BEBC421-3E94-428A-9635-0A8F4AE0CD5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2189E74-C562-49B5-BD9E-181736673AA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C4734DED-36C4-449A-AE91-257D9324311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FDF13FB5-58DD-4A7A-90A2-3363A7C68F4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D85466B8-8FE1-4725-B7D2-8A72D0803BF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優先度の高い事業や必要な事業を選択して実施し、地方債発行を抑制したことにより、類似団体平均を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下回っている。今後は、新庁舎・ごみ処理施設整備等の大型事業が控えていることから、比率が増加していくと考えられるが、より一層実施事業の緊急度・住民ニーズを的確に把握することにより優先順位を厳しく見極め、発行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FA8F79A4-1708-4312-8726-3651CCC4A3F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C53A102E-4C17-4236-83C9-76EAD1D1ADB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DE0F2B0D-7B57-4404-BE86-1989732076F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9B0C37EF-BB75-4A75-B356-199F206D4787}"/>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75BC5156-DBBA-437B-84FF-E594C966EC4E}"/>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AB246FD1-AE0E-4DE8-BC27-67B091283F36}"/>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E755FA3-EE3B-4FC5-8291-378AB72F199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68E7F826-7C18-4D1E-9D36-3A8232EF399E}"/>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D61F54E1-BB76-4057-9FAC-FC49F0F59319}"/>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F7ECC16C-B716-4E25-9EA7-E613EABF0601}"/>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BE7495F2-5BEE-4CA6-8407-A758D272138B}"/>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26F84499-0924-44F5-9767-5F7E902871C4}"/>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3750FF9-1F61-4239-902B-C095D03809B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4748D72E-9E8E-45CF-84E0-D00508D059ED}"/>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96E65D65-4BFB-44F1-9AAF-A8D0A448C9BC}"/>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159B9A81-1F0A-4AFB-BEAA-B6309A071FCB}"/>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612F1315-B2B8-4F14-AAC8-1386E9421A18}"/>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FD284045-EF17-4CC7-A2E5-C2961E7BBE4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40132</xdr:rowOff>
    </xdr:from>
    <xdr:to>
      <xdr:col>81</xdr:col>
      <xdr:colOff>44450</xdr:colOff>
      <xdr:row>40</xdr:row>
      <xdr:rowOff>49784</xdr:rowOff>
    </xdr:to>
    <xdr:cxnSp macro="">
      <xdr:nvCxnSpPr>
        <xdr:cNvPr id="380" name="直線コネクタ 379">
          <a:extLst>
            <a:ext uri="{FF2B5EF4-FFF2-40B4-BE49-F238E27FC236}">
              <a16:creationId xmlns:a16="http://schemas.microsoft.com/office/drawing/2014/main" id="{9AD9B919-0826-4EB0-BD1A-BA7C6EDB0607}"/>
            </a:ext>
          </a:extLst>
        </xdr:cNvPr>
        <xdr:cNvCxnSpPr/>
      </xdr:nvCxnSpPr>
      <xdr:spPr>
        <a:xfrm flipV="1">
          <a:off x="16179800" y="68981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id="{35AC8B2E-6579-45AF-A2DD-13D6929453F5}"/>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B055F36F-B11C-41B1-8521-49D621B7846D}"/>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49784</xdr:rowOff>
    </xdr:from>
    <xdr:to>
      <xdr:col>77</xdr:col>
      <xdr:colOff>44450</xdr:colOff>
      <xdr:row>40</xdr:row>
      <xdr:rowOff>88392</xdr:rowOff>
    </xdr:to>
    <xdr:cxnSp macro="">
      <xdr:nvCxnSpPr>
        <xdr:cNvPr id="383" name="直線コネクタ 382">
          <a:extLst>
            <a:ext uri="{FF2B5EF4-FFF2-40B4-BE49-F238E27FC236}">
              <a16:creationId xmlns:a16="http://schemas.microsoft.com/office/drawing/2014/main" id="{A7931CC8-E53F-47AB-9F2C-B4D325466983}"/>
            </a:ext>
          </a:extLst>
        </xdr:cNvPr>
        <xdr:cNvCxnSpPr/>
      </xdr:nvCxnSpPr>
      <xdr:spPr>
        <a:xfrm flipV="1">
          <a:off x="15290800" y="69077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8A3B13B4-6A1B-4007-BAFD-9BF27BE93F66}"/>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CBEF1A95-EA5F-40C3-BC3A-4CB6923F25E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107696</xdr:rowOff>
    </xdr:to>
    <xdr:cxnSp macro="">
      <xdr:nvCxnSpPr>
        <xdr:cNvPr id="386" name="直線コネクタ 385">
          <a:extLst>
            <a:ext uri="{FF2B5EF4-FFF2-40B4-BE49-F238E27FC236}">
              <a16:creationId xmlns:a16="http://schemas.microsoft.com/office/drawing/2014/main" id="{D8FDB251-0E4C-426A-A3A6-CC054853DEE6}"/>
            </a:ext>
          </a:extLst>
        </xdr:cNvPr>
        <xdr:cNvCxnSpPr/>
      </xdr:nvCxnSpPr>
      <xdr:spPr>
        <a:xfrm flipV="1">
          <a:off x="14401800" y="694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a:extLst>
            <a:ext uri="{FF2B5EF4-FFF2-40B4-BE49-F238E27FC236}">
              <a16:creationId xmlns:a16="http://schemas.microsoft.com/office/drawing/2014/main" id="{420CE6B7-DECC-46FB-ACB7-6A77B9D0FD7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8" name="テキスト ボックス 387">
          <a:extLst>
            <a:ext uri="{FF2B5EF4-FFF2-40B4-BE49-F238E27FC236}">
              <a16:creationId xmlns:a16="http://schemas.microsoft.com/office/drawing/2014/main" id="{CA1C2DB6-7C1C-4F48-A815-3958FB0A2937}"/>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107696</xdr:rowOff>
    </xdr:to>
    <xdr:cxnSp macro="">
      <xdr:nvCxnSpPr>
        <xdr:cNvPr id="389" name="直線コネクタ 388">
          <a:extLst>
            <a:ext uri="{FF2B5EF4-FFF2-40B4-BE49-F238E27FC236}">
              <a16:creationId xmlns:a16="http://schemas.microsoft.com/office/drawing/2014/main" id="{DF306FD5-6AD7-4932-B01F-50C671A136FF}"/>
            </a:ext>
          </a:extLst>
        </xdr:cNvPr>
        <xdr:cNvCxnSpPr/>
      </xdr:nvCxnSpPr>
      <xdr:spPr>
        <a:xfrm>
          <a:off x="13512800" y="694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AC56C49A-3CA0-4625-B6BB-B1DFABBA81E2}"/>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60A8B0BA-355A-42CE-B702-219C90010187}"/>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a:extLst>
            <a:ext uri="{FF2B5EF4-FFF2-40B4-BE49-F238E27FC236}">
              <a16:creationId xmlns:a16="http://schemas.microsoft.com/office/drawing/2014/main" id="{ADA85226-9306-4C60-802D-58BEB2A042D6}"/>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393" name="テキスト ボックス 392">
          <a:extLst>
            <a:ext uri="{FF2B5EF4-FFF2-40B4-BE49-F238E27FC236}">
              <a16:creationId xmlns:a16="http://schemas.microsoft.com/office/drawing/2014/main" id="{37628010-E72D-4099-BE9C-138A18FA0EE1}"/>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8A6E09CA-AF04-46CC-820B-24D9B30812C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1C709E45-27D1-4E79-A806-5D21533E6A1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A6DE46A-0495-47DA-AE0D-B9B3ED8A4025}"/>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98478F16-5B59-4564-A033-CC547ED41F4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18C23EF2-0E77-41D6-A1C6-B417FAFDAEA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99" name="楕円 398">
          <a:extLst>
            <a:ext uri="{FF2B5EF4-FFF2-40B4-BE49-F238E27FC236}">
              <a16:creationId xmlns:a16="http://schemas.microsoft.com/office/drawing/2014/main" id="{2B72D091-0726-4DB9-A2E4-F61F9BF648F9}"/>
            </a:ext>
          </a:extLst>
        </xdr:cNvPr>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5859</xdr:rowOff>
    </xdr:from>
    <xdr:ext cx="762000" cy="259045"/>
    <xdr:sp macro="" textlink="">
      <xdr:nvSpPr>
        <xdr:cNvPr id="400" name="公債費負担の状況該当値テキスト">
          <a:extLst>
            <a:ext uri="{FF2B5EF4-FFF2-40B4-BE49-F238E27FC236}">
              <a16:creationId xmlns:a16="http://schemas.microsoft.com/office/drawing/2014/main" id="{D4492A7D-9795-4BD9-ADF5-2A0344F3A315}"/>
            </a:ext>
          </a:extLst>
        </xdr:cNvPr>
        <xdr:cNvSpPr txBox="1"/>
      </xdr:nvSpPr>
      <xdr:spPr>
        <a:xfrm>
          <a:off x="171069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170434</xdr:rowOff>
    </xdr:from>
    <xdr:to>
      <xdr:col>77</xdr:col>
      <xdr:colOff>95250</xdr:colOff>
      <xdr:row>40</xdr:row>
      <xdr:rowOff>100584</xdr:rowOff>
    </xdr:to>
    <xdr:sp macro="" textlink="">
      <xdr:nvSpPr>
        <xdr:cNvPr id="401" name="楕円 400">
          <a:extLst>
            <a:ext uri="{FF2B5EF4-FFF2-40B4-BE49-F238E27FC236}">
              <a16:creationId xmlns:a16="http://schemas.microsoft.com/office/drawing/2014/main" id="{68DF1ECE-3FC0-4E63-9DE6-9BBF2A1DCF13}"/>
            </a:ext>
          </a:extLst>
        </xdr:cNvPr>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110761</xdr:rowOff>
    </xdr:from>
    <xdr:ext cx="736600" cy="259045"/>
    <xdr:sp macro="" textlink="">
      <xdr:nvSpPr>
        <xdr:cNvPr id="402" name="テキスト ボックス 401">
          <a:extLst>
            <a:ext uri="{FF2B5EF4-FFF2-40B4-BE49-F238E27FC236}">
              <a16:creationId xmlns:a16="http://schemas.microsoft.com/office/drawing/2014/main" id="{AF313B99-3D9D-4108-B33F-CCB17695F078}"/>
            </a:ext>
          </a:extLst>
        </xdr:cNvPr>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3" name="楕円 402">
          <a:extLst>
            <a:ext uri="{FF2B5EF4-FFF2-40B4-BE49-F238E27FC236}">
              <a16:creationId xmlns:a16="http://schemas.microsoft.com/office/drawing/2014/main" id="{637DC676-D56A-4BC8-9EC0-6CF81C1621CA}"/>
            </a:ext>
          </a:extLst>
        </xdr:cNvPr>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404" name="テキスト ボックス 403">
          <a:extLst>
            <a:ext uri="{FF2B5EF4-FFF2-40B4-BE49-F238E27FC236}">
              <a16:creationId xmlns:a16="http://schemas.microsoft.com/office/drawing/2014/main" id="{6348947C-95AC-4928-A2B4-DCE4B09E4620}"/>
            </a:ext>
          </a:extLst>
        </xdr:cNvPr>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5" name="楕円 404">
          <a:extLst>
            <a:ext uri="{FF2B5EF4-FFF2-40B4-BE49-F238E27FC236}">
              <a16:creationId xmlns:a16="http://schemas.microsoft.com/office/drawing/2014/main" id="{AA4E51ED-F5EF-4626-8C89-BB71149402A7}"/>
            </a:ext>
          </a:extLst>
        </xdr:cNvPr>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406" name="テキスト ボックス 405">
          <a:extLst>
            <a:ext uri="{FF2B5EF4-FFF2-40B4-BE49-F238E27FC236}">
              <a16:creationId xmlns:a16="http://schemas.microsoft.com/office/drawing/2014/main" id="{239FBA86-8415-409A-86F0-A7F95B6BB1E7}"/>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7" name="楕円 406">
          <a:extLst>
            <a:ext uri="{FF2B5EF4-FFF2-40B4-BE49-F238E27FC236}">
              <a16:creationId xmlns:a16="http://schemas.microsoft.com/office/drawing/2014/main" id="{D63C1119-3800-4847-AEF6-E7AC7DACA8DB}"/>
            </a:ext>
          </a:extLst>
        </xdr:cNvPr>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8" name="テキスト ボックス 407">
          <a:extLst>
            <a:ext uri="{FF2B5EF4-FFF2-40B4-BE49-F238E27FC236}">
              <a16:creationId xmlns:a16="http://schemas.microsoft.com/office/drawing/2014/main" id="{7CB5D8C5-8395-43FE-BA54-50D4674D7900}"/>
            </a:ext>
          </a:extLst>
        </xdr:cNvPr>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E8EA9656-7E5A-45E5-ADDA-5CDACC986AD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439EF780-9067-4159-8AE2-7F529E6B98B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53560986-3E91-416E-B298-3FAFC68CE39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3774DE2F-C4B7-4696-8EB6-F8C9B4BC6CD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4D87425F-47DD-4CC4-82BE-5A3EA7696206}"/>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7C6D060D-6B6E-46AB-8E36-4B33CC9A093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8A71F74-060C-455E-8BBC-D297250AB4F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B54A45A-AC56-4F22-B4CC-8C0C93FCDFB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7DE704F0-BC69-4B71-A866-FEB08938CFD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955333B6-BB59-45EC-A0CE-CEAF9BD9130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650A4807-54AB-454C-B3EA-047843DDAC04}"/>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C522DF3B-3B49-42D5-BA5E-44EE00D9538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21ABA856-5D5B-4A01-8659-66CB243BFB0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類似団体を大きく下回っている状況である。この主な要因は、定員適正化計画に基づく職員数の削減による退職手当負担見込額の減少及び地方債の繰上償還等による地方債残高の減少や、財政調整基金及び減債基金の積立による充当可能基金の増加等である。今後も、公債費等義務的経費の削減を中心とする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421AF940-A649-4250-89FD-B000873354A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15F0AD5A-3049-4AAA-BC5B-067E0CF39C6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9AF4540D-1FC7-4F5C-9A1A-CB1A0417CD1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5EA6A476-90A6-4B55-A092-06BBAAD4DA84}"/>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E7DE8A11-C2CD-4140-8753-FE45EF514F0F}"/>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6611C4ED-F45A-4BCB-B760-1293178272D7}"/>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96B639AF-8FFE-41F7-8BA8-0D55F42324C4}"/>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18C28562-06E8-49B1-87B1-76B3D508305B}"/>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F3AA50D6-957B-48AC-8C02-4804601DC83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D110829E-87AA-42BF-B4B2-E434BCDE09D1}"/>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BDEE2564-4004-4CE9-9455-919FD12D8419}"/>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C054A79F-659D-4B91-AE3A-8DFEC6F3F45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5B717309-63C6-49EF-8238-B1F6307E703F}"/>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3FE7A6D5-F2D7-4109-904C-B7EC9FAA105D}"/>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DCCA4E9D-41DE-4B04-B173-1AC6CA60C6C5}"/>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D7ED8F0B-A968-49CA-8BD6-BF1524C83C37}"/>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8E7510B7-7F55-4F1E-B872-17592C82286C}"/>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47B94F50-8C64-4B67-8FAF-4031AE04579C}"/>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0" name="将来負担の状況平均値テキスト">
          <a:extLst>
            <a:ext uri="{FF2B5EF4-FFF2-40B4-BE49-F238E27FC236}">
              <a16:creationId xmlns:a16="http://schemas.microsoft.com/office/drawing/2014/main" id="{8B1B0F36-60C9-4D6F-9223-9D236E5FBBB0}"/>
            </a:ext>
          </a:extLst>
        </xdr:cNvPr>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1" name="フローチャート: 判断 440">
          <a:extLst>
            <a:ext uri="{FF2B5EF4-FFF2-40B4-BE49-F238E27FC236}">
              <a16:creationId xmlns:a16="http://schemas.microsoft.com/office/drawing/2014/main" id="{E964F4C1-0DC6-400C-A591-EEEDC754003A}"/>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2" name="フローチャート: 判断 441">
          <a:extLst>
            <a:ext uri="{FF2B5EF4-FFF2-40B4-BE49-F238E27FC236}">
              <a16:creationId xmlns:a16="http://schemas.microsoft.com/office/drawing/2014/main" id="{E854C30C-26FB-4BCD-9770-A4E74020F501}"/>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3" name="テキスト ボックス 442">
          <a:extLst>
            <a:ext uri="{FF2B5EF4-FFF2-40B4-BE49-F238E27FC236}">
              <a16:creationId xmlns:a16="http://schemas.microsoft.com/office/drawing/2014/main" id="{6461DB5E-B12E-45F9-8ADB-FD9B6EFAB229}"/>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142240</xdr:rowOff>
    </xdr:from>
    <xdr:to>
      <xdr:col>73</xdr:col>
      <xdr:colOff>44450</xdr:colOff>
      <xdr:row>16</xdr:row>
      <xdr:rowOff>72390</xdr:rowOff>
    </xdr:to>
    <xdr:sp macro="" textlink="">
      <xdr:nvSpPr>
        <xdr:cNvPr id="444" name="フローチャート: 判断 443">
          <a:extLst>
            <a:ext uri="{FF2B5EF4-FFF2-40B4-BE49-F238E27FC236}">
              <a16:creationId xmlns:a16="http://schemas.microsoft.com/office/drawing/2014/main" id="{AC78D894-5181-4E8A-B155-6B2479336543}"/>
            </a:ext>
          </a:extLst>
        </xdr:cNvPr>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5" name="テキスト ボックス 444">
          <a:extLst>
            <a:ext uri="{FF2B5EF4-FFF2-40B4-BE49-F238E27FC236}">
              <a16:creationId xmlns:a16="http://schemas.microsoft.com/office/drawing/2014/main" id="{DCEA1669-E31F-4F6B-B5A8-D120B7B230CF}"/>
            </a:ext>
          </a:extLst>
        </xdr:cNvPr>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30632</xdr:rowOff>
    </xdr:from>
    <xdr:to>
      <xdr:col>68</xdr:col>
      <xdr:colOff>203200</xdr:colOff>
      <xdr:row>16</xdr:row>
      <xdr:rowOff>132232</xdr:rowOff>
    </xdr:to>
    <xdr:sp macro="" textlink="">
      <xdr:nvSpPr>
        <xdr:cNvPr id="446" name="フローチャート: 判断 445">
          <a:extLst>
            <a:ext uri="{FF2B5EF4-FFF2-40B4-BE49-F238E27FC236}">
              <a16:creationId xmlns:a16="http://schemas.microsoft.com/office/drawing/2014/main" id="{12FD4729-5CC2-4CDC-BF98-95E396F4A308}"/>
            </a:ext>
          </a:extLst>
        </xdr:cNvPr>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47" name="テキスト ボックス 446">
          <a:extLst>
            <a:ext uri="{FF2B5EF4-FFF2-40B4-BE49-F238E27FC236}">
              <a16:creationId xmlns:a16="http://schemas.microsoft.com/office/drawing/2014/main" id="{D0F6A982-1DD5-4782-B53A-1EB5B51BADBB}"/>
            </a:ext>
          </a:extLst>
        </xdr:cNvPr>
        <xdr:cNvSpPr txBox="1"/>
      </xdr:nvSpPr>
      <xdr:spPr>
        <a:xfrm>
          <a:off x="14020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48" name="フローチャート: 判断 447">
          <a:extLst>
            <a:ext uri="{FF2B5EF4-FFF2-40B4-BE49-F238E27FC236}">
              <a16:creationId xmlns:a16="http://schemas.microsoft.com/office/drawing/2014/main" id="{2127B2D5-24CF-4F75-A1F0-FEB5F644D6F0}"/>
            </a:ext>
          </a:extLst>
        </xdr:cNvPr>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49" name="テキスト ボックス 448">
          <a:extLst>
            <a:ext uri="{FF2B5EF4-FFF2-40B4-BE49-F238E27FC236}">
              <a16:creationId xmlns:a16="http://schemas.microsoft.com/office/drawing/2014/main" id="{0AABA2BB-867E-4CDE-8E96-62DB4EF2265E}"/>
            </a:ext>
          </a:extLst>
        </xdr:cNvPr>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42F3EAAB-8CEA-49FC-B15B-2162846D3E9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D25F62CC-F0EE-406A-99EC-023C3E57E56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6CE3FCE9-A9B3-4CDA-9250-F6E383C83B3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9CD9A91F-9257-4168-BCD6-075EF014F8A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C6D5AE87-6B1B-4B19-986C-D12D8944D20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23,530
23,299
721.42
25,293,957
23,980,369
1,025,455
13,248,548
32,279,354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人件費にかかる経常収支比率については類似団体平均と同程度となっている。　　</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今後も計画による職員数の抑制、公共施設等再配置計画に基づいた計画的な施設の統廃合や民間委託等を推進し、人件費の削減に努める。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540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266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36</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かかる経常収支比率が類似団体平均を下回っているのは、行財政改革実施計画に基づき、一般管理経費が削減されたためである。近年は、公共施設等総合管理計画に基づく除却事業実施により、事業費は上昇傾向にはあるが、今後も、なお一層の一般管理経費等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16</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406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123190</xdr:rowOff>
    </xdr:from>
    <xdr:to>
      <xdr:col>78</xdr:col>
      <xdr:colOff>69850</xdr:colOff>
      <xdr:row>15</xdr:row>
      <xdr:rowOff>168910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9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123190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4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77470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1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132097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118110</xdr:rowOff>
    </xdr:from>
    <xdr:to>
      <xdr:col>78</xdr:col>
      <xdr:colOff>120650</xdr:colOff>
      <xdr:row>16</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72390</xdr:rowOff>
    </xdr:from>
    <xdr:to>
      <xdr:col>74</xdr:col>
      <xdr:colOff>31750</xdr:colOff>
      <xdr:row>16</xdr:row>
      <xdr:rowOff>2540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かかる経常収支比率については類似団体を下回っているが、人口一人当たりの決算額で比較すると類似団体平均とほぼ同数である。障害者支援・子育て支援対策等の社会保障分野において財政需要が増嵩している中で、今後も扶助費全体としては増加傾向と見込まれるが、引き続き生活保護の適正実施等、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85090</xdr:rowOff>
    </xdr:from>
    <xdr:to>
      <xdr:col>24</xdr:col>
      <xdr:colOff>25400</xdr:colOff>
      <xdr:row>55</xdr:row>
      <xdr:rowOff>92710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14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85090</xdr:rowOff>
    </xdr:from>
    <xdr:to>
      <xdr:col>19</xdr:col>
      <xdr:colOff>187325</xdr:colOff>
      <xdr:row>55</xdr:row>
      <xdr:rowOff>92710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115570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2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115570</xdr:rowOff>
    </xdr:from>
    <xdr:to>
      <xdr:col>11</xdr:col>
      <xdr:colOff>9525</xdr:colOff>
      <xdr:row>55</xdr:row>
      <xdr:rowOff>115570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4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135907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34290</xdr:rowOff>
    </xdr:from>
    <xdr:to>
      <xdr:col>20</xdr:col>
      <xdr:colOff>38100</xdr:colOff>
      <xdr:row>55</xdr:row>
      <xdr:rowOff>135890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146067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64770</xdr:rowOff>
    </xdr:from>
    <xdr:to>
      <xdr:col>11</xdr:col>
      <xdr:colOff>60325</xdr:colOff>
      <xdr:row>55</xdr:row>
      <xdr:rowOff>166370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64770</xdr:rowOff>
    </xdr:from>
    <xdr:to>
      <xdr:col>6</xdr:col>
      <xdr:colOff>171450</xdr:colOff>
      <xdr:row>55</xdr:row>
      <xdr:rowOff>166370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5097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かかる経常収支比率については類似団体平均を下回っているが、公営企業会計等に対する繰出金が増加傾向にあるため、今後経費を削減するとともに、使用料の見直しによる健全化を図り、普通会計の負担額軽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56</xdr:row>
      <xdr:rowOff>110672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6247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140805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23585</xdr:rowOff>
    </xdr:from>
    <xdr:to>
      <xdr:col>78</xdr:col>
      <xdr:colOff>69850</xdr:colOff>
      <xdr:row>56</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624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679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129722</xdr:rowOff>
    </xdr:from>
    <xdr:to>
      <xdr:col>69</xdr:col>
      <xdr:colOff>92075</xdr:colOff>
      <xdr:row>56</xdr:row>
      <xdr:rowOff>78015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5594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34670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144235</xdr:rowOff>
    </xdr:from>
    <xdr:to>
      <xdr:col>78</xdr:col>
      <xdr:colOff>120650</xdr:colOff>
      <xdr:row>56</xdr:row>
      <xdr:rowOff>74385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84562</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78922</xdr:rowOff>
    </xdr:from>
    <xdr:to>
      <xdr:col>65</xdr:col>
      <xdr:colOff>53975</xdr:colOff>
      <xdr:row>56</xdr:row>
      <xdr:rowOff>9072</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19249</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かかる経常収支比率については類似団体平均を下回っているが、一部事務組合負担金に対する補助費が上昇している。今後においては、ごみ処理施設整備事業等により負担金は増加予定であるが、全体的な事務内容の精査及び負担割合の見直しなど、経費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2443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72136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62992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2031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30988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合併前後に実施した地方単独事業等により類似団体平均を大きく上回っている。</a:t>
          </a:r>
          <a:r>
            <a:rPr kumimoji="1" lang="ja-JP" altLang="en-US" sz="1100">
              <a:solidFill>
                <a:schemeClr val="dk1"/>
              </a:solidFill>
              <a:effectLst/>
              <a:latin typeface="+mn-lt"/>
              <a:ea typeface="+mn-ea"/>
              <a:cs typeface="+mn-cs"/>
            </a:rPr>
            <a:t>新規発行の抑制や繰上償還などにより改善傾向にあるが、</a:t>
          </a:r>
          <a:r>
            <a:rPr kumimoji="1" lang="ja-JP" altLang="ja-JP" sz="1100">
              <a:solidFill>
                <a:schemeClr val="dk1"/>
              </a:solidFill>
              <a:effectLst/>
              <a:latin typeface="+mn-lt"/>
              <a:ea typeface="+mn-ea"/>
              <a:cs typeface="+mn-cs"/>
            </a:rPr>
            <a:t>今後、新庁舎・ごみ処理施設整備事業等大型事業を実施予定であ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公債費の増加が見込まれる。ひき続き、</a:t>
          </a:r>
          <a:r>
            <a:rPr kumimoji="1" lang="ja-JP" altLang="ja-JP" sz="1100">
              <a:solidFill>
                <a:schemeClr val="dk1"/>
              </a:solidFill>
              <a:effectLst/>
              <a:latin typeface="+mn-lt"/>
              <a:ea typeface="+mn-ea"/>
              <a:cs typeface="+mn-cs"/>
            </a:rPr>
            <a:t>緊急度・住民ニーズを的確に把握した事業の選択により、地方債発行額の抑制に努める。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79</xdr:row>
      <xdr:rowOff>46989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501880"/>
          <a:ext cx="0" cy="108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19066</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46989</xdr:rowOff>
    </xdr:from>
    <xdr:to>
      <xdr:col>24</xdr:col>
      <xdr:colOff>114300</xdr:colOff>
      <xdr:row>79</xdr:row>
      <xdr:rowOff>46989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59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79</xdr:row>
      <xdr:rowOff>39370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576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31750</xdr:rowOff>
    </xdr:from>
    <xdr:to>
      <xdr:col>19</xdr:col>
      <xdr:colOff>187325</xdr:colOff>
      <xdr:row>80</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5763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102870</xdr:rowOff>
    </xdr:from>
    <xdr:to>
      <xdr:col>20</xdr:col>
      <xdr:colOff>38100</xdr:colOff>
      <xdr:row>76</xdr:row>
      <xdr:rowOff>33020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35561</xdr:rowOff>
    </xdr:from>
    <xdr:to>
      <xdr:col>15</xdr:col>
      <xdr:colOff>98425</xdr:colOff>
      <xdr:row>80</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7515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15239</xdr:rowOff>
    </xdr:from>
    <xdr:to>
      <xdr:col>15</xdr:col>
      <xdr:colOff>149225</xdr:colOff>
      <xdr:row>76</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88900</xdr:rowOff>
    </xdr:from>
    <xdr:to>
      <xdr:col>11</xdr:col>
      <xdr:colOff>9525</xdr:colOff>
      <xdr:row>81</xdr:row>
      <xdr:rowOff>16511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8049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38100</xdr:rowOff>
    </xdr:from>
    <xdr:to>
      <xdr:col>11</xdr:col>
      <xdr:colOff>60325</xdr:colOff>
      <xdr:row>76</xdr:row>
      <xdr:rowOff>139700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160020</xdr:rowOff>
    </xdr:from>
    <xdr:to>
      <xdr:col>24</xdr:col>
      <xdr:colOff>76200</xdr:colOff>
      <xdr:row>79</xdr:row>
      <xdr:rowOff>90170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68597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4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156211</xdr:rowOff>
    </xdr:from>
    <xdr:to>
      <xdr:col>15</xdr:col>
      <xdr:colOff>149225</xdr:colOff>
      <xdr:row>80</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71138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38100</xdr:rowOff>
    </xdr:from>
    <xdr:to>
      <xdr:col>11</xdr:col>
      <xdr:colOff>60325</xdr:colOff>
      <xdr:row>80</xdr:row>
      <xdr:rowOff>139700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124477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137161</xdr:rowOff>
    </xdr:from>
    <xdr:to>
      <xdr:col>6</xdr:col>
      <xdr:colOff>171450</xdr:colOff>
      <xdr:row>81</xdr:row>
      <xdr:rowOff>67311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52088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公債費以外にかかる経常収支比率については、類似団体平均を下回っているが、今後も人件費の削減等、行財政改革実施計画に沿って経費削減に努める。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81280</xdr:rowOff>
    </xdr:from>
    <xdr:to>
      <xdr:col>82</xdr:col>
      <xdr:colOff>107950</xdr:colOff>
      <xdr:row>75</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768580"/>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81280</xdr:rowOff>
    </xdr:from>
    <xdr:to>
      <xdr:col>78</xdr:col>
      <xdr:colOff>69850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768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170434</xdr:rowOff>
    </xdr:from>
    <xdr:to>
      <xdr:col>73</xdr:col>
      <xdr:colOff>180975</xdr:colOff>
      <xdr:row>74</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68628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46990</xdr:rowOff>
    </xdr:from>
    <xdr:to>
      <xdr:col>69</xdr:col>
      <xdr:colOff>92075</xdr:colOff>
      <xdr:row>73</xdr:row>
      <xdr:rowOff>170434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5628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30480</xdr:rowOff>
    </xdr:from>
    <xdr:to>
      <xdr:col>78</xdr:col>
      <xdr:colOff>120650</xdr:colOff>
      <xdr:row>74</xdr:row>
      <xdr:rowOff>132080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142257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119634</xdr:rowOff>
    </xdr:from>
    <xdr:to>
      <xdr:col>69</xdr:col>
      <xdr:colOff>142875</xdr:colOff>
      <xdr:row>74</xdr:row>
      <xdr:rowOff>49784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59961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167640</xdr:rowOff>
    </xdr:from>
    <xdr:to>
      <xdr:col>65</xdr:col>
      <xdr:colOff>53975</xdr:colOff>
      <xdr:row>73</xdr:row>
      <xdr:rowOff>97790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107967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81550</xdr:rowOff>
    </xdr:from>
    <xdr:to>
      <xdr:col>29</xdr:col>
      <xdr:colOff>127000</xdr:colOff>
      <xdr:row>16</xdr:row>
      <xdr:rowOff>90717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72375"/>
          <a:ext cx="647700" cy="9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91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90717</xdr:rowOff>
    </xdr:from>
    <xdr:to>
      <xdr:col>26</xdr:col>
      <xdr:colOff>50800</xdr:colOff>
      <xdr:row>16</xdr:row>
      <xdr:rowOff>112038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81542"/>
          <a:ext cx="698500" cy="21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112038</xdr:rowOff>
    </xdr:from>
    <xdr:to>
      <xdr:col>22</xdr:col>
      <xdr:colOff>114300</xdr:colOff>
      <xdr:row>16</xdr:row>
      <xdr:rowOff>137051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02863"/>
          <a:ext cx="698500" cy="25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57333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137051</xdr:rowOff>
    </xdr:from>
    <xdr:to>
      <xdr:col>18</xdr:col>
      <xdr:colOff>177800</xdr:colOff>
      <xdr:row>16</xdr:row>
      <xdr:rowOff>146884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27876"/>
          <a:ext cx="698500" cy="9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65841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9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73400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0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30750</xdr:rowOff>
    </xdr:from>
    <xdr:to>
      <xdr:col>29</xdr:col>
      <xdr:colOff>177800</xdr:colOff>
      <xdr:row>16</xdr:row>
      <xdr:rowOff>132350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21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47277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39917</xdr:rowOff>
    </xdr:from>
    <xdr:to>
      <xdr:col>26</xdr:col>
      <xdr:colOff>101600</xdr:colOff>
      <xdr:row>16</xdr:row>
      <xdr:rowOff>141517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3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151694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9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61238</xdr:rowOff>
    </xdr:from>
    <xdr:to>
      <xdr:col>22</xdr:col>
      <xdr:colOff>165100</xdr:colOff>
      <xdr:row>16</xdr:row>
      <xdr:rowOff>162838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52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1565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2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86251</xdr:rowOff>
    </xdr:from>
    <xdr:to>
      <xdr:col>19</xdr:col>
      <xdr:colOff>38100</xdr:colOff>
      <xdr:row>17</xdr:row>
      <xdr:rowOff>16401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7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26578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96084</xdr:rowOff>
    </xdr:from>
    <xdr:to>
      <xdr:col>15</xdr:col>
      <xdr:colOff>101600</xdr:colOff>
      <xdr:row>17</xdr:row>
      <xdr:rowOff>26234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86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36411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5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15215</xdr:rowOff>
    </xdr:from>
    <xdr:to>
      <xdr:col>29</xdr:col>
      <xdr:colOff>127000</xdr:colOff>
      <xdr:row>36</xdr:row>
      <xdr:rowOff>59087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68465"/>
          <a:ext cx="647700" cy="43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106589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7059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52857</xdr:rowOff>
    </xdr:from>
    <xdr:to>
      <xdr:col>26</xdr:col>
      <xdr:colOff>50800</xdr:colOff>
      <xdr:row>36</xdr:row>
      <xdr:rowOff>59087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06107"/>
          <a:ext cx="698500" cy="6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48305</xdr:rowOff>
    </xdr:from>
    <xdr:to>
      <xdr:col>22</xdr:col>
      <xdr:colOff>114300</xdr:colOff>
      <xdr:row>36</xdr:row>
      <xdr:rowOff>52857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01555"/>
          <a:ext cx="698500" cy="4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44867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1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19558</xdr:rowOff>
    </xdr:from>
    <xdr:to>
      <xdr:col>18</xdr:col>
      <xdr:colOff>177800</xdr:colOff>
      <xdr:row>36</xdr:row>
      <xdr:rowOff>48305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72808"/>
          <a:ext cx="698500" cy="28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44296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52391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307315</xdr:rowOff>
    </xdr:from>
    <xdr:to>
      <xdr:col>29</xdr:col>
      <xdr:colOff>177800</xdr:colOff>
      <xdr:row>36</xdr:row>
      <xdr:rowOff>66015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17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152392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6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8287</xdr:rowOff>
    </xdr:from>
    <xdr:to>
      <xdr:col>26</xdr:col>
      <xdr:colOff>101600</xdr:colOff>
      <xdr:row>36</xdr:row>
      <xdr:rowOff>109887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61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120064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730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2057</xdr:rowOff>
    </xdr:from>
    <xdr:to>
      <xdr:col>22</xdr:col>
      <xdr:colOff>165100</xdr:colOff>
      <xdr:row>36</xdr:row>
      <xdr:rowOff>103657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55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113834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72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340405</xdr:rowOff>
    </xdr:from>
    <xdr:to>
      <xdr:col>19</xdr:col>
      <xdr:colOff>38100</xdr:colOff>
      <xdr:row>36</xdr:row>
      <xdr:rowOff>99105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50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109282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71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311658</xdr:rowOff>
    </xdr:from>
    <xdr:to>
      <xdr:col>15</xdr:col>
      <xdr:colOff>101600</xdr:colOff>
      <xdr:row>36</xdr:row>
      <xdr:rowOff>70358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22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80535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23,530
23,299
721.42
25,293,957
23,980,369
1,025,455
13,248,548
32,279,354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116791</xdr:rowOff>
    </xdr:from>
    <xdr:to>
      <xdr:col>24</xdr:col>
      <xdr:colOff>63500</xdr:colOff>
      <xdr:row>35</xdr:row>
      <xdr:rowOff>117701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17541"/>
          <a:ext cx="8382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117701</xdr:rowOff>
    </xdr:from>
    <xdr:to>
      <xdr:col>19</xdr:col>
      <xdr:colOff>177800</xdr:colOff>
      <xdr:row>35</xdr:row>
      <xdr:rowOff>134278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18451"/>
          <a:ext cx="889000" cy="1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134278</xdr:rowOff>
    </xdr:from>
    <xdr:to>
      <xdr:col>15</xdr:col>
      <xdr:colOff>50800</xdr:colOff>
      <xdr:row>36</xdr:row>
      <xdr:rowOff>31431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35028"/>
          <a:ext cx="889000" cy="6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73225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31431</xdr:rowOff>
    </xdr:from>
    <xdr:to>
      <xdr:col>10</xdr:col>
      <xdr:colOff>114300</xdr:colOff>
      <xdr:row>36</xdr:row>
      <xdr:rowOff>35539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03631"/>
          <a:ext cx="889000" cy="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106650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65991</xdr:rowOff>
    </xdr:from>
    <xdr:to>
      <xdr:col>24</xdr:col>
      <xdr:colOff>114300</xdr:colOff>
      <xdr:row>35</xdr:row>
      <xdr:rowOff>167591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6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88868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66901</xdr:rowOff>
    </xdr:from>
    <xdr:to>
      <xdr:col>20</xdr:col>
      <xdr:colOff>38100</xdr:colOff>
      <xdr:row>35</xdr:row>
      <xdr:rowOff>168501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6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13578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4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83478</xdr:rowOff>
    </xdr:from>
    <xdr:to>
      <xdr:col>15</xdr:col>
      <xdr:colOff>101600</xdr:colOff>
      <xdr:row>36</xdr:row>
      <xdr:rowOff>13628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8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30155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5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152081</xdr:rowOff>
    </xdr:from>
    <xdr:to>
      <xdr:col>10</xdr:col>
      <xdr:colOff>165100</xdr:colOff>
      <xdr:row>36</xdr:row>
      <xdr:rowOff>82231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98758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2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156189</xdr:rowOff>
    </xdr:from>
    <xdr:to>
      <xdr:col>6</xdr:col>
      <xdr:colOff>38100</xdr:colOff>
      <xdr:row>36</xdr:row>
      <xdr:rowOff>86339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102866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3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40355</xdr:rowOff>
    </xdr:from>
    <xdr:to>
      <xdr:col>24</xdr:col>
      <xdr:colOff>63500</xdr:colOff>
      <xdr:row>54</xdr:row>
      <xdr:rowOff>85855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298655"/>
          <a:ext cx="838200" cy="4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85855</xdr:rowOff>
    </xdr:from>
    <xdr:to>
      <xdr:col>19</xdr:col>
      <xdr:colOff>177800</xdr:colOff>
      <xdr:row>55</xdr:row>
      <xdr:rowOff>15858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344155"/>
          <a:ext cx="889000" cy="10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15858</xdr:rowOff>
    </xdr:from>
    <xdr:to>
      <xdr:col>15</xdr:col>
      <xdr:colOff>50800</xdr:colOff>
      <xdr:row>55</xdr:row>
      <xdr:rowOff>24330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445608"/>
          <a:ext cx="889000" cy="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136611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24330</xdr:rowOff>
    </xdr:from>
    <xdr:to>
      <xdr:col>10</xdr:col>
      <xdr:colOff>114300</xdr:colOff>
      <xdr:row>55</xdr:row>
      <xdr:rowOff>64226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454080"/>
          <a:ext cx="889000" cy="3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27006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161005</xdr:rowOff>
    </xdr:from>
    <xdr:to>
      <xdr:col>24</xdr:col>
      <xdr:colOff>114300</xdr:colOff>
      <xdr:row>54</xdr:row>
      <xdr:rowOff>91155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2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12432</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09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35055</xdr:rowOff>
    </xdr:from>
    <xdr:to>
      <xdr:col>20</xdr:col>
      <xdr:colOff>38100</xdr:colOff>
      <xdr:row>54</xdr:row>
      <xdr:rowOff>136655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29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153182</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06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136508</xdr:rowOff>
    </xdr:from>
    <xdr:to>
      <xdr:col>15</xdr:col>
      <xdr:colOff>101600</xdr:colOff>
      <xdr:row>55</xdr:row>
      <xdr:rowOff>66658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39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83185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17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144980</xdr:rowOff>
    </xdr:from>
    <xdr:to>
      <xdr:col>10</xdr:col>
      <xdr:colOff>165100</xdr:colOff>
      <xdr:row>55</xdr:row>
      <xdr:rowOff>75130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4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91657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17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13426</xdr:rowOff>
    </xdr:from>
    <xdr:to>
      <xdr:col>6</xdr:col>
      <xdr:colOff>38100</xdr:colOff>
      <xdr:row>55</xdr:row>
      <xdr:rowOff>115026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4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131553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21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111331</xdr:rowOff>
    </xdr:from>
    <xdr:to>
      <xdr:col>24</xdr:col>
      <xdr:colOff>63500</xdr:colOff>
      <xdr:row>76</xdr:row>
      <xdr:rowOff>155404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41531"/>
          <a:ext cx="838200" cy="4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65178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6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155404</xdr:rowOff>
    </xdr:from>
    <xdr:to>
      <xdr:col>19</xdr:col>
      <xdr:colOff>177800</xdr:colOff>
      <xdr:row>76</xdr:row>
      <xdr:rowOff>158972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185604"/>
          <a:ext cx="889000" cy="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158972</xdr:rowOff>
    </xdr:from>
    <xdr:to>
      <xdr:col>15</xdr:col>
      <xdr:colOff>50800</xdr:colOff>
      <xdr:row>77</xdr:row>
      <xdr:rowOff>6175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189172"/>
          <a:ext cx="889000" cy="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167888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36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6175</xdr:rowOff>
    </xdr:from>
    <xdr:to>
      <xdr:col>10</xdr:col>
      <xdr:colOff>114300</xdr:colOff>
      <xdr:row>77</xdr:row>
      <xdr:rowOff>81384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07825"/>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42341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34272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60531</xdr:rowOff>
    </xdr:from>
    <xdr:to>
      <xdr:col>24</xdr:col>
      <xdr:colOff>114300</xdr:colOff>
      <xdr:row>76</xdr:row>
      <xdr:rowOff>162131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9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83407</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4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104604</xdr:rowOff>
    </xdr:from>
    <xdr:to>
      <xdr:col>20</xdr:col>
      <xdr:colOff>38100</xdr:colOff>
      <xdr:row>77</xdr:row>
      <xdr:rowOff>34754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51281</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9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108172</xdr:rowOff>
    </xdr:from>
    <xdr:to>
      <xdr:col>15</xdr:col>
      <xdr:colOff>101600</xdr:colOff>
      <xdr:row>77</xdr:row>
      <xdr:rowOff>38322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54848</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126825</xdr:rowOff>
    </xdr:from>
    <xdr:to>
      <xdr:col>10</xdr:col>
      <xdr:colOff>165100</xdr:colOff>
      <xdr:row>77</xdr:row>
      <xdr:rowOff>56975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5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73502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93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30584</xdr:rowOff>
    </xdr:from>
    <xdr:to>
      <xdr:col>6</xdr:col>
      <xdr:colOff>38100</xdr:colOff>
      <xdr:row>77</xdr:row>
      <xdr:rowOff>132184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148711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0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38156</xdr:rowOff>
    </xdr:from>
    <xdr:to>
      <xdr:col>24</xdr:col>
      <xdr:colOff>63500</xdr:colOff>
      <xdr:row>95</xdr:row>
      <xdr:rowOff>64346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325906"/>
          <a:ext cx="838200" cy="2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74604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2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38156</xdr:rowOff>
    </xdr:from>
    <xdr:to>
      <xdr:col>19</xdr:col>
      <xdr:colOff>177800</xdr:colOff>
      <xdr:row>96</xdr:row>
      <xdr:rowOff>66511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325906"/>
          <a:ext cx="889000" cy="19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104711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3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46842</xdr:rowOff>
    </xdr:from>
    <xdr:to>
      <xdr:col>15</xdr:col>
      <xdr:colOff>50800</xdr:colOff>
      <xdr:row>96</xdr:row>
      <xdr:rowOff>66511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506042"/>
          <a:ext cx="889000" cy="1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102192</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21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46842</xdr:rowOff>
    </xdr:from>
    <xdr:to>
      <xdr:col>10</xdr:col>
      <xdr:colOff>114300</xdr:colOff>
      <xdr:row>96</xdr:row>
      <xdr:rowOff>93287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06042"/>
          <a:ext cx="889000" cy="4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100454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134058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13546</xdr:rowOff>
    </xdr:from>
    <xdr:to>
      <xdr:col>24</xdr:col>
      <xdr:colOff>114300</xdr:colOff>
      <xdr:row>95</xdr:row>
      <xdr:rowOff>115146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3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36423</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15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158806</xdr:rowOff>
    </xdr:from>
    <xdr:to>
      <xdr:col>20</xdr:col>
      <xdr:colOff>38100</xdr:colOff>
      <xdr:row>95</xdr:row>
      <xdr:rowOff>88956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2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105483</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05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15711</xdr:rowOff>
    </xdr:from>
    <xdr:to>
      <xdr:col>15</xdr:col>
      <xdr:colOff>101600</xdr:colOff>
      <xdr:row>96</xdr:row>
      <xdr:rowOff>117311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47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108438</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656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167492</xdr:rowOff>
    </xdr:from>
    <xdr:to>
      <xdr:col>10</xdr:col>
      <xdr:colOff>165100</xdr:colOff>
      <xdr:row>96</xdr:row>
      <xdr:rowOff>97642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45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88769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654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42487</xdr:rowOff>
    </xdr:from>
    <xdr:to>
      <xdr:col>6</xdr:col>
      <xdr:colOff>38100</xdr:colOff>
      <xdr:row>96</xdr:row>
      <xdr:rowOff>144087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0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135214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30795" y="1659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158628</xdr:rowOff>
    </xdr:from>
    <xdr:to>
      <xdr:col>55</xdr:col>
      <xdr:colOff>0</xdr:colOff>
      <xdr:row>35</xdr:row>
      <xdr:rowOff>156561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87928"/>
          <a:ext cx="838200" cy="16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1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139453</xdr:rowOff>
    </xdr:from>
    <xdr:to>
      <xdr:col>50</xdr:col>
      <xdr:colOff>114300</xdr:colOff>
      <xdr:row>35</xdr:row>
      <xdr:rowOff>156561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625853"/>
          <a:ext cx="889000" cy="5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3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139453</xdr:rowOff>
    </xdr:from>
    <xdr:to>
      <xdr:col>45</xdr:col>
      <xdr:colOff>177800</xdr:colOff>
      <xdr:row>36</xdr:row>
      <xdr:rowOff>27878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625853"/>
          <a:ext cx="889000" cy="57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159878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81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27878</xdr:rowOff>
    </xdr:from>
    <xdr:to>
      <xdr:col>41</xdr:col>
      <xdr:colOff>50800</xdr:colOff>
      <xdr:row>36</xdr:row>
      <xdr:rowOff>85586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200078"/>
          <a:ext cx="889000" cy="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44737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3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77966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107828</xdr:rowOff>
    </xdr:from>
    <xdr:to>
      <xdr:col>55</xdr:col>
      <xdr:colOff>50800</xdr:colOff>
      <xdr:row>35</xdr:row>
      <xdr:rowOff>37978</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3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130705</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78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105761</xdr:rowOff>
    </xdr:from>
    <xdr:to>
      <xdr:col>50</xdr:col>
      <xdr:colOff>165100</xdr:colOff>
      <xdr:row>36</xdr:row>
      <xdr:rowOff>35911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10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52438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588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88653</xdr:rowOff>
    </xdr:from>
    <xdr:to>
      <xdr:col>46</xdr:col>
      <xdr:colOff>38100</xdr:colOff>
      <xdr:row>33</xdr:row>
      <xdr:rowOff>18803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5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35330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35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148528</xdr:rowOff>
    </xdr:from>
    <xdr:to>
      <xdr:col>41</xdr:col>
      <xdr:colOff>101600</xdr:colOff>
      <xdr:row>36</xdr:row>
      <xdr:rowOff>78678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1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95205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592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34786</xdr:rowOff>
    </xdr:from>
    <xdr:to>
      <xdr:col>36</xdr:col>
      <xdr:colOff>165100</xdr:colOff>
      <xdr:row>36</xdr:row>
      <xdr:rowOff>136386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0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152913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98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168024</xdr:rowOff>
    </xdr:from>
    <xdr:to>
      <xdr:col>55</xdr:col>
      <xdr:colOff>0</xdr:colOff>
      <xdr:row>55</xdr:row>
      <xdr:rowOff>70603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9639300" y="9426324"/>
          <a:ext cx="838200" cy="7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168024</xdr:rowOff>
    </xdr:from>
    <xdr:to>
      <xdr:col>50</xdr:col>
      <xdr:colOff>114300</xdr:colOff>
      <xdr:row>55</xdr:row>
      <xdr:rowOff>63946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8750300" y="9426324"/>
          <a:ext cx="889000" cy="6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63946</xdr:rowOff>
    </xdr:from>
    <xdr:to>
      <xdr:col>45</xdr:col>
      <xdr:colOff>177800</xdr:colOff>
      <xdr:row>55</xdr:row>
      <xdr:rowOff>125829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7861300" y="9493696"/>
          <a:ext cx="889000" cy="6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136081</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116351</xdr:rowOff>
    </xdr:from>
    <xdr:to>
      <xdr:col>41</xdr:col>
      <xdr:colOff>50800</xdr:colOff>
      <xdr:row>55</xdr:row>
      <xdr:rowOff>125829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972300" y="9546101"/>
          <a:ext cx="8890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162022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55532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19803</xdr:rowOff>
    </xdr:from>
    <xdr:to>
      <xdr:col>55</xdr:col>
      <xdr:colOff>50800</xdr:colOff>
      <xdr:row>55</xdr:row>
      <xdr:rowOff>121403</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44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42680</xdr:rowOff>
    </xdr:from>
    <xdr:ext cx="599010"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30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117224</xdr:rowOff>
    </xdr:from>
    <xdr:to>
      <xdr:col>50</xdr:col>
      <xdr:colOff>165100</xdr:colOff>
      <xdr:row>55</xdr:row>
      <xdr:rowOff>47374</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37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63901</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5" y="915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13146</xdr:rowOff>
    </xdr:from>
    <xdr:to>
      <xdr:col>46</xdr:col>
      <xdr:colOff>38100</xdr:colOff>
      <xdr:row>55</xdr:row>
      <xdr:rowOff>114746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4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131273</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21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75029</xdr:rowOff>
    </xdr:from>
    <xdr:to>
      <xdr:col>41</xdr:col>
      <xdr:colOff>101600</xdr:colOff>
      <xdr:row>56</xdr:row>
      <xdr:rowOff>5179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5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21706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28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65551</xdr:rowOff>
    </xdr:from>
    <xdr:to>
      <xdr:col>36</xdr:col>
      <xdr:colOff>165100</xdr:colOff>
      <xdr:row>55</xdr:row>
      <xdr:rowOff>167151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49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12228</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27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27426</xdr:rowOff>
    </xdr:from>
    <xdr:to>
      <xdr:col>55</xdr:col>
      <xdr:colOff>0</xdr:colOff>
      <xdr:row>78</xdr:row>
      <xdr:rowOff>95329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400526"/>
          <a:ext cx="838200" cy="6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27426</xdr:rowOff>
    </xdr:from>
    <xdr:to>
      <xdr:col>50</xdr:col>
      <xdr:colOff>114300</xdr:colOff>
      <xdr:row>78</xdr:row>
      <xdr:rowOff>87579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400526"/>
          <a:ext cx="889000" cy="6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4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87579</xdr:rowOff>
    </xdr:from>
    <xdr:to>
      <xdr:col>45</xdr:col>
      <xdr:colOff>177800</xdr:colOff>
      <xdr:row>78</xdr:row>
      <xdr:rowOff>142534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460679"/>
          <a:ext cx="889000" cy="5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142534</xdr:rowOff>
    </xdr:from>
    <xdr:to>
      <xdr:col>41</xdr:col>
      <xdr:colOff>50800</xdr:colOff>
      <xdr:row>78</xdr:row>
      <xdr:rowOff>148699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515634"/>
          <a:ext cx="88900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133211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4419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2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44529</xdr:rowOff>
    </xdr:from>
    <xdr:to>
      <xdr:col>55</xdr:col>
      <xdr:colOff>50800</xdr:colOff>
      <xdr:row>78</xdr:row>
      <xdr:rowOff>146129</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4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13622</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38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148076</xdr:rowOff>
    </xdr:from>
    <xdr:to>
      <xdr:col>50</xdr:col>
      <xdr:colOff>165100</xdr:colOff>
      <xdr:row>78</xdr:row>
      <xdr:rowOff>78226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34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94753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2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36779</xdr:rowOff>
    </xdr:from>
    <xdr:to>
      <xdr:col>46</xdr:col>
      <xdr:colOff>38100</xdr:colOff>
      <xdr:row>78</xdr:row>
      <xdr:rowOff>138379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40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129506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0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91734</xdr:rowOff>
    </xdr:from>
    <xdr:to>
      <xdr:col>41</xdr:col>
      <xdr:colOff>101600</xdr:colOff>
      <xdr:row>79</xdr:row>
      <xdr:rowOff>21884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4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13011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55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97899</xdr:rowOff>
    </xdr:from>
    <xdr:to>
      <xdr:col>36</xdr:col>
      <xdr:colOff>165100</xdr:colOff>
      <xdr:row>79</xdr:row>
      <xdr:rowOff>28049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4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19176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56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123904</xdr:rowOff>
    </xdr:from>
    <xdr:to>
      <xdr:col>55</xdr:col>
      <xdr:colOff>0</xdr:colOff>
      <xdr:row>95</xdr:row>
      <xdr:rowOff>162957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411654"/>
          <a:ext cx="8382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20003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5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123904</xdr:rowOff>
    </xdr:from>
    <xdr:to>
      <xdr:col>50</xdr:col>
      <xdr:colOff>114300</xdr:colOff>
      <xdr:row>96</xdr:row>
      <xdr:rowOff>20289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411654"/>
          <a:ext cx="889000" cy="6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150404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7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20289</xdr:rowOff>
    </xdr:from>
    <xdr:to>
      <xdr:col>45</xdr:col>
      <xdr:colOff>177800</xdr:colOff>
      <xdr:row>96</xdr:row>
      <xdr:rowOff>41060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479489"/>
          <a:ext cx="889000" cy="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93657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17362</xdr:rowOff>
    </xdr:from>
    <xdr:to>
      <xdr:col>41</xdr:col>
      <xdr:colOff>50800</xdr:colOff>
      <xdr:row>96</xdr:row>
      <xdr:rowOff>41060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972300" y="16476562"/>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126461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158928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112157</xdr:rowOff>
    </xdr:from>
    <xdr:to>
      <xdr:col>55</xdr:col>
      <xdr:colOff>50800</xdr:colOff>
      <xdr:row>96</xdr:row>
      <xdr:rowOff>42307</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3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135034</xdr:rowOff>
    </xdr:from>
    <xdr:ext cx="599010"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25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73104</xdr:rowOff>
    </xdr:from>
    <xdr:to>
      <xdr:col>50</xdr:col>
      <xdr:colOff>165100</xdr:colOff>
      <xdr:row>96</xdr:row>
      <xdr:rowOff>3254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3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19781</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39795" y="161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140939</xdr:rowOff>
    </xdr:from>
    <xdr:to>
      <xdr:col>46</xdr:col>
      <xdr:colOff>38100</xdr:colOff>
      <xdr:row>96</xdr:row>
      <xdr:rowOff>71089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4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87616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20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161710</xdr:rowOff>
    </xdr:from>
    <xdr:to>
      <xdr:col>41</xdr:col>
      <xdr:colOff>101600</xdr:colOff>
      <xdr:row>96</xdr:row>
      <xdr:rowOff>91860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4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108387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138012</xdr:rowOff>
    </xdr:from>
    <xdr:to>
      <xdr:col>36</xdr:col>
      <xdr:colOff>165100</xdr:colOff>
      <xdr:row>96</xdr:row>
      <xdr:rowOff>68162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42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84689</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672795" y="1620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98761</xdr:rowOff>
    </xdr:from>
    <xdr:to>
      <xdr:col>85</xdr:col>
      <xdr:colOff>127000</xdr:colOff>
      <xdr:row>37</xdr:row>
      <xdr:rowOff>88817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270961"/>
          <a:ext cx="838200" cy="16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31837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546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50698</xdr:rowOff>
    </xdr:from>
    <xdr:to>
      <xdr:col>81</xdr:col>
      <xdr:colOff>50800</xdr:colOff>
      <xdr:row>36</xdr:row>
      <xdr:rowOff>98761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051448"/>
          <a:ext cx="889000" cy="21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109618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168142</xdr:rowOff>
    </xdr:from>
    <xdr:to>
      <xdr:col>76</xdr:col>
      <xdr:colOff>114300</xdr:colOff>
      <xdr:row>35</xdr:row>
      <xdr:rowOff>50698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5654542"/>
          <a:ext cx="889000" cy="39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165072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50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168142</xdr:rowOff>
    </xdr:from>
    <xdr:to>
      <xdr:col>71</xdr:col>
      <xdr:colOff>177800</xdr:colOff>
      <xdr:row>34</xdr:row>
      <xdr:rowOff>87046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5654542"/>
          <a:ext cx="889000" cy="26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106075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6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140898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38017</xdr:rowOff>
    </xdr:from>
    <xdr:to>
      <xdr:col>85</xdr:col>
      <xdr:colOff>177800</xdr:colOff>
      <xdr:row>37</xdr:row>
      <xdr:rowOff>139617</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3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60894</xdr:rowOff>
    </xdr:from>
    <xdr:ext cx="534377"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2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47961</xdr:rowOff>
    </xdr:from>
    <xdr:to>
      <xdr:col>81</xdr:col>
      <xdr:colOff>101600</xdr:colOff>
      <xdr:row>36</xdr:row>
      <xdr:rowOff>149561</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22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166088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599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171348</xdr:rowOff>
    </xdr:from>
    <xdr:to>
      <xdr:col>76</xdr:col>
      <xdr:colOff>165100</xdr:colOff>
      <xdr:row>35</xdr:row>
      <xdr:rowOff>101498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0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118025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577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117342</xdr:rowOff>
    </xdr:from>
    <xdr:to>
      <xdr:col>72</xdr:col>
      <xdr:colOff>38100</xdr:colOff>
      <xdr:row>33</xdr:row>
      <xdr:rowOff>47492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560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64019</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537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36246</xdr:rowOff>
    </xdr:from>
    <xdr:to>
      <xdr:col>67</xdr:col>
      <xdr:colOff>101600</xdr:colOff>
      <xdr:row>34</xdr:row>
      <xdr:rowOff>137846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58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154373</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564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149051</xdr:rowOff>
    </xdr:from>
    <xdr:to>
      <xdr:col>85</xdr:col>
      <xdr:colOff>127000</xdr:colOff>
      <xdr:row>72</xdr:row>
      <xdr:rowOff>31779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2322001"/>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57970</xdr:rowOff>
    </xdr:from>
    <xdr:to>
      <xdr:col>81</xdr:col>
      <xdr:colOff>50800</xdr:colOff>
      <xdr:row>71</xdr:row>
      <xdr:rowOff>149051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2230920"/>
          <a:ext cx="889000" cy="9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37755</xdr:rowOff>
    </xdr:from>
    <xdr:to>
      <xdr:col>76</xdr:col>
      <xdr:colOff>114300</xdr:colOff>
      <xdr:row>71</xdr:row>
      <xdr:rowOff>57970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2210705"/>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152813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3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164530</xdr:rowOff>
    </xdr:from>
    <xdr:to>
      <xdr:col>71</xdr:col>
      <xdr:colOff>177800</xdr:colOff>
      <xdr:row>71</xdr:row>
      <xdr:rowOff>37755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2166030"/>
          <a:ext cx="889000" cy="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146869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143015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152429</xdr:rowOff>
    </xdr:from>
    <xdr:to>
      <xdr:col>85</xdr:col>
      <xdr:colOff>177800</xdr:colOff>
      <xdr:row>72</xdr:row>
      <xdr:rowOff>82579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3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3856</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17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98251</xdr:rowOff>
    </xdr:from>
    <xdr:to>
      <xdr:col>81</xdr:col>
      <xdr:colOff>101600</xdr:colOff>
      <xdr:row>72</xdr:row>
      <xdr:rowOff>28401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2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44928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04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7170</xdr:rowOff>
    </xdr:from>
    <xdr:to>
      <xdr:col>76</xdr:col>
      <xdr:colOff>165100</xdr:colOff>
      <xdr:row>71</xdr:row>
      <xdr:rowOff>108770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18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125297</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195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158405</xdr:rowOff>
    </xdr:from>
    <xdr:to>
      <xdr:col>72</xdr:col>
      <xdr:colOff>38100</xdr:colOff>
      <xdr:row>71</xdr:row>
      <xdr:rowOff>88555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1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105082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193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113730</xdr:rowOff>
    </xdr:from>
    <xdr:to>
      <xdr:col>67</xdr:col>
      <xdr:colOff>101600</xdr:colOff>
      <xdr:row>71</xdr:row>
      <xdr:rowOff>43880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1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60407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189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86829</xdr:rowOff>
    </xdr:from>
    <xdr:to>
      <xdr:col>85</xdr:col>
      <xdr:colOff>127000</xdr:colOff>
      <xdr:row>98</xdr:row>
      <xdr:rowOff>162556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88929"/>
          <a:ext cx="838200" cy="7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86829</xdr:rowOff>
    </xdr:from>
    <xdr:to>
      <xdr:col>81</xdr:col>
      <xdr:colOff>50800</xdr:colOff>
      <xdr:row>98</xdr:row>
      <xdr:rowOff>143869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88929"/>
          <a:ext cx="889000" cy="5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137646</xdr:rowOff>
    </xdr:from>
    <xdr:to>
      <xdr:col>76</xdr:col>
      <xdr:colOff>114300</xdr:colOff>
      <xdr:row>98</xdr:row>
      <xdr:rowOff>143869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39746"/>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171107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137646</xdr:rowOff>
    </xdr:from>
    <xdr:to>
      <xdr:col>71</xdr:col>
      <xdr:colOff>177800</xdr:colOff>
      <xdr:row>99</xdr:row>
      <xdr:rowOff>26772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39746"/>
          <a:ext cx="889000" cy="6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30487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41205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111756</xdr:rowOff>
    </xdr:from>
    <xdr:to>
      <xdr:col>85</xdr:col>
      <xdr:colOff>177800</xdr:colOff>
      <xdr:row>99</xdr:row>
      <xdr:rowOff>41906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26683</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36029</xdr:rowOff>
    </xdr:from>
    <xdr:to>
      <xdr:col>81</xdr:col>
      <xdr:colOff>101600</xdr:colOff>
      <xdr:row>98</xdr:row>
      <xdr:rowOff>137629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3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128756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3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93069</xdr:rowOff>
    </xdr:from>
    <xdr:to>
      <xdr:col>76</xdr:col>
      <xdr:colOff>165100</xdr:colOff>
      <xdr:row>99</xdr:row>
      <xdr:rowOff>23219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14346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8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86846</xdr:rowOff>
    </xdr:from>
    <xdr:to>
      <xdr:col>72</xdr:col>
      <xdr:colOff>38100</xdr:colOff>
      <xdr:row>99</xdr:row>
      <xdr:rowOff>16996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8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8123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8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147422</xdr:rowOff>
    </xdr:from>
    <xdr:to>
      <xdr:col>67</xdr:col>
      <xdr:colOff>101600</xdr:colOff>
      <xdr:row>99</xdr:row>
      <xdr:rowOff>77572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68699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4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46165</xdr:rowOff>
    </xdr:from>
    <xdr:to>
      <xdr:col>116</xdr:col>
      <xdr:colOff>63500</xdr:colOff>
      <xdr:row>37</xdr:row>
      <xdr:rowOff>67082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389815"/>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46165</xdr:rowOff>
    </xdr:from>
    <xdr:to>
      <xdr:col>111</xdr:col>
      <xdr:colOff>177800</xdr:colOff>
      <xdr:row>37</xdr:row>
      <xdr:rowOff>62509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389815"/>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116362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6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62509</xdr:rowOff>
    </xdr:from>
    <xdr:to>
      <xdr:col>107</xdr:col>
      <xdr:colOff>50800</xdr:colOff>
      <xdr:row>37</xdr:row>
      <xdr:rowOff>65748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40615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96016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61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65748</xdr:rowOff>
    </xdr:from>
    <xdr:to>
      <xdr:col>102</xdr:col>
      <xdr:colOff>114300</xdr:colOff>
      <xdr:row>37</xdr:row>
      <xdr:rowOff>86589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409398"/>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132287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4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146766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66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16282</xdr:rowOff>
    </xdr:from>
    <xdr:to>
      <xdr:col>116</xdr:col>
      <xdr:colOff>114300</xdr:colOff>
      <xdr:row>37</xdr:row>
      <xdr:rowOff>117882</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3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39159</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21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166815</xdr:rowOff>
    </xdr:from>
    <xdr:to>
      <xdr:col>112</xdr:col>
      <xdr:colOff>38100</xdr:colOff>
      <xdr:row>37</xdr:row>
      <xdr:rowOff>96965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3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113492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11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11709</xdr:rowOff>
    </xdr:from>
    <xdr:to>
      <xdr:col>107</xdr:col>
      <xdr:colOff>101600</xdr:colOff>
      <xdr:row>37</xdr:row>
      <xdr:rowOff>113309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3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129836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13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14948</xdr:rowOff>
    </xdr:from>
    <xdr:to>
      <xdr:col>102</xdr:col>
      <xdr:colOff>165100</xdr:colOff>
      <xdr:row>37</xdr:row>
      <xdr:rowOff>116548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3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133075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13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35789</xdr:rowOff>
    </xdr:from>
    <xdr:to>
      <xdr:col>98</xdr:col>
      <xdr:colOff>38100</xdr:colOff>
      <xdr:row>37</xdr:row>
      <xdr:rowOff>137389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3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153916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38316</xdr:rowOff>
    </xdr:from>
    <xdr:to>
      <xdr:col>116</xdr:col>
      <xdr:colOff>63500</xdr:colOff>
      <xdr:row>59</xdr:row>
      <xdr:rowOff>38906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53866"/>
          <a:ext cx="8382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37840</xdr:rowOff>
    </xdr:from>
    <xdr:to>
      <xdr:col>111</xdr:col>
      <xdr:colOff>177800</xdr:colOff>
      <xdr:row>59</xdr:row>
      <xdr:rowOff>38316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53390"/>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30467</xdr:rowOff>
    </xdr:from>
    <xdr:to>
      <xdr:col>107</xdr:col>
      <xdr:colOff>50800</xdr:colOff>
      <xdr:row>59</xdr:row>
      <xdr:rowOff>37840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46017"/>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149668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1454</xdr:rowOff>
    </xdr:from>
    <xdr:to>
      <xdr:col>102</xdr:col>
      <xdr:colOff>114300</xdr:colOff>
      <xdr:row>59</xdr:row>
      <xdr:rowOff>30467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17004"/>
          <a:ext cx="889000" cy="2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159556</xdr:rowOff>
    </xdr:from>
    <xdr:to>
      <xdr:col>116</xdr:col>
      <xdr:colOff>114300</xdr:colOff>
      <xdr:row>59</xdr:row>
      <xdr:rowOff>89706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74483</xdr:rowOff>
    </xdr:from>
    <xdr:ext cx="378565"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18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158966</xdr:rowOff>
    </xdr:from>
    <xdr:to>
      <xdr:col>112</xdr:col>
      <xdr:colOff>38100</xdr:colOff>
      <xdr:row>59</xdr:row>
      <xdr:rowOff>89116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80243</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4017" y="1019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158490</xdr:rowOff>
    </xdr:from>
    <xdr:to>
      <xdr:col>107</xdr:col>
      <xdr:colOff>101600</xdr:colOff>
      <xdr:row>59</xdr:row>
      <xdr:rowOff>88640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79767</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5017" y="1019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151117</xdr:rowOff>
    </xdr:from>
    <xdr:to>
      <xdr:col>102</xdr:col>
      <xdr:colOff>165100</xdr:colOff>
      <xdr:row>59</xdr:row>
      <xdr:rowOff>81267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9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72394</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6017" y="10187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122104</xdr:rowOff>
    </xdr:from>
    <xdr:to>
      <xdr:col>98</xdr:col>
      <xdr:colOff>38100</xdr:colOff>
      <xdr:row>59</xdr:row>
      <xdr:rowOff>52254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43381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5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164936</xdr:rowOff>
    </xdr:from>
    <xdr:to>
      <xdr:col>116</xdr:col>
      <xdr:colOff>63500</xdr:colOff>
      <xdr:row>76</xdr:row>
      <xdr:rowOff>22949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023686"/>
          <a:ext cx="838200" cy="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13881</xdr:rowOff>
    </xdr:from>
    <xdr:to>
      <xdr:col>111</xdr:col>
      <xdr:colOff>177800</xdr:colOff>
      <xdr:row>76</xdr:row>
      <xdr:rowOff>22949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044081"/>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13881</xdr:rowOff>
    </xdr:from>
    <xdr:to>
      <xdr:col>107</xdr:col>
      <xdr:colOff>50800</xdr:colOff>
      <xdr:row>76</xdr:row>
      <xdr:rowOff>62751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044081"/>
          <a:ext cx="889000" cy="4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144860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62751</xdr:rowOff>
    </xdr:from>
    <xdr:to>
      <xdr:col>102</xdr:col>
      <xdr:colOff>114300</xdr:colOff>
      <xdr:row>76</xdr:row>
      <xdr:rowOff>101969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92951"/>
          <a:ext cx="889000" cy="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69321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59275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114135</xdr:rowOff>
    </xdr:from>
    <xdr:to>
      <xdr:col>116</xdr:col>
      <xdr:colOff>114300</xdr:colOff>
      <xdr:row>76</xdr:row>
      <xdr:rowOff>44286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72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137012</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82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143599</xdr:rowOff>
    </xdr:from>
    <xdr:to>
      <xdr:col>112</xdr:col>
      <xdr:colOff>38100</xdr:colOff>
      <xdr:row>76</xdr:row>
      <xdr:rowOff>73749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0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90276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134531</xdr:rowOff>
    </xdr:from>
    <xdr:to>
      <xdr:col>107</xdr:col>
      <xdr:colOff>101600</xdr:colOff>
      <xdr:row>76</xdr:row>
      <xdr:rowOff>64681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9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81208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6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11951</xdr:rowOff>
    </xdr:from>
    <xdr:to>
      <xdr:col>102</xdr:col>
      <xdr:colOff>165100</xdr:colOff>
      <xdr:row>76</xdr:row>
      <xdr:rowOff>113551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130077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81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51169</xdr:rowOff>
    </xdr:from>
    <xdr:to>
      <xdr:col>98</xdr:col>
      <xdr:colOff>38100</xdr:colOff>
      <xdr:row>76</xdr:row>
      <xdr:rowOff>152769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169295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貸付金、積立金以外の経費について、類似団体平均を上回っている（支出のない失業対策事業費、前年度繰上充用金を除く）。特に人件費及び物件費</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普通建設事業費（うち更新整備）、公債費、操出金については、類似団体内順位が上位５番に入っている状況である。</a:t>
          </a:r>
          <a:endParaRPr lang="ja-JP" altLang="ja-JP" sz="1100">
            <a:effectLst/>
          </a:endParaRPr>
        </a:p>
        <a:p>
          <a:r>
            <a:rPr kumimoji="1" lang="ja-JP" altLang="ja-JP" sz="1000">
              <a:solidFill>
                <a:schemeClr val="dk1"/>
              </a:solidFill>
              <a:effectLst/>
              <a:latin typeface="+mn-lt"/>
              <a:ea typeface="+mn-ea"/>
              <a:cs typeface="+mn-cs"/>
            </a:rPr>
            <a:t>類似団体と比較し大きな超過となっている</a:t>
          </a:r>
          <a:r>
            <a:rPr kumimoji="1" lang="ja-JP" altLang="en-US" sz="1000">
              <a:solidFill>
                <a:schemeClr val="dk1"/>
              </a:solidFill>
              <a:effectLst/>
              <a:latin typeface="+mn-lt"/>
              <a:ea typeface="+mn-ea"/>
              <a:cs typeface="+mn-cs"/>
            </a:rPr>
            <a:t>主な要因</a:t>
          </a:r>
          <a:r>
            <a:rPr kumimoji="1" lang="ja-JP" altLang="ja-JP" sz="1000">
              <a:solidFill>
                <a:schemeClr val="dk1"/>
              </a:solidFill>
              <a:effectLst/>
              <a:latin typeface="+mn-lt"/>
              <a:ea typeface="+mn-ea"/>
              <a:cs typeface="+mn-cs"/>
            </a:rPr>
            <a:t>は、旧</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町村が合併したことに伴</a:t>
          </a:r>
          <a:r>
            <a:rPr kumimoji="1" lang="ja-JP" altLang="en-US" sz="1000">
              <a:solidFill>
                <a:schemeClr val="dk1"/>
              </a:solidFill>
              <a:effectLst/>
              <a:latin typeface="+mn-lt"/>
              <a:ea typeface="+mn-ea"/>
              <a:cs typeface="+mn-cs"/>
            </a:rPr>
            <a:t>い</a:t>
          </a:r>
          <a:r>
            <a:rPr kumimoji="1" lang="ja-JP" altLang="ja-JP" sz="1000">
              <a:solidFill>
                <a:schemeClr val="dk1"/>
              </a:solidFill>
              <a:effectLst/>
              <a:latin typeface="+mn-lt"/>
              <a:ea typeface="+mn-ea"/>
              <a:cs typeface="+mn-cs"/>
            </a:rPr>
            <a:t>、広大な面積</a:t>
          </a:r>
          <a:r>
            <a:rPr kumimoji="1" lang="ja-JP" altLang="en-US" sz="1000">
              <a:solidFill>
                <a:schemeClr val="dk1"/>
              </a:solidFill>
              <a:effectLst/>
              <a:latin typeface="+mn-lt"/>
              <a:ea typeface="+mn-ea"/>
              <a:cs typeface="+mn-cs"/>
            </a:rPr>
            <a:t>を有し、</a:t>
          </a:r>
          <a:r>
            <a:rPr kumimoji="1" lang="ja-JP" altLang="ja-JP" sz="1000">
              <a:solidFill>
                <a:schemeClr val="dk1"/>
              </a:solidFill>
              <a:effectLst/>
              <a:latin typeface="+mn-lt"/>
              <a:ea typeface="+mn-ea"/>
              <a:cs typeface="+mn-cs"/>
            </a:rPr>
            <a:t>支所、保育所、学校等</a:t>
          </a:r>
          <a:r>
            <a:rPr kumimoji="1" lang="ja-JP" altLang="en-US" sz="1000">
              <a:solidFill>
                <a:schemeClr val="dk1"/>
              </a:solidFill>
              <a:effectLst/>
              <a:latin typeface="+mn-lt"/>
              <a:ea typeface="+mn-ea"/>
              <a:cs typeface="+mn-cs"/>
            </a:rPr>
            <a:t>の公共施設</a:t>
          </a:r>
          <a:r>
            <a:rPr kumimoji="1" lang="ja-JP" altLang="ja-JP" sz="1000">
              <a:solidFill>
                <a:schemeClr val="dk1"/>
              </a:solidFill>
              <a:effectLst/>
              <a:latin typeface="+mn-lt"/>
              <a:ea typeface="+mn-ea"/>
              <a:cs typeface="+mn-cs"/>
            </a:rPr>
            <a:t>が点在していることである。</a:t>
          </a:r>
          <a:endParaRPr lang="ja-JP" altLang="ja-JP" sz="1100">
            <a:effectLst/>
          </a:endParaRPr>
        </a:p>
        <a:p>
          <a:r>
            <a:rPr kumimoji="1" lang="ja-JP" altLang="ja-JP" sz="1000">
              <a:solidFill>
                <a:schemeClr val="dk1"/>
              </a:solidFill>
              <a:effectLst/>
              <a:latin typeface="+mn-lt"/>
              <a:ea typeface="+mn-ea"/>
              <a:cs typeface="+mn-cs"/>
            </a:rPr>
            <a:t>人件費については、引き続き、各種業務及び公共施設運営が民間で実施可能な部分については指定管理者制度へ移行により民間委託化を進めるとともに、行財政改革実施計画に基づきより一層のコスト縮減を図っていく。</a:t>
          </a:r>
          <a:endParaRPr lang="ja-JP" altLang="ja-JP" sz="1100">
            <a:effectLst/>
          </a:endParaRPr>
        </a:p>
        <a:p>
          <a:r>
            <a:rPr kumimoji="1" lang="ja-JP" altLang="ja-JP" sz="1000">
              <a:solidFill>
                <a:schemeClr val="dk1"/>
              </a:solidFill>
              <a:effectLst/>
              <a:latin typeface="+mn-lt"/>
              <a:ea typeface="+mn-ea"/>
              <a:cs typeface="+mn-cs"/>
            </a:rPr>
            <a:t>物件費及び普通建設事業費の更新整備については、合併により公共施設を多く所有しており、除却・更新整備にかかるコストが多くなっている。今後も、将来の修繕や更新等に係る財政負担を軽減するため公共施設再配置計画に基づいて施設の統廃合・更新について計画的に行っていく必要がある。</a:t>
          </a:r>
          <a:endParaRPr lang="ja-JP" altLang="ja-JP" sz="1100">
            <a:effectLst/>
          </a:endParaRPr>
        </a:p>
        <a:p>
          <a:r>
            <a:rPr kumimoji="1" lang="ja-JP" altLang="ja-JP" sz="1000">
              <a:solidFill>
                <a:schemeClr val="dk1"/>
              </a:solidFill>
              <a:effectLst/>
              <a:latin typeface="+mn-lt"/>
              <a:ea typeface="+mn-ea"/>
              <a:cs typeface="+mn-cs"/>
            </a:rPr>
            <a:t>公債費については、合併前に多額の地方単独事業を実施した</a:t>
          </a:r>
          <a:r>
            <a:rPr kumimoji="1" lang="ja-JP" altLang="en-US" sz="1000">
              <a:solidFill>
                <a:schemeClr val="dk1"/>
              </a:solidFill>
              <a:effectLst/>
              <a:latin typeface="+mn-lt"/>
              <a:ea typeface="+mn-ea"/>
              <a:cs typeface="+mn-cs"/>
            </a:rPr>
            <a:t>影響で類似団体平均を大きく上回っている。</a:t>
          </a:r>
          <a:r>
            <a:rPr kumimoji="1" lang="ja-JP" altLang="ja-JP" sz="1000">
              <a:solidFill>
                <a:schemeClr val="dk1"/>
              </a:solidFill>
              <a:effectLst/>
              <a:latin typeface="+mn-lt"/>
              <a:ea typeface="+mn-ea"/>
              <a:cs typeface="+mn-cs"/>
            </a:rPr>
            <a:t>高利率の地方債の繰上償還を実施</a:t>
          </a:r>
          <a:r>
            <a:rPr kumimoji="1" lang="ja-JP" altLang="en-US" sz="1000">
              <a:solidFill>
                <a:schemeClr val="dk1"/>
              </a:solidFill>
              <a:effectLst/>
              <a:latin typeface="+mn-lt"/>
              <a:ea typeface="+mn-ea"/>
              <a:cs typeface="+mn-cs"/>
            </a:rPr>
            <a:t>するなどして改善</a:t>
          </a:r>
          <a:r>
            <a:rPr kumimoji="1" lang="ja-JP" altLang="ja-JP" sz="1000">
              <a:solidFill>
                <a:schemeClr val="dk1"/>
              </a:solidFill>
              <a:effectLst/>
              <a:latin typeface="+mn-lt"/>
              <a:ea typeface="+mn-ea"/>
              <a:cs typeface="+mn-cs"/>
            </a:rPr>
            <a:t>している</a:t>
          </a:r>
          <a:r>
            <a:rPr kumimoji="1" lang="ja-JP" altLang="en-US" sz="1000">
              <a:solidFill>
                <a:schemeClr val="dk1"/>
              </a:solidFill>
              <a:effectLst/>
              <a:latin typeface="+mn-lt"/>
              <a:ea typeface="+mn-ea"/>
              <a:cs typeface="+mn-cs"/>
            </a:rPr>
            <a:t>ものの、</a:t>
          </a:r>
          <a:r>
            <a:rPr kumimoji="1" lang="ja-JP" altLang="ja-JP" sz="1000">
              <a:solidFill>
                <a:schemeClr val="dk1"/>
              </a:solidFill>
              <a:effectLst/>
              <a:latin typeface="+mn-lt"/>
              <a:ea typeface="+mn-ea"/>
              <a:cs typeface="+mn-cs"/>
            </a:rPr>
            <a:t>今後、新庁舎整備事業、ごみ処理施設整備事業等</a:t>
          </a:r>
          <a:r>
            <a:rPr kumimoji="1" lang="ja-JP" altLang="en-US" sz="1000">
              <a:solidFill>
                <a:schemeClr val="dk1"/>
              </a:solidFill>
              <a:effectLst/>
              <a:latin typeface="+mn-lt"/>
              <a:ea typeface="+mn-ea"/>
              <a:cs typeface="+mn-cs"/>
            </a:rPr>
            <a:t>の大型公共事業により再び増加に転じる見込みとなっているため、</a:t>
          </a:r>
          <a:r>
            <a:rPr kumimoji="1" lang="ja-JP" altLang="ja-JP" sz="1000">
              <a:solidFill>
                <a:schemeClr val="dk1"/>
              </a:solidFill>
              <a:effectLst/>
              <a:latin typeface="+mn-lt"/>
              <a:ea typeface="+mn-ea"/>
              <a:cs typeface="+mn-cs"/>
            </a:rPr>
            <a:t>緊急度・住民ニーズを的確に把握し</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事業の選択により、地方債発行額の抑制に努める</a:t>
          </a:r>
          <a:r>
            <a:rPr kumimoji="1" lang="ja-JP" altLang="en-US" sz="1000">
              <a:solidFill>
                <a:schemeClr val="dk1"/>
              </a:solidFill>
              <a:effectLst/>
              <a:latin typeface="+mn-lt"/>
              <a:ea typeface="+mn-ea"/>
              <a:cs typeface="+mn-cs"/>
            </a:rPr>
            <a:t>必要がある</a:t>
          </a:r>
          <a:r>
            <a:rPr kumimoji="1" lang="ja-JP" altLang="ja-JP" sz="1000">
              <a:solidFill>
                <a:schemeClr val="dk1"/>
              </a:solidFill>
              <a:effectLst/>
              <a:latin typeface="+mn-lt"/>
              <a:ea typeface="+mn-ea"/>
              <a:cs typeface="+mn-cs"/>
            </a:rPr>
            <a:t>。</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23,530
23,299
721.42
25,293,957
23,980,369
1,025,455
13,248,548
32,279,354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151740</xdr:rowOff>
    </xdr:from>
    <xdr:to>
      <xdr:col>24</xdr:col>
      <xdr:colOff>63500</xdr:colOff>
      <xdr:row>35</xdr:row>
      <xdr:rowOff>153492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52490"/>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153492</xdr:rowOff>
    </xdr:from>
    <xdr:to>
      <xdr:col>19</xdr:col>
      <xdr:colOff>177800</xdr:colOff>
      <xdr:row>36</xdr:row>
      <xdr:rowOff>11379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54242"/>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141681</xdr:rowOff>
    </xdr:from>
    <xdr:to>
      <xdr:col>15</xdr:col>
      <xdr:colOff>50800</xdr:colOff>
      <xdr:row>36</xdr:row>
      <xdr:rowOff>11379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42431"/>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46829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141681</xdr:rowOff>
    </xdr:from>
    <xdr:to>
      <xdr:col>10</xdr:col>
      <xdr:colOff>114300</xdr:colOff>
      <xdr:row>35</xdr:row>
      <xdr:rowOff>159969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4243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31589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39209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100940</xdr:rowOff>
    </xdr:from>
    <xdr:to>
      <xdr:col>24</xdr:col>
      <xdr:colOff>114300</xdr:colOff>
      <xdr:row>36</xdr:row>
      <xdr:rowOff>31090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123817</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5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102692</xdr:rowOff>
    </xdr:from>
    <xdr:to>
      <xdr:col>20</xdr:col>
      <xdr:colOff>38100</xdr:colOff>
      <xdr:row>36</xdr:row>
      <xdr:rowOff>32842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49369</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87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132029</xdr:rowOff>
    </xdr:from>
    <xdr:to>
      <xdr:col>15</xdr:col>
      <xdr:colOff>101600</xdr:colOff>
      <xdr:row>36</xdr:row>
      <xdr:rowOff>62179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78706</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90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90881</xdr:rowOff>
    </xdr:from>
    <xdr:to>
      <xdr:col>10</xdr:col>
      <xdr:colOff>165100</xdr:colOff>
      <xdr:row>36</xdr:row>
      <xdr:rowOff>21031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37558</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86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109169</xdr:rowOff>
    </xdr:from>
    <xdr:to>
      <xdr:col>6</xdr:col>
      <xdr:colOff>38100</xdr:colOff>
      <xdr:row>36</xdr:row>
      <xdr:rowOff>39319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55846</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88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68942</xdr:rowOff>
    </xdr:from>
    <xdr:to>
      <xdr:col>24</xdr:col>
      <xdr:colOff>63500</xdr:colOff>
      <xdr:row>57</xdr:row>
      <xdr:rowOff>115815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41592"/>
          <a:ext cx="838200" cy="4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120777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3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64870</xdr:rowOff>
    </xdr:from>
    <xdr:to>
      <xdr:col>19</xdr:col>
      <xdr:colOff>177800</xdr:colOff>
      <xdr:row>57</xdr:row>
      <xdr:rowOff>68942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666070"/>
          <a:ext cx="889000" cy="17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64870</xdr:rowOff>
    </xdr:from>
    <xdr:to>
      <xdr:col>15</xdr:col>
      <xdr:colOff>50800</xdr:colOff>
      <xdr:row>57</xdr:row>
      <xdr:rowOff>128077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66070"/>
          <a:ext cx="889000" cy="2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39421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128077</xdr:rowOff>
    </xdr:from>
    <xdr:to>
      <xdr:col>10</xdr:col>
      <xdr:colOff>114300</xdr:colOff>
      <xdr:row>58</xdr:row>
      <xdr:rowOff>16656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00727"/>
          <a:ext cx="889000" cy="6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94460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103217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65015</xdr:rowOff>
    </xdr:from>
    <xdr:to>
      <xdr:col>24</xdr:col>
      <xdr:colOff>114300</xdr:colOff>
      <xdr:row>57</xdr:row>
      <xdr:rowOff>166615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3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87892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8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18142</xdr:rowOff>
    </xdr:from>
    <xdr:to>
      <xdr:col>20</xdr:col>
      <xdr:colOff>38100</xdr:colOff>
      <xdr:row>57</xdr:row>
      <xdr:rowOff>119742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136269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14070</xdr:rowOff>
    </xdr:from>
    <xdr:to>
      <xdr:col>15</xdr:col>
      <xdr:colOff>101600</xdr:colOff>
      <xdr:row>56</xdr:row>
      <xdr:rowOff>115670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132197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39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77277</xdr:rowOff>
    </xdr:from>
    <xdr:to>
      <xdr:col>10</xdr:col>
      <xdr:colOff>165100</xdr:colOff>
      <xdr:row>58</xdr:row>
      <xdr:rowOff>7427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4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23954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2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137306</xdr:rowOff>
    </xdr:from>
    <xdr:to>
      <xdr:col>6</xdr:col>
      <xdr:colOff>38100</xdr:colOff>
      <xdr:row>58</xdr:row>
      <xdr:rowOff>67456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0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83983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8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97893</xdr:rowOff>
    </xdr:from>
    <xdr:to>
      <xdr:col>24</xdr:col>
      <xdr:colOff>63500</xdr:colOff>
      <xdr:row>73</xdr:row>
      <xdr:rowOff>130451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613743"/>
          <a:ext cx="838200" cy="3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97893</xdr:rowOff>
    </xdr:from>
    <xdr:to>
      <xdr:col>19</xdr:col>
      <xdr:colOff>177800</xdr:colOff>
      <xdr:row>74</xdr:row>
      <xdr:rowOff>75546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613743"/>
          <a:ext cx="889000" cy="1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75546</xdr:rowOff>
    </xdr:from>
    <xdr:to>
      <xdr:col>15</xdr:col>
      <xdr:colOff>50800</xdr:colOff>
      <xdr:row>74</xdr:row>
      <xdr:rowOff>126464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2762846"/>
          <a:ext cx="889000" cy="5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52596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126464</xdr:rowOff>
    </xdr:from>
    <xdr:to>
      <xdr:col>10</xdr:col>
      <xdr:colOff>114300</xdr:colOff>
      <xdr:row>75</xdr:row>
      <xdr:rowOff>4296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2813764"/>
          <a:ext cx="889000" cy="4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73888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1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108672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79651</xdr:rowOff>
    </xdr:from>
    <xdr:to>
      <xdr:col>24</xdr:col>
      <xdr:colOff>114300</xdr:colOff>
      <xdr:row>74</xdr:row>
      <xdr:rowOff>9801</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59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102528</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44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47093</xdr:rowOff>
    </xdr:from>
    <xdr:to>
      <xdr:col>20</xdr:col>
      <xdr:colOff>38100</xdr:colOff>
      <xdr:row>73</xdr:row>
      <xdr:rowOff>148693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5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165220</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33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24746</xdr:rowOff>
    </xdr:from>
    <xdr:to>
      <xdr:col>15</xdr:col>
      <xdr:colOff>101600</xdr:colOff>
      <xdr:row>74</xdr:row>
      <xdr:rowOff>126346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71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142873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4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75664</xdr:rowOff>
    </xdr:from>
    <xdr:to>
      <xdr:col>10</xdr:col>
      <xdr:colOff>165100</xdr:colOff>
      <xdr:row>75</xdr:row>
      <xdr:rowOff>5814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27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22341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53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124946</xdr:rowOff>
    </xdr:from>
    <xdr:to>
      <xdr:col>6</xdr:col>
      <xdr:colOff>38100</xdr:colOff>
      <xdr:row>75</xdr:row>
      <xdr:rowOff>55096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71623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58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83223</xdr:rowOff>
    </xdr:from>
    <xdr:to>
      <xdr:col>24</xdr:col>
      <xdr:colOff>63500</xdr:colOff>
      <xdr:row>96</xdr:row>
      <xdr:rowOff>70134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370973"/>
          <a:ext cx="838200" cy="15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8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70134</xdr:rowOff>
    </xdr:from>
    <xdr:to>
      <xdr:col>19</xdr:col>
      <xdr:colOff>177800</xdr:colOff>
      <xdr:row>96</xdr:row>
      <xdr:rowOff>122647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29334"/>
          <a:ext cx="889000" cy="5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64127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122647</xdr:rowOff>
    </xdr:from>
    <xdr:to>
      <xdr:col>15</xdr:col>
      <xdr:colOff>50800</xdr:colOff>
      <xdr:row>96</xdr:row>
      <xdr:rowOff>153846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81847"/>
          <a:ext cx="889000" cy="3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72716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153846</xdr:rowOff>
    </xdr:from>
    <xdr:to>
      <xdr:col>10</xdr:col>
      <xdr:colOff>114300</xdr:colOff>
      <xdr:row>97</xdr:row>
      <xdr:rowOff>72851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13046"/>
          <a:ext cx="889000" cy="9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124888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150021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8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32423</xdr:rowOff>
    </xdr:from>
    <xdr:to>
      <xdr:col>24</xdr:col>
      <xdr:colOff>114300</xdr:colOff>
      <xdr:row>95</xdr:row>
      <xdr:rowOff>134023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2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55300</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19334</xdr:rowOff>
    </xdr:from>
    <xdr:to>
      <xdr:col>20</xdr:col>
      <xdr:colOff>38100</xdr:colOff>
      <xdr:row>96</xdr:row>
      <xdr:rowOff>120934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7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137461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25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71847</xdr:rowOff>
    </xdr:from>
    <xdr:to>
      <xdr:col>15</xdr:col>
      <xdr:colOff>101600</xdr:colOff>
      <xdr:row>97</xdr:row>
      <xdr:rowOff>1997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18524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0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103046</xdr:rowOff>
    </xdr:from>
    <xdr:to>
      <xdr:col>10</xdr:col>
      <xdr:colOff>165100</xdr:colOff>
      <xdr:row>97</xdr:row>
      <xdr:rowOff>33196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6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49723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33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5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140178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136161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132161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0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150673</xdr:rowOff>
    </xdr:from>
    <xdr:to>
      <xdr:col>55</xdr:col>
      <xdr:colOff>0</xdr:colOff>
      <xdr:row>54</xdr:row>
      <xdr:rowOff>64453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237523"/>
          <a:ext cx="838200" cy="8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150673</xdr:rowOff>
    </xdr:from>
    <xdr:to>
      <xdr:col>50</xdr:col>
      <xdr:colOff>114300</xdr:colOff>
      <xdr:row>54</xdr:row>
      <xdr:rowOff>92208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237523"/>
          <a:ext cx="889000" cy="1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102781</xdr:rowOff>
    </xdr:from>
    <xdr:to>
      <xdr:col>45</xdr:col>
      <xdr:colOff>177800</xdr:colOff>
      <xdr:row>54</xdr:row>
      <xdr:rowOff>92208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018181"/>
          <a:ext cx="889000" cy="33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102781</xdr:rowOff>
    </xdr:from>
    <xdr:to>
      <xdr:col>41</xdr:col>
      <xdr:colOff>50800</xdr:colOff>
      <xdr:row>53</xdr:row>
      <xdr:rowOff>153245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018181"/>
          <a:ext cx="889000" cy="22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89920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124172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13653</xdr:rowOff>
    </xdr:from>
    <xdr:to>
      <xdr:col>55</xdr:col>
      <xdr:colOff>50800</xdr:colOff>
      <xdr:row>54</xdr:row>
      <xdr:rowOff>115253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27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36530</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12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99873</xdr:rowOff>
    </xdr:from>
    <xdr:to>
      <xdr:col>50</xdr:col>
      <xdr:colOff>165100</xdr:colOff>
      <xdr:row>54</xdr:row>
      <xdr:rowOff>30023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18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46550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9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41408</xdr:rowOff>
    </xdr:from>
    <xdr:to>
      <xdr:col>46</xdr:col>
      <xdr:colOff>38100</xdr:colOff>
      <xdr:row>54</xdr:row>
      <xdr:rowOff>143008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2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159535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0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51981</xdr:rowOff>
    </xdr:from>
    <xdr:to>
      <xdr:col>41</xdr:col>
      <xdr:colOff>101600</xdr:colOff>
      <xdr:row>52</xdr:row>
      <xdr:rowOff>153581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89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170108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874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102445</xdr:rowOff>
    </xdr:from>
    <xdr:to>
      <xdr:col>36</xdr:col>
      <xdr:colOff>165100</xdr:colOff>
      <xdr:row>54</xdr:row>
      <xdr:rowOff>32595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1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49122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896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84905</xdr:rowOff>
    </xdr:from>
    <xdr:to>
      <xdr:col>55</xdr:col>
      <xdr:colOff>0</xdr:colOff>
      <xdr:row>77</xdr:row>
      <xdr:rowOff>97523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286555"/>
          <a:ext cx="8382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97523</xdr:rowOff>
    </xdr:from>
    <xdr:to>
      <xdr:col>50</xdr:col>
      <xdr:colOff>114300</xdr:colOff>
      <xdr:row>77</xdr:row>
      <xdr:rowOff>129522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99173"/>
          <a:ext cx="889000" cy="3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129522</xdr:rowOff>
    </xdr:from>
    <xdr:to>
      <xdr:col>45</xdr:col>
      <xdr:colOff>177800</xdr:colOff>
      <xdr:row>78</xdr:row>
      <xdr:rowOff>39153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31172"/>
          <a:ext cx="889000" cy="8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47403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39153</xdr:rowOff>
    </xdr:from>
    <xdr:to>
      <xdr:col>41</xdr:col>
      <xdr:colOff>50800</xdr:colOff>
      <xdr:row>78</xdr:row>
      <xdr:rowOff>41649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12253"/>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93012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112521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34105</xdr:rowOff>
    </xdr:from>
    <xdr:to>
      <xdr:col>55</xdr:col>
      <xdr:colOff>50800</xdr:colOff>
      <xdr:row>77</xdr:row>
      <xdr:rowOff>135705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56982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8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46723</xdr:rowOff>
    </xdr:from>
    <xdr:to>
      <xdr:col>50</xdr:col>
      <xdr:colOff>165100</xdr:colOff>
      <xdr:row>77</xdr:row>
      <xdr:rowOff>148323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164850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78722</xdr:rowOff>
    </xdr:from>
    <xdr:to>
      <xdr:col>46</xdr:col>
      <xdr:colOff>38100</xdr:colOff>
      <xdr:row>78</xdr:row>
      <xdr:rowOff>8872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25399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159803</xdr:rowOff>
    </xdr:from>
    <xdr:to>
      <xdr:col>41</xdr:col>
      <xdr:colOff>101600</xdr:colOff>
      <xdr:row>78</xdr:row>
      <xdr:rowOff>89953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6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106480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3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162299</xdr:rowOff>
    </xdr:from>
    <xdr:to>
      <xdr:col>36</xdr:col>
      <xdr:colOff>165100</xdr:colOff>
      <xdr:row>78</xdr:row>
      <xdr:rowOff>92449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108976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117362</xdr:rowOff>
    </xdr:from>
    <xdr:to>
      <xdr:col>55</xdr:col>
      <xdr:colOff>0</xdr:colOff>
      <xdr:row>96</xdr:row>
      <xdr:rowOff>49540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405112"/>
          <a:ext cx="838200" cy="10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117362</xdr:rowOff>
    </xdr:from>
    <xdr:to>
      <xdr:col>50</xdr:col>
      <xdr:colOff>114300</xdr:colOff>
      <xdr:row>96</xdr:row>
      <xdr:rowOff>55876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405112"/>
          <a:ext cx="889000" cy="10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76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55876</xdr:rowOff>
    </xdr:from>
    <xdr:to>
      <xdr:col>45</xdr:col>
      <xdr:colOff>177800</xdr:colOff>
      <xdr:row>96</xdr:row>
      <xdr:rowOff>91543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515076"/>
          <a:ext cx="889000" cy="3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77621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70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83601</xdr:rowOff>
    </xdr:from>
    <xdr:to>
      <xdr:col>41</xdr:col>
      <xdr:colOff>50800</xdr:colOff>
      <xdr:row>96</xdr:row>
      <xdr:rowOff>91543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42801"/>
          <a:ext cx="889000" cy="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116189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4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5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170190</xdr:rowOff>
    </xdr:from>
    <xdr:to>
      <xdr:col>55</xdr:col>
      <xdr:colOff>50800</xdr:colOff>
      <xdr:row>96</xdr:row>
      <xdr:rowOff>100340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45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21617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30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66562</xdr:rowOff>
    </xdr:from>
    <xdr:to>
      <xdr:col>50</xdr:col>
      <xdr:colOff>165100</xdr:colOff>
      <xdr:row>95</xdr:row>
      <xdr:rowOff>168162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3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13239</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12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5076</xdr:rowOff>
    </xdr:from>
    <xdr:to>
      <xdr:col>46</xdr:col>
      <xdr:colOff>38100</xdr:colOff>
      <xdr:row>96</xdr:row>
      <xdr:rowOff>106676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123203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23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40743</xdr:rowOff>
    </xdr:from>
    <xdr:to>
      <xdr:col>41</xdr:col>
      <xdr:colOff>101600</xdr:colOff>
      <xdr:row>96</xdr:row>
      <xdr:rowOff>142343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158870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27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32801</xdr:rowOff>
    </xdr:from>
    <xdr:to>
      <xdr:col>36</xdr:col>
      <xdr:colOff>165100</xdr:colOff>
      <xdr:row>96</xdr:row>
      <xdr:rowOff>134401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9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150928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26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96609</xdr:rowOff>
    </xdr:from>
    <xdr:to>
      <xdr:col>85</xdr:col>
      <xdr:colOff>127000</xdr:colOff>
      <xdr:row>35</xdr:row>
      <xdr:rowOff>128441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5583009"/>
          <a:ext cx="838200" cy="54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113125</xdr:rowOff>
    </xdr:from>
    <xdr:to>
      <xdr:col>81</xdr:col>
      <xdr:colOff>50800</xdr:colOff>
      <xdr:row>35</xdr:row>
      <xdr:rowOff>128441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113875"/>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113125</xdr:rowOff>
    </xdr:from>
    <xdr:to>
      <xdr:col>76</xdr:col>
      <xdr:colOff>114300</xdr:colOff>
      <xdr:row>36</xdr:row>
      <xdr:rowOff>44583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113875"/>
          <a:ext cx="889000" cy="10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125506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9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121431</xdr:rowOff>
    </xdr:from>
    <xdr:to>
      <xdr:col>71</xdr:col>
      <xdr:colOff>177800</xdr:colOff>
      <xdr:row>36</xdr:row>
      <xdr:rowOff>44583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122181"/>
          <a:ext cx="889000" cy="9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163415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35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45809</xdr:rowOff>
    </xdr:from>
    <xdr:to>
      <xdr:col>85</xdr:col>
      <xdr:colOff>177800</xdr:colOff>
      <xdr:row>32</xdr:row>
      <xdr:rowOff>147409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53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68686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38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77641</xdr:rowOff>
    </xdr:from>
    <xdr:to>
      <xdr:col>81</xdr:col>
      <xdr:colOff>101600</xdr:colOff>
      <xdr:row>36</xdr:row>
      <xdr:rowOff>7791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0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24318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8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62325</xdr:rowOff>
    </xdr:from>
    <xdr:to>
      <xdr:col>76</xdr:col>
      <xdr:colOff>165100</xdr:colOff>
      <xdr:row>35</xdr:row>
      <xdr:rowOff>163925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0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9002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8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165233</xdr:rowOff>
    </xdr:from>
    <xdr:to>
      <xdr:col>72</xdr:col>
      <xdr:colOff>38100</xdr:colOff>
      <xdr:row>36</xdr:row>
      <xdr:rowOff>95383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16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111910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94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70631</xdr:rowOff>
    </xdr:from>
    <xdr:to>
      <xdr:col>67</xdr:col>
      <xdr:colOff>101600</xdr:colOff>
      <xdr:row>36</xdr:row>
      <xdr:rowOff>781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0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17308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162547</xdr:rowOff>
    </xdr:from>
    <xdr:to>
      <xdr:col>85</xdr:col>
      <xdr:colOff>127000</xdr:colOff>
      <xdr:row>57</xdr:row>
      <xdr:rowOff>26598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63747"/>
          <a:ext cx="838200" cy="3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107533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08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144158</xdr:rowOff>
    </xdr:from>
    <xdr:to>
      <xdr:col>81</xdr:col>
      <xdr:colOff>50800</xdr:colOff>
      <xdr:row>57</xdr:row>
      <xdr:rowOff>26598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745358"/>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144158</xdr:rowOff>
    </xdr:from>
    <xdr:to>
      <xdr:col>76</xdr:col>
      <xdr:colOff>114300</xdr:colOff>
      <xdr:row>57</xdr:row>
      <xdr:rowOff>15831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45358"/>
          <a:ext cx="889000" cy="4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64126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120726</xdr:rowOff>
    </xdr:from>
    <xdr:to>
      <xdr:col>71</xdr:col>
      <xdr:colOff>177800</xdr:colOff>
      <xdr:row>57</xdr:row>
      <xdr:rowOff>15831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721926"/>
          <a:ext cx="8890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91010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124326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111747</xdr:rowOff>
    </xdr:from>
    <xdr:to>
      <xdr:col>85</xdr:col>
      <xdr:colOff>177800</xdr:colOff>
      <xdr:row>57</xdr:row>
      <xdr:rowOff>41897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1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134624</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6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147248</xdr:rowOff>
    </xdr:from>
    <xdr:to>
      <xdr:col>81</xdr:col>
      <xdr:colOff>101600</xdr:colOff>
      <xdr:row>57</xdr:row>
      <xdr:rowOff>77398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68525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4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93358</xdr:rowOff>
    </xdr:from>
    <xdr:to>
      <xdr:col>76</xdr:col>
      <xdr:colOff>165100</xdr:colOff>
      <xdr:row>57</xdr:row>
      <xdr:rowOff>23508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9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40035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46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136481</xdr:rowOff>
    </xdr:from>
    <xdr:to>
      <xdr:col>72</xdr:col>
      <xdr:colOff>38100</xdr:colOff>
      <xdr:row>57</xdr:row>
      <xdr:rowOff>66631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83158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5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69926</xdr:rowOff>
    </xdr:from>
    <xdr:to>
      <xdr:col>67</xdr:col>
      <xdr:colOff>101600</xdr:colOff>
      <xdr:row>57</xdr:row>
      <xdr:rowOff>76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16603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98761</xdr:rowOff>
    </xdr:from>
    <xdr:to>
      <xdr:col>85</xdr:col>
      <xdr:colOff>127000</xdr:colOff>
      <xdr:row>77</xdr:row>
      <xdr:rowOff>88818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128961"/>
          <a:ext cx="838200" cy="16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31836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50698</xdr:rowOff>
    </xdr:from>
    <xdr:to>
      <xdr:col>81</xdr:col>
      <xdr:colOff>50800</xdr:colOff>
      <xdr:row>76</xdr:row>
      <xdr:rowOff>98761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2909448"/>
          <a:ext cx="889000" cy="21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109617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168142</xdr:rowOff>
    </xdr:from>
    <xdr:to>
      <xdr:col>76</xdr:col>
      <xdr:colOff>114300</xdr:colOff>
      <xdr:row>75</xdr:row>
      <xdr:rowOff>50698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2512542"/>
          <a:ext cx="889000" cy="39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165073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3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168142</xdr:rowOff>
    </xdr:from>
    <xdr:to>
      <xdr:col>71</xdr:col>
      <xdr:colOff>177800</xdr:colOff>
      <xdr:row>74</xdr:row>
      <xdr:rowOff>87046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2512542"/>
          <a:ext cx="889000" cy="26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106075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140898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38018</xdr:rowOff>
    </xdr:from>
    <xdr:to>
      <xdr:col>85</xdr:col>
      <xdr:colOff>177800</xdr:colOff>
      <xdr:row>77</xdr:row>
      <xdr:rowOff>139618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2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60895</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09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47961</xdr:rowOff>
    </xdr:from>
    <xdr:to>
      <xdr:col>81</xdr:col>
      <xdr:colOff>101600</xdr:colOff>
      <xdr:row>76</xdr:row>
      <xdr:rowOff>149561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07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166088</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8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171348</xdr:rowOff>
    </xdr:from>
    <xdr:to>
      <xdr:col>76</xdr:col>
      <xdr:colOff>165100</xdr:colOff>
      <xdr:row>75</xdr:row>
      <xdr:rowOff>101498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28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118025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63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117342</xdr:rowOff>
    </xdr:from>
    <xdr:to>
      <xdr:col>72</xdr:col>
      <xdr:colOff>38100</xdr:colOff>
      <xdr:row>73</xdr:row>
      <xdr:rowOff>47492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246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64019</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23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36246</xdr:rowOff>
    </xdr:from>
    <xdr:to>
      <xdr:col>67</xdr:col>
      <xdr:colOff>101600</xdr:colOff>
      <xdr:row>74</xdr:row>
      <xdr:rowOff>137846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272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154373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49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149051</xdr:rowOff>
    </xdr:from>
    <xdr:to>
      <xdr:col>85</xdr:col>
      <xdr:colOff>127000</xdr:colOff>
      <xdr:row>92</xdr:row>
      <xdr:rowOff>31779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5751001"/>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57970</xdr:rowOff>
    </xdr:from>
    <xdr:to>
      <xdr:col>81</xdr:col>
      <xdr:colOff>50800</xdr:colOff>
      <xdr:row>91</xdr:row>
      <xdr:rowOff>149051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5659920"/>
          <a:ext cx="889000" cy="9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37756</xdr:rowOff>
    </xdr:from>
    <xdr:to>
      <xdr:col>76</xdr:col>
      <xdr:colOff>114300</xdr:colOff>
      <xdr:row>91</xdr:row>
      <xdr:rowOff>57970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5639706"/>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152813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7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163595</xdr:rowOff>
    </xdr:from>
    <xdr:to>
      <xdr:col>71</xdr:col>
      <xdr:colOff>177800</xdr:colOff>
      <xdr:row>91</xdr:row>
      <xdr:rowOff>37756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5594095"/>
          <a:ext cx="889000" cy="4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146226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142983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152429</xdr:rowOff>
    </xdr:from>
    <xdr:to>
      <xdr:col>85</xdr:col>
      <xdr:colOff>177800</xdr:colOff>
      <xdr:row>92</xdr:row>
      <xdr:rowOff>82579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575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3856</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60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98251</xdr:rowOff>
    </xdr:from>
    <xdr:to>
      <xdr:col>81</xdr:col>
      <xdr:colOff>101600</xdr:colOff>
      <xdr:row>92</xdr:row>
      <xdr:rowOff>28401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57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44928</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547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7170</xdr:rowOff>
    </xdr:from>
    <xdr:to>
      <xdr:col>76</xdr:col>
      <xdr:colOff>165100</xdr:colOff>
      <xdr:row>91</xdr:row>
      <xdr:rowOff>108770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56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125297</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538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158406</xdr:rowOff>
    </xdr:from>
    <xdr:to>
      <xdr:col>72</xdr:col>
      <xdr:colOff>38100</xdr:colOff>
      <xdr:row>91</xdr:row>
      <xdr:rowOff>88556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58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105083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536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112795</xdr:rowOff>
    </xdr:from>
    <xdr:to>
      <xdr:col>67</xdr:col>
      <xdr:colOff>101600</xdr:colOff>
      <xdr:row>91</xdr:row>
      <xdr:rowOff>42945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55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59472</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531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すべての項目において類似団体を上回っている状況である。（支出のない労働費と諸支出金、前年度繰上充用金を除く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衛生費は一般廃棄物処理施設整備事業や衛生関連施設の除却等に伴う増額、消防費は広域連合負担金（救助工作車購入や消防団詰所解体等）及び防災業線無線システム整備事業による増額があり、類似団体平均を大きく上回った。</a:t>
          </a:r>
          <a:endParaRPr lang="ja-JP" altLang="ja-JP" sz="1400">
            <a:effectLst/>
          </a:endParaRPr>
        </a:p>
        <a:p>
          <a:r>
            <a:rPr kumimoji="1" lang="ja-JP" altLang="ja-JP" sz="1100">
              <a:solidFill>
                <a:sysClr val="windowText" lastClr="000000"/>
              </a:solidFill>
              <a:effectLst/>
              <a:latin typeface="+mn-lt"/>
              <a:ea typeface="+mn-ea"/>
              <a:cs typeface="+mn-cs"/>
            </a:rPr>
            <a:t>民生費については、新型コロナウイルス感染症対策に係る特別給付事業</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実施</a:t>
          </a:r>
          <a:r>
            <a:rPr kumimoji="1" lang="ja-JP" altLang="en-US" sz="1100">
              <a:solidFill>
                <a:sysClr val="windowText" lastClr="000000"/>
              </a:solidFill>
              <a:effectLst/>
              <a:latin typeface="+mn-lt"/>
              <a:ea typeface="+mn-ea"/>
              <a:cs typeface="+mn-cs"/>
            </a:rPr>
            <a:t>したことで</a:t>
          </a:r>
          <a:r>
            <a:rPr kumimoji="1" lang="ja-JP" altLang="ja-JP" sz="1100">
              <a:solidFill>
                <a:sysClr val="windowText" lastClr="000000"/>
              </a:solidFill>
              <a:effectLst/>
              <a:latin typeface="+mn-lt"/>
              <a:ea typeface="+mn-ea"/>
              <a:cs typeface="+mn-cs"/>
            </a:rPr>
            <a:t>、前年度に</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住民</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人当たりのコストが大幅に増額となっている。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農林水産業費については、道整備交付金事業、</a:t>
          </a:r>
          <a:r>
            <a:rPr kumimoji="1" lang="ja-JP" altLang="en-US" sz="1100">
              <a:solidFill>
                <a:sysClr val="windowText" lastClr="000000"/>
              </a:solidFill>
              <a:effectLst/>
              <a:latin typeface="+mn-lt"/>
              <a:ea typeface="+mn-ea"/>
              <a:cs typeface="+mn-cs"/>
            </a:rPr>
            <a:t>森づくり基金積立</a:t>
          </a:r>
          <a:r>
            <a:rPr kumimoji="1" lang="ja-JP" altLang="ja-JP" sz="1100">
              <a:solidFill>
                <a:sysClr val="windowText" lastClr="000000"/>
              </a:solidFill>
              <a:effectLst/>
              <a:latin typeface="+mn-lt"/>
              <a:ea typeface="+mn-ea"/>
              <a:cs typeface="+mn-cs"/>
            </a:rPr>
            <a:t>等で前年度より</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、住民</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人当たりのコストについて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依然として類似団体内でも上位となっている。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公債費については、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年度以降年々減少はしているが、合併前に多額の地方単独事業を実施した影響で類似団体内で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位となっている。今後、大型公共事業</a:t>
          </a:r>
          <a:r>
            <a:rPr kumimoji="1" lang="ja-JP" altLang="en-US" sz="1100">
              <a:solidFill>
                <a:schemeClr val="dk1"/>
              </a:solidFill>
              <a:effectLst/>
              <a:latin typeface="+mn-lt"/>
              <a:ea typeface="+mn-ea"/>
              <a:cs typeface="+mn-cs"/>
            </a:rPr>
            <a:t>の実施</a:t>
          </a:r>
          <a:r>
            <a:rPr kumimoji="1" lang="ja-JP" altLang="ja-JP" sz="1100">
              <a:solidFill>
                <a:schemeClr val="dk1"/>
              </a:solidFill>
              <a:effectLst/>
              <a:latin typeface="+mn-lt"/>
              <a:ea typeface="+mn-ea"/>
              <a:cs typeface="+mn-cs"/>
            </a:rPr>
            <a:t>により再び増加に転じる見込みとなっているため、地方債発行額の抑制に努める必要がある。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災害復旧事業費については、平成３０年度の豪雨による自然災害による</a:t>
          </a:r>
          <a:r>
            <a:rPr kumimoji="1" lang="ja-JP" altLang="en-US" sz="1100">
              <a:solidFill>
                <a:sysClr val="windowText" lastClr="000000"/>
              </a:solidFill>
              <a:effectLst/>
              <a:latin typeface="+mn-lt"/>
              <a:ea typeface="+mn-ea"/>
              <a:cs typeface="+mn-cs"/>
            </a:rPr>
            <a:t>復旧</a:t>
          </a:r>
          <a:r>
            <a:rPr kumimoji="1" lang="ja-JP" altLang="ja-JP" sz="1100">
              <a:solidFill>
                <a:sysClr val="windowText" lastClr="000000"/>
              </a:solidFill>
              <a:effectLst/>
              <a:latin typeface="+mn-lt"/>
              <a:ea typeface="+mn-ea"/>
              <a:cs typeface="+mn-cs"/>
            </a:rPr>
            <a:t>事業</a:t>
          </a:r>
          <a:r>
            <a:rPr kumimoji="1" lang="ja-JP" altLang="en-US" sz="1100">
              <a:solidFill>
                <a:sysClr val="windowText" lastClr="000000"/>
              </a:solidFill>
              <a:effectLst/>
              <a:latin typeface="+mn-lt"/>
              <a:ea typeface="+mn-ea"/>
              <a:cs typeface="+mn-cs"/>
            </a:rPr>
            <a:t>に一定めどがついたため、</a:t>
          </a:r>
          <a:r>
            <a:rPr kumimoji="1" lang="ja-JP" altLang="ja-JP" sz="1100">
              <a:solidFill>
                <a:sysClr val="windowText" lastClr="000000"/>
              </a:solidFill>
              <a:effectLst/>
              <a:latin typeface="+mn-lt"/>
              <a:ea typeface="+mn-ea"/>
              <a:cs typeface="+mn-cs"/>
            </a:rPr>
            <a:t>依然として類似団体平均を上回っているが、住民</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人当たりのコストについては減額となっている。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徳島県三好市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財政調整基金は、適切な財源の確保と歳出の精査により毎年積み立てを行っており、基金残高は昨年度より</a:t>
          </a:r>
          <a:r>
            <a:rPr kumimoji="1" lang="en-US" altLang="ja-JP" sz="1100">
              <a:solidFill>
                <a:schemeClr val="dk1"/>
              </a:solidFill>
              <a:effectLst/>
              <a:latin typeface="+mn-lt"/>
              <a:ea typeface="+mn-ea"/>
              <a:cs typeface="+mn-cs"/>
            </a:rPr>
            <a:t>197,593</a:t>
          </a:r>
          <a:r>
            <a:rPr kumimoji="1" lang="ja-JP" altLang="ja-JP" sz="1100">
              <a:solidFill>
                <a:schemeClr val="dk1"/>
              </a:solidFill>
              <a:effectLst/>
              <a:latin typeface="+mn-lt"/>
              <a:ea typeface="+mn-ea"/>
              <a:cs typeface="+mn-cs"/>
            </a:rPr>
            <a:t>千円増加している。</a:t>
          </a:r>
          <a:endParaRPr lang="ja-JP" altLang="ja-JP" sz="1400">
            <a:effectLst/>
          </a:endParaRPr>
        </a:p>
        <a:p>
          <a:r>
            <a:rPr kumimoji="1" lang="ja-JP" altLang="ja-JP" sz="1100">
              <a:solidFill>
                <a:schemeClr val="dk1"/>
              </a:solidFill>
              <a:effectLst/>
              <a:latin typeface="+mn-lt"/>
              <a:ea typeface="+mn-ea"/>
              <a:cs typeface="+mn-cs"/>
            </a:rPr>
            <a:t>　実質収支額は、財政健全化の取り組みを着実な推進等により継続的に黒字を確保している。</a:t>
          </a:r>
          <a:endParaRPr lang="ja-JP" altLang="ja-JP" sz="1400">
            <a:effectLst/>
          </a:endParaRPr>
        </a:p>
        <a:p>
          <a:r>
            <a:rPr kumimoji="1" lang="ja-JP" altLang="ja-JP" sz="1100">
              <a:solidFill>
                <a:schemeClr val="dk1"/>
              </a:solidFill>
              <a:effectLst/>
              <a:latin typeface="+mn-lt"/>
              <a:ea typeface="+mn-ea"/>
              <a:cs typeface="+mn-cs"/>
            </a:rPr>
            <a:t>　実質単年度収支は、単年度収支額の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により、標準財政規模比で前年度より</a:t>
          </a:r>
          <a:r>
            <a:rPr kumimoji="1" lang="en-US" altLang="ja-JP" sz="1100">
              <a:solidFill>
                <a:schemeClr val="dk1"/>
              </a:solidFill>
              <a:effectLst/>
              <a:latin typeface="+mn-lt"/>
              <a:ea typeface="+mn-ea"/>
              <a:cs typeface="+mn-cs"/>
            </a:rPr>
            <a:t>5.81</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徳島県三好市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mn-lt"/>
              <a:ea typeface="+mn-ea"/>
              <a:cs typeface="+mn-cs"/>
            </a:rPr>
            <a:t>一般会計・・・合併以降、優先度の高い事業や必要な事業を選択して実施し、地方債発行を抑制してきたことによる公債費の減等により、令和</a:t>
          </a:r>
          <a:r>
            <a:rPr kumimoji="1" lang="ja-JP" altLang="en-US" sz="1050">
              <a:solidFill>
                <a:sysClr val="windowText" lastClr="000000"/>
              </a:solidFill>
              <a:effectLst/>
              <a:latin typeface="+mn-lt"/>
              <a:ea typeface="+mn-ea"/>
              <a:cs typeface="+mn-cs"/>
            </a:rPr>
            <a:t>４</a:t>
          </a:r>
          <a:r>
            <a:rPr kumimoji="1" lang="ja-JP" altLang="ja-JP" sz="1050">
              <a:solidFill>
                <a:sysClr val="windowText" lastClr="000000"/>
              </a:solidFill>
              <a:effectLst/>
              <a:latin typeface="+mn-lt"/>
              <a:ea typeface="+mn-ea"/>
              <a:cs typeface="+mn-cs"/>
            </a:rPr>
            <a:t>年度についても黒字となっている。しかし、人口の減少による地方税や普通交付税等の影響により</a:t>
          </a:r>
          <a:r>
            <a:rPr kumimoji="1" lang="ja-JP" altLang="en-US" sz="1050">
              <a:solidFill>
                <a:sysClr val="windowText" lastClr="000000"/>
              </a:solidFill>
              <a:effectLst/>
              <a:latin typeface="+mn-lt"/>
              <a:ea typeface="+mn-ea"/>
              <a:cs typeface="+mn-cs"/>
            </a:rPr>
            <a:t>今後、</a:t>
          </a:r>
          <a:r>
            <a:rPr kumimoji="1" lang="ja-JP" altLang="ja-JP" sz="1050">
              <a:solidFill>
                <a:sysClr val="windowText" lastClr="000000"/>
              </a:solidFill>
              <a:effectLst/>
              <a:latin typeface="+mn-lt"/>
              <a:ea typeface="+mn-ea"/>
              <a:cs typeface="+mn-cs"/>
            </a:rPr>
            <a:t>減少の見込みであ</a:t>
          </a:r>
          <a:r>
            <a:rPr kumimoji="1" lang="ja-JP" altLang="en-US" sz="1050">
              <a:solidFill>
                <a:sysClr val="windowText" lastClr="000000"/>
              </a:solidFill>
              <a:effectLst/>
              <a:latin typeface="+mn-lt"/>
              <a:ea typeface="+mn-ea"/>
              <a:cs typeface="+mn-cs"/>
            </a:rPr>
            <a:t>ることから</a:t>
          </a:r>
          <a:r>
            <a:rPr kumimoji="1" lang="ja-JP" altLang="ja-JP" sz="1050">
              <a:solidFill>
                <a:sysClr val="windowText" lastClr="000000"/>
              </a:solidFill>
              <a:effectLst/>
              <a:latin typeface="+mn-lt"/>
              <a:ea typeface="+mn-ea"/>
              <a:cs typeface="+mn-cs"/>
            </a:rPr>
            <a:t>引き続き行財政改革実施計画の推進により歳出の抑制を図る。</a:t>
          </a:r>
          <a:r>
            <a:rPr kumimoji="1" lang="ja-JP" altLang="en-US" sz="1050">
              <a:solidFill>
                <a:sysClr val="windowText" lastClr="000000"/>
              </a:solidFill>
              <a:effectLst/>
              <a:latin typeface="+mn-lt"/>
              <a:ea typeface="+mn-ea"/>
              <a:cs typeface="+mn-cs"/>
            </a:rPr>
            <a:t>／</a:t>
          </a:r>
          <a:r>
            <a:rPr kumimoji="1" lang="ja-JP" altLang="ja-JP" sz="1050">
              <a:solidFill>
                <a:schemeClr val="dk1"/>
              </a:solidFill>
              <a:effectLst/>
              <a:latin typeface="+mn-lt"/>
              <a:ea typeface="+mn-ea"/>
              <a:cs typeface="+mn-cs"/>
            </a:rPr>
            <a:t>三好市国民健康保険特別会計（事業勘定分）・・・令和元年度から単年度黒字へと転換</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人口減少や被用者保険制度の拡大により、被保険者数の減少</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進んでいる反面、</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人当たりの医療費は増加して</a:t>
          </a:r>
          <a:r>
            <a:rPr kumimoji="1" lang="ja-JP" altLang="en-US" sz="1050">
              <a:solidFill>
                <a:schemeClr val="dk1"/>
              </a:solidFill>
              <a:effectLst/>
              <a:latin typeface="+mn-lt"/>
              <a:ea typeface="+mn-ea"/>
              <a:cs typeface="+mn-cs"/>
            </a:rPr>
            <a:t>おり、</a:t>
          </a:r>
          <a:r>
            <a:rPr kumimoji="1" lang="ja-JP" altLang="ja-JP" sz="1050">
              <a:solidFill>
                <a:schemeClr val="dk1"/>
              </a:solidFill>
              <a:effectLst/>
              <a:latin typeface="+mn-lt"/>
              <a:ea typeface="+mn-ea"/>
              <a:cs typeface="+mn-cs"/>
            </a:rPr>
            <a:t>今後も国保事業運営の健全化等に向けて取り組みを進める。</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三好市水道事業会計・・・資金不足にはなっていないが、人口減少等による給水収益の減少等により累積欠損金を抱えているため、料金改定等による経営健全化を図る。</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三好市国民健康保険市立三野病院特別会計・・・資金不足にはなっていないが</a:t>
          </a:r>
          <a:r>
            <a:rPr kumimoji="1" lang="en-US" altLang="ja-JP" sz="1050">
              <a:solidFill>
                <a:schemeClr val="dk1"/>
              </a:solidFill>
              <a:effectLst/>
              <a:latin typeface="+mn-lt"/>
              <a:ea typeface="+mn-ea"/>
              <a:cs typeface="+mn-cs"/>
            </a:rPr>
            <a:t>R3</a:t>
          </a:r>
          <a:r>
            <a:rPr kumimoji="1" lang="ja-JP" altLang="en-US" sz="1050">
              <a:solidFill>
                <a:schemeClr val="dk1"/>
              </a:solidFill>
              <a:effectLst/>
              <a:latin typeface="+mn-lt"/>
              <a:ea typeface="+mn-ea"/>
              <a:cs typeface="+mn-cs"/>
            </a:rPr>
            <a:t>に</a:t>
          </a:r>
          <a:r>
            <a:rPr kumimoji="1" lang="ja-JP" altLang="ja-JP" sz="1050">
              <a:solidFill>
                <a:schemeClr val="dk1"/>
              </a:solidFill>
              <a:effectLst/>
              <a:latin typeface="+mn-lt"/>
              <a:ea typeface="+mn-ea"/>
              <a:cs typeface="+mn-cs"/>
            </a:rPr>
            <a:t>続</a:t>
          </a:r>
          <a:r>
            <a:rPr kumimoji="1" lang="ja-JP" altLang="en-US" sz="1050">
              <a:solidFill>
                <a:schemeClr val="dk1"/>
              </a:solidFill>
              <a:effectLst/>
              <a:latin typeface="+mn-lt"/>
              <a:ea typeface="+mn-ea"/>
              <a:cs typeface="+mn-cs"/>
            </a:rPr>
            <a:t>き</a:t>
          </a:r>
          <a:r>
            <a:rPr kumimoji="1" lang="ja-JP" altLang="ja-JP" sz="1050">
              <a:solidFill>
                <a:schemeClr val="dk1"/>
              </a:solidFill>
              <a:effectLst/>
              <a:latin typeface="+mn-lt"/>
              <a:ea typeface="+mn-ea"/>
              <a:cs typeface="+mn-cs"/>
            </a:rPr>
            <a:t>新型コロナウイルス感染症の影響により医業収益が減少している。当院における地域での役割を理解しながら収益の向上、費用の抑制による経営改善に努め、持続可能な地域医療提供体制を今後も整えていく。</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三好市浄化槽事業特別会計・・・・毎年、同額程度の剰余金を計上している。引き続き経費削減等に努め適正な財政運営を推進する。</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三好市簡易水道事業特別会計・・・平成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年度から東祖谷を除く簡易水道事業を上水道事業に統合を行い、持続的な経営の健全化を図ることとしている。</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三好市農業集落排水事業特別会計・・・毎年、同額程度の剰余金を計上している。引き続き経費削減等に努め適正な財政運営を推進する。</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三好市後期高齢者医療特別会計・・・・毎年、同額程度の剰余金を計上している。引き続き経費削減等に努め適正な財政運営を推進する。</a:t>
          </a:r>
          <a:endParaRPr lang="ja-JP" altLang="ja-JP" sz="105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25293957</v>
      </c>
      <c r="BO4" s="371"/>
      <c r="BP4" s="371"/>
      <c r="BQ4" s="371"/>
      <c r="BR4" s="371"/>
      <c r="BS4" s="371"/>
      <c r="BT4" s="371"/>
      <c r="BU4" s="372"/>
      <c r="BV4" s="370">
        <v>26097403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7.7</v>
      </c>
      <c r="CU4" s="377"/>
      <c r="CV4" s="377"/>
      <c r="CW4" s="377"/>
      <c r="CX4" s="377"/>
      <c r="CY4" s="377"/>
      <c r="CZ4" s="377"/>
      <c r="DA4" s="378"/>
      <c r="DB4" s="376">
        <v>8.1999999999999993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23980369</v>
      </c>
      <c r="BO5" s="408"/>
      <c r="BP5" s="408"/>
      <c r="BQ5" s="408"/>
      <c r="BR5" s="408"/>
      <c r="BS5" s="408"/>
      <c r="BT5" s="408"/>
      <c r="BU5" s="409"/>
      <c r="BV5" s="407">
        <v>24626116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92.3</v>
      </c>
      <c r="CU5" s="405"/>
      <c r="CV5" s="405"/>
      <c r="CW5" s="405"/>
      <c r="CX5" s="405"/>
      <c r="CY5" s="405"/>
      <c r="CZ5" s="405"/>
      <c r="DA5" s="406"/>
      <c r="DB5" s="404">
        <v>88</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1313588</v>
      </c>
      <c r="BO6" s="408"/>
      <c r="BP6" s="408"/>
      <c r="BQ6" s="408"/>
      <c r="BR6" s="408"/>
      <c r="BS6" s="408"/>
      <c r="BT6" s="408"/>
      <c r="BU6" s="409"/>
      <c r="BV6" s="407">
        <v>1471287</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93.1</v>
      </c>
      <c r="CU6" s="445"/>
      <c r="CV6" s="445"/>
      <c r="CW6" s="445"/>
      <c r="CX6" s="445"/>
      <c r="CY6" s="445"/>
      <c r="CZ6" s="445"/>
      <c r="DA6" s="446"/>
      <c r="DB6" s="444">
        <v>90.9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288133</v>
      </c>
      <c r="BO7" s="408"/>
      <c r="BP7" s="408"/>
      <c r="BQ7" s="408"/>
      <c r="BR7" s="408"/>
      <c r="BS7" s="408"/>
      <c r="BT7" s="408"/>
      <c r="BU7" s="409"/>
      <c r="BV7" s="407">
        <v>338322</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13248548</v>
      </c>
      <c r="CU7" s="408"/>
      <c r="CV7" s="408"/>
      <c r="CW7" s="408"/>
      <c r="CX7" s="408"/>
      <c r="CY7" s="408"/>
      <c r="CZ7" s="408"/>
      <c r="DA7" s="409"/>
      <c r="DB7" s="407">
        <v>13803078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1025455</v>
      </c>
      <c r="BO8" s="408"/>
      <c r="BP8" s="408"/>
      <c r="BQ8" s="408"/>
      <c r="BR8" s="408"/>
      <c r="BS8" s="408"/>
      <c r="BT8" s="408"/>
      <c r="BU8" s="409"/>
      <c r="BV8" s="407">
        <v>1132965</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0.23</v>
      </c>
      <c r="CU8" s="448"/>
      <c r="CV8" s="448"/>
      <c r="CW8" s="448"/>
      <c r="CX8" s="448"/>
      <c r="CY8" s="448"/>
      <c r="CZ8" s="448"/>
      <c r="DA8" s="449"/>
      <c r="DB8" s="447">
        <v>0.22</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23605</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104</v>
      </c>
      <c r="AV9" s="440"/>
      <c r="AW9" s="440"/>
      <c r="AX9" s="440"/>
      <c r="AY9" s="441" t="s">
        <v>119</v>
      </c>
      <c r="AZ9" s="442"/>
      <c r="BA9" s="442"/>
      <c r="BB9" s="442"/>
      <c r="BC9" s="442"/>
      <c r="BD9" s="442"/>
      <c r="BE9" s="442"/>
      <c r="BF9" s="442"/>
      <c r="BG9" s="442"/>
      <c r="BH9" s="442"/>
      <c r="BI9" s="442"/>
      <c r="BJ9" s="442"/>
      <c r="BK9" s="442"/>
      <c r="BL9" s="442"/>
      <c r="BM9" s="443"/>
      <c r="BN9" s="407">
        <v>-107510</v>
      </c>
      <c r="BO9" s="408"/>
      <c r="BP9" s="408"/>
      <c r="BQ9" s="408"/>
      <c r="BR9" s="408"/>
      <c r="BS9" s="408"/>
      <c r="BT9" s="408"/>
      <c r="BU9" s="409"/>
      <c r="BV9" s="407">
        <v>474344</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20.7</v>
      </c>
      <c r="CU9" s="405"/>
      <c r="CV9" s="405"/>
      <c r="CW9" s="405"/>
      <c r="CX9" s="405"/>
      <c r="CY9" s="405"/>
      <c r="CZ9" s="405"/>
      <c r="DA9" s="406"/>
      <c r="DB9" s="404">
        <v>21.2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26836</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197593</v>
      </c>
      <c r="BO10" s="408"/>
      <c r="BP10" s="408"/>
      <c r="BQ10" s="408"/>
      <c r="BR10" s="408"/>
      <c r="BS10" s="408"/>
      <c r="BT10" s="408"/>
      <c r="BU10" s="409"/>
      <c r="BV10" s="407">
        <v>393163</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182324</v>
      </c>
      <c r="BO11" s="408"/>
      <c r="BP11" s="408"/>
      <c r="BQ11" s="408"/>
      <c r="BR11" s="408"/>
      <c r="BS11" s="408"/>
      <c r="BT11" s="408"/>
      <c r="BU11" s="409"/>
      <c r="BV11" s="407">
        <v>219360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23530</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23299</v>
      </c>
      <c r="S13" s="492"/>
      <c r="T13" s="492"/>
      <c r="U13" s="492"/>
      <c r="V13" s="493"/>
      <c r="W13" s="423" t="s">
        <v>143</v>
      </c>
      <c r="X13" s="424"/>
      <c r="Y13" s="424"/>
      <c r="Z13" s="424"/>
      <c r="AA13" s="424"/>
      <c r="AB13" s="414"/>
      <c r="AC13" s="458">
        <v>622</v>
      </c>
      <c r="AD13" s="459"/>
      <c r="AE13" s="459"/>
      <c r="AF13" s="459"/>
      <c r="AG13" s="501"/>
      <c r="AH13" s="458">
        <v>797</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272407</v>
      </c>
      <c r="BO13" s="408"/>
      <c r="BP13" s="408"/>
      <c r="BQ13" s="408"/>
      <c r="BR13" s="408"/>
      <c r="BS13" s="408"/>
      <c r="BT13" s="408"/>
      <c r="BU13" s="409"/>
      <c r="BV13" s="407">
        <v>1086867</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6.6</v>
      </c>
      <c r="CU13" s="405"/>
      <c r="CV13" s="405"/>
      <c r="CW13" s="405"/>
      <c r="CX13" s="405"/>
      <c r="CY13" s="405"/>
      <c r="CZ13" s="405"/>
      <c r="DA13" s="406"/>
      <c r="DB13" s="404">
        <v>6.7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24115</v>
      </c>
      <c r="S14" s="492"/>
      <c r="T14" s="492"/>
      <c r="U14" s="492"/>
      <c r="V14" s="493"/>
      <c r="W14" s="397"/>
      <c r="X14" s="398"/>
      <c r="Y14" s="398"/>
      <c r="Z14" s="398"/>
      <c r="AA14" s="398"/>
      <c r="AB14" s="387"/>
      <c r="AC14" s="494">
        <v>6.1</v>
      </c>
      <c r="AD14" s="495"/>
      <c r="AE14" s="495"/>
      <c r="AF14" s="495"/>
      <c r="AG14" s="496"/>
      <c r="AH14" s="494">
        <v>7.1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150</v>
      </c>
      <c r="CU14" s="506"/>
      <c r="CV14" s="506"/>
      <c r="CW14" s="506"/>
      <c r="CX14" s="506"/>
      <c r="CY14" s="506"/>
      <c r="CZ14" s="506"/>
      <c r="DA14" s="507"/>
      <c r="DB14" s="505" t="s">
        <v>150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151</v>
      </c>
      <c r="N15" s="499"/>
      <c r="O15" s="499"/>
      <c r="P15" s="499"/>
      <c r="Q15" s="500"/>
      <c r="R15" s="491">
        <v>23903</v>
      </c>
      <c r="S15" s="492"/>
      <c r="T15" s="492"/>
      <c r="U15" s="492"/>
      <c r="V15" s="493"/>
      <c r="W15" s="423" t="s">
        <v>152</v>
      </c>
      <c r="X15" s="424"/>
      <c r="Y15" s="424"/>
      <c r="Z15" s="424"/>
      <c r="AA15" s="424"/>
      <c r="AB15" s="414"/>
      <c r="AC15" s="458">
        <v>2610</v>
      </c>
      <c r="AD15" s="459"/>
      <c r="AE15" s="459"/>
      <c r="AF15" s="459"/>
      <c r="AG15" s="501"/>
      <c r="AH15" s="458">
        <v>2917</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2896270</v>
      </c>
      <c r="BO15" s="371"/>
      <c r="BP15" s="371"/>
      <c r="BQ15" s="371"/>
      <c r="BR15" s="371"/>
      <c r="BS15" s="371"/>
      <c r="BT15" s="371"/>
      <c r="BU15" s="372"/>
      <c r="BV15" s="370">
        <v>2808524</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25.6</v>
      </c>
      <c r="AD16" s="495"/>
      <c r="AE16" s="495"/>
      <c r="AF16" s="495"/>
      <c r="AG16" s="496"/>
      <c r="AH16" s="494">
        <v>25.9</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12457972</v>
      </c>
      <c r="BO16" s="408"/>
      <c r="BP16" s="408"/>
      <c r="BQ16" s="408"/>
      <c r="BR16" s="408"/>
      <c r="BS16" s="408"/>
      <c r="BT16" s="408"/>
      <c r="BU16" s="409"/>
      <c r="BV16" s="407">
        <v>12698821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6966</v>
      </c>
      <c r="AD17" s="459"/>
      <c r="AE17" s="459"/>
      <c r="AF17" s="459"/>
      <c r="AG17" s="501"/>
      <c r="AH17" s="458">
        <v>7553</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3570867</v>
      </c>
      <c r="BO17" s="408"/>
      <c r="BP17" s="408"/>
      <c r="BQ17" s="408"/>
      <c r="BR17" s="408"/>
      <c r="BS17" s="408"/>
      <c r="BT17" s="408"/>
      <c r="BU17" s="409"/>
      <c r="BV17" s="407">
        <v>3463993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162</v>
      </c>
      <c r="C18" s="450"/>
      <c r="D18" s="450"/>
      <c r="E18" s="530"/>
      <c r="F18" s="530"/>
      <c r="G18" s="530"/>
      <c r="H18" s="530"/>
      <c r="I18" s="530"/>
      <c r="J18" s="530"/>
      <c r="K18" s="530"/>
      <c r="L18" s="531">
        <v>721.42</v>
      </c>
      <c r="M18" s="531"/>
      <c r="N18" s="531"/>
      <c r="O18" s="531"/>
      <c r="P18" s="531"/>
      <c r="Q18" s="531"/>
      <c r="R18" s="532"/>
      <c r="S18" s="532"/>
      <c r="T18" s="532"/>
      <c r="U18" s="532"/>
      <c r="V18" s="533"/>
      <c r="W18" s="425"/>
      <c r="X18" s="426"/>
      <c r="Y18" s="426"/>
      <c r="Z18" s="426"/>
      <c r="AA18" s="426"/>
      <c r="AB18" s="417"/>
      <c r="AC18" s="534">
        <v>68.3</v>
      </c>
      <c r="AD18" s="535"/>
      <c r="AE18" s="535"/>
      <c r="AF18" s="535"/>
      <c r="AG18" s="536"/>
      <c r="AH18" s="534">
        <v>67</v>
      </c>
      <c r="AI18" s="535"/>
      <c r="AJ18" s="535"/>
      <c r="AK18" s="535"/>
      <c r="AL18" s="537"/>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12326488</v>
      </c>
      <c r="BO18" s="408"/>
      <c r="BP18" s="408"/>
      <c r="BQ18" s="408"/>
      <c r="BR18" s="408"/>
      <c r="BS18" s="408"/>
      <c r="BT18" s="408"/>
      <c r="BU18" s="409"/>
      <c r="BV18" s="407">
        <v>12351039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164</v>
      </c>
      <c r="C19" s="450"/>
      <c r="D19" s="450"/>
      <c r="E19" s="530"/>
      <c r="F19" s="530"/>
      <c r="G19" s="530"/>
      <c r="H19" s="530"/>
      <c r="I19" s="530"/>
      <c r="J19" s="530"/>
      <c r="K19" s="530"/>
      <c r="L19" s="538">
        <v>33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16438602</v>
      </c>
      <c r="BO19" s="408"/>
      <c r="BP19" s="408"/>
      <c r="BQ19" s="408"/>
      <c r="BR19" s="408"/>
      <c r="BS19" s="408"/>
      <c r="BT19" s="408"/>
      <c r="BU19" s="409"/>
      <c r="BV19" s="407">
        <v>16862420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166</v>
      </c>
      <c r="C20" s="450"/>
      <c r="D20" s="450"/>
      <c r="E20" s="530"/>
      <c r="F20" s="530"/>
      <c r="G20" s="530"/>
      <c r="H20" s="530"/>
      <c r="I20" s="530"/>
      <c r="J20" s="530"/>
      <c r="K20" s="530"/>
      <c r="L20" s="538">
        <v>10325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167</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32279354</v>
      </c>
      <c r="BO22" s="371"/>
      <c r="BP22" s="371"/>
      <c r="BQ22" s="371"/>
      <c r="BR22" s="371"/>
      <c r="BS22" s="371"/>
      <c r="BT22" s="371"/>
      <c r="BU22" s="372"/>
      <c r="BV22" s="370">
        <v>32190105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18116434</v>
      </c>
      <c r="BO23" s="408"/>
      <c r="BP23" s="408"/>
      <c r="BQ23" s="408"/>
      <c r="BR23" s="408"/>
      <c r="BS23" s="408"/>
      <c r="BT23" s="408"/>
      <c r="BU23" s="409"/>
      <c r="BV23" s="407">
        <v>18529454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176</v>
      </c>
      <c r="F24" s="437"/>
      <c r="G24" s="437"/>
      <c r="H24" s="437"/>
      <c r="I24" s="437"/>
      <c r="J24" s="437"/>
      <c r="K24" s="438"/>
      <c r="L24" s="458">
        <v>1</v>
      </c>
      <c r="M24" s="459"/>
      <c r="N24" s="459"/>
      <c r="O24" s="459"/>
      <c r="P24" s="501"/>
      <c r="Q24" s="458">
        <v>8470</v>
      </c>
      <c r="R24" s="459"/>
      <c r="S24" s="459"/>
      <c r="T24" s="459"/>
      <c r="U24" s="459"/>
      <c r="V24" s="501"/>
      <c r="W24" s="553"/>
      <c r="X24" s="554"/>
      <c r="Y24" s="555"/>
      <c r="Z24" s="457" t="s">
        <v>177</v>
      </c>
      <c r="AA24" s="437"/>
      <c r="AB24" s="437"/>
      <c r="AC24" s="437"/>
      <c r="AD24" s="437"/>
      <c r="AE24" s="437"/>
      <c r="AF24" s="437"/>
      <c r="AG24" s="438"/>
      <c r="AH24" s="458">
        <v>332</v>
      </c>
      <c r="AI24" s="459"/>
      <c r="AJ24" s="459"/>
      <c r="AK24" s="459"/>
      <c r="AL24" s="501"/>
      <c r="AM24" s="458">
        <v>1118840</v>
      </c>
      <c r="AN24" s="459"/>
      <c r="AO24" s="459"/>
      <c r="AP24" s="459"/>
      <c r="AQ24" s="459"/>
      <c r="AR24" s="501"/>
      <c r="AS24" s="458">
        <v>3370</v>
      </c>
      <c r="AT24" s="459"/>
      <c r="AU24" s="459"/>
      <c r="AV24" s="459"/>
      <c r="AW24" s="459"/>
      <c r="AX24" s="460"/>
      <c r="AY24" s="523" t="s">
        <v>178</v>
      </c>
      <c r="AZ24" s="524"/>
      <c r="BA24" s="524"/>
      <c r="BB24" s="524"/>
      <c r="BC24" s="524"/>
      <c r="BD24" s="524"/>
      <c r="BE24" s="524"/>
      <c r="BF24" s="524"/>
      <c r="BG24" s="524"/>
      <c r="BH24" s="524"/>
      <c r="BI24" s="524"/>
      <c r="BJ24" s="524"/>
      <c r="BK24" s="524"/>
      <c r="BL24" s="524"/>
      <c r="BM24" s="525"/>
      <c r="BN24" s="407">
        <v>25557418</v>
      </c>
      <c r="BO24" s="408"/>
      <c r="BP24" s="408"/>
      <c r="BQ24" s="408"/>
      <c r="BR24" s="408"/>
      <c r="BS24" s="408"/>
      <c r="BT24" s="408"/>
      <c r="BU24" s="409"/>
      <c r="BV24" s="407">
        <v>24752580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179</v>
      </c>
      <c r="F25" s="437"/>
      <c r="G25" s="437"/>
      <c r="H25" s="437"/>
      <c r="I25" s="437"/>
      <c r="J25" s="437"/>
      <c r="K25" s="438"/>
      <c r="L25" s="458">
        <v>2</v>
      </c>
      <c r="M25" s="459"/>
      <c r="N25" s="459"/>
      <c r="O25" s="459"/>
      <c r="P25" s="501"/>
      <c r="Q25" s="458">
        <v>6780</v>
      </c>
      <c r="R25" s="459"/>
      <c r="S25" s="459"/>
      <c r="T25" s="459"/>
      <c r="U25" s="459"/>
      <c r="V25" s="501"/>
      <c r="W25" s="553"/>
      <c r="X25" s="554"/>
      <c r="Y25" s="555"/>
      <c r="Z25" s="457" t="s">
        <v>180</v>
      </c>
      <c r="AA25" s="437"/>
      <c r="AB25" s="437"/>
      <c r="AC25" s="437"/>
      <c r="AD25" s="437"/>
      <c r="AE25" s="437"/>
      <c r="AF25" s="437"/>
      <c r="AG25" s="438"/>
      <c r="AH25" s="458" t="s">
        <v>181</v>
      </c>
      <c r="AI25" s="459"/>
      <c r="AJ25" s="459"/>
      <c r="AK25" s="459"/>
      <c r="AL25" s="501"/>
      <c r="AM25" s="458" t="s">
        <v>181</v>
      </c>
      <c r="AN25" s="459"/>
      <c r="AO25" s="459"/>
      <c r="AP25" s="459"/>
      <c r="AQ25" s="459"/>
      <c r="AR25" s="501"/>
      <c r="AS25" s="458" t="s">
        <v>141</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6570714</v>
      </c>
      <c r="BO25" s="371"/>
      <c r="BP25" s="371"/>
      <c r="BQ25" s="371"/>
      <c r="BR25" s="371"/>
      <c r="BS25" s="371"/>
      <c r="BT25" s="371"/>
      <c r="BU25" s="372"/>
      <c r="BV25" s="370">
        <v>6862061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183</v>
      </c>
      <c r="F26" s="437"/>
      <c r="G26" s="437"/>
      <c r="H26" s="437"/>
      <c r="I26" s="437"/>
      <c r="J26" s="437"/>
      <c r="K26" s="438"/>
      <c r="L26" s="458">
        <v>1</v>
      </c>
      <c r="M26" s="459"/>
      <c r="N26" s="459"/>
      <c r="O26" s="459"/>
      <c r="P26" s="501"/>
      <c r="Q26" s="458">
        <v>6100</v>
      </c>
      <c r="R26" s="459"/>
      <c r="S26" s="459"/>
      <c r="T26" s="459"/>
      <c r="U26" s="459"/>
      <c r="V26" s="501"/>
      <c r="W26" s="553"/>
      <c r="X26" s="554"/>
      <c r="Y26" s="555"/>
      <c r="Z26" s="457" t="s">
        <v>184</v>
      </c>
      <c r="AA26" s="559"/>
      <c r="AB26" s="559"/>
      <c r="AC26" s="559"/>
      <c r="AD26" s="559"/>
      <c r="AE26" s="559"/>
      <c r="AF26" s="559"/>
      <c r="AG26" s="560"/>
      <c r="AH26" s="458">
        <v>24</v>
      </c>
      <c r="AI26" s="459"/>
      <c r="AJ26" s="459"/>
      <c r="AK26" s="459"/>
      <c r="AL26" s="501"/>
      <c r="AM26" s="458">
        <v>84336</v>
      </c>
      <c r="AN26" s="459"/>
      <c r="AO26" s="459"/>
      <c r="AP26" s="459"/>
      <c r="AQ26" s="459"/>
      <c r="AR26" s="501"/>
      <c r="AS26" s="458">
        <v>3514</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186</v>
      </c>
      <c r="F27" s="437"/>
      <c r="G27" s="437"/>
      <c r="H27" s="437"/>
      <c r="I27" s="437"/>
      <c r="J27" s="437"/>
      <c r="K27" s="438"/>
      <c r="L27" s="458">
        <v>1</v>
      </c>
      <c r="M27" s="459"/>
      <c r="N27" s="459"/>
      <c r="O27" s="459"/>
      <c r="P27" s="501"/>
      <c r="Q27" s="458">
        <v>3940</v>
      </c>
      <c r="R27" s="459"/>
      <c r="S27" s="459"/>
      <c r="T27" s="459"/>
      <c r="U27" s="459"/>
      <c r="V27" s="501"/>
      <c r="W27" s="553"/>
      <c r="X27" s="554"/>
      <c r="Y27" s="555"/>
      <c r="Z27" s="457" t="s">
        <v>187</v>
      </c>
      <c r="AA27" s="437"/>
      <c r="AB27" s="437"/>
      <c r="AC27" s="437"/>
      <c r="AD27" s="437"/>
      <c r="AE27" s="437"/>
      <c r="AF27" s="437"/>
      <c r="AG27" s="438"/>
      <c r="AH27" s="458">
        <v>12</v>
      </c>
      <c r="AI27" s="459"/>
      <c r="AJ27" s="459"/>
      <c r="AK27" s="459"/>
      <c r="AL27" s="501"/>
      <c r="AM27" s="458">
        <v>34440</v>
      </c>
      <c r="AN27" s="459"/>
      <c r="AO27" s="459"/>
      <c r="AP27" s="459"/>
      <c r="AQ27" s="459"/>
      <c r="AR27" s="501"/>
      <c r="AS27" s="458">
        <v>2870</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v>483800</v>
      </c>
      <c r="BO27" s="527"/>
      <c r="BP27" s="527"/>
      <c r="BQ27" s="527"/>
      <c r="BR27" s="527"/>
      <c r="BS27" s="527"/>
      <c r="BT27" s="527"/>
      <c r="BU27" s="528"/>
      <c r="BV27" s="526">
        <v>561900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189</v>
      </c>
      <c r="F28" s="437"/>
      <c r="G28" s="437"/>
      <c r="H28" s="437"/>
      <c r="I28" s="437"/>
      <c r="J28" s="437"/>
      <c r="K28" s="438"/>
      <c r="L28" s="458">
        <v>1</v>
      </c>
      <c r="M28" s="459"/>
      <c r="N28" s="459"/>
      <c r="O28" s="459"/>
      <c r="P28" s="501"/>
      <c r="Q28" s="458">
        <v>3470</v>
      </c>
      <c r="R28" s="459"/>
      <c r="S28" s="459"/>
      <c r="T28" s="459"/>
      <c r="U28" s="459"/>
      <c r="V28" s="501"/>
      <c r="W28" s="553"/>
      <c r="X28" s="554"/>
      <c r="Y28" s="555"/>
      <c r="Z28" s="457" t="s">
        <v>190</v>
      </c>
      <c r="AA28" s="437"/>
      <c r="AB28" s="437"/>
      <c r="AC28" s="437"/>
      <c r="AD28" s="437"/>
      <c r="AE28" s="437"/>
      <c r="AF28" s="437"/>
      <c r="AG28" s="438"/>
      <c r="AH28" s="458" t="s">
        <v>141</v>
      </c>
      <c r="AI28" s="459"/>
      <c r="AJ28" s="459"/>
      <c r="AK28" s="459"/>
      <c r="AL28" s="501"/>
      <c r="AM28" s="458" t="s">
        <v>141</v>
      </c>
      <c r="AN28" s="459"/>
      <c r="AO28" s="459"/>
      <c r="AP28" s="459"/>
      <c r="AQ28" s="459"/>
      <c r="AR28" s="501"/>
      <c r="AS28" s="458" t="s">
        <v>191</v>
      </c>
      <c r="AT28" s="459"/>
      <c r="AU28" s="459"/>
      <c r="AV28" s="459"/>
      <c r="AW28" s="459"/>
      <c r="AX28" s="460"/>
      <c r="AY28" s="561" t="s">
        <v>192</v>
      </c>
      <c r="AZ28" s="562"/>
      <c r="BA28" s="562"/>
      <c r="BB28" s="563"/>
      <c r="BC28" s="367" t="s">
        <v>50</v>
      </c>
      <c r="BD28" s="368"/>
      <c r="BE28" s="368"/>
      <c r="BF28" s="368"/>
      <c r="BG28" s="368"/>
      <c r="BH28" s="368"/>
      <c r="BI28" s="368"/>
      <c r="BJ28" s="368"/>
      <c r="BK28" s="368"/>
      <c r="BL28" s="368"/>
      <c r="BM28" s="369"/>
      <c r="BN28" s="370">
        <v>8971387</v>
      </c>
      <c r="BO28" s="371"/>
      <c r="BP28" s="371"/>
      <c r="BQ28" s="371"/>
      <c r="BR28" s="371"/>
      <c r="BS28" s="371"/>
      <c r="BT28" s="371"/>
      <c r="BU28" s="372"/>
      <c r="BV28" s="370">
        <v>8773794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193</v>
      </c>
      <c r="F29" s="437"/>
      <c r="G29" s="437"/>
      <c r="H29" s="437"/>
      <c r="I29" s="437"/>
      <c r="J29" s="437"/>
      <c r="K29" s="438"/>
      <c r="L29" s="458">
        <v>18</v>
      </c>
      <c r="M29" s="459"/>
      <c r="N29" s="459"/>
      <c r="O29" s="459"/>
      <c r="P29" s="501"/>
      <c r="Q29" s="458">
        <v>3150</v>
      </c>
      <c r="R29" s="459"/>
      <c r="S29" s="459"/>
      <c r="T29" s="459"/>
      <c r="U29" s="459"/>
      <c r="V29" s="501"/>
      <c r="W29" s="556"/>
      <c r="X29" s="557"/>
      <c r="Y29" s="558"/>
      <c r="Z29" s="457" t="s">
        <v>194</v>
      </c>
      <c r="AA29" s="437"/>
      <c r="AB29" s="437"/>
      <c r="AC29" s="437"/>
      <c r="AD29" s="437"/>
      <c r="AE29" s="437"/>
      <c r="AF29" s="437"/>
      <c r="AG29" s="438"/>
      <c r="AH29" s="458">
        <v>344</v>
      </c>
      <c r="AI29" s="459"/>
      <c r="AJ29" s="459"/>
      <c r="AK29" s="459"/>
      <c r="AL29" s="501"/>
      <c r="AM29" s="458">
        <v>1153280</v>
      </c>
      <c r="AN29" s="459"/>
      <c r="AO29" s="459"/>
      <c r="AP29" s="459"/>
      <c r="AQ29" s="459"/>
      <c r="AR29" s="501"/>
      <c r="AS29" s="458">
        <v>3353</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8866441</v>
      </c>
      <c r="BO29" s="408"/>
      <c r="BP29" s="408"/>
      <c r="BQ29" s="408"/>
      <c r="BR29" s="408"/>
      <c r="BS29" s="408"/>
      <c r="BT29" s="408"/>
      <c r="BU29" s="409"/>
      <c r="BV29" s="407">
        <v>8854176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4">
        <v>98.1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6425056</v>
      </c>
      <c r="BO30" s="527"/>
      <c r="BP30" s="527"/>
      <c r="BQ30" s="527"/>
      <c r="BR30" s="527"/>
      <c r="BS30" s="527"/>
      <c r="BT30" s="527"/>
      <c r="BU30" s="528"/>
      <c r="BV30" s="526">
        <v>6447925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205</v>
      </c>
      <c r="V33" s="431"/>
      <c r="W33" s="396" t="s">
        <v>206</v>
      </c>
      <c r="X33" s="396"/>
      <c r="Y33" s="396"/>
      <c r="Z33" s="396"/>
      <c r="AA33" s="396"/>
      <c r="AB33" s="396"/>
      <c r="AC33" s="396"/>
      <c r="AD33" s="396"/>
      <c r="AE33" s="396"/>
      <c r="AF33" s="396"/>
      <c r="AG33" s="396"/>
      <c r="AH33" s="396"/>
      <c r="AI33" s="396"/>
      <c r="AJ33" s="396"/>
      <c r="AK33" s="396"/>
      <c r="AL33" s="206"/>
      <c r="AM33" s="431" t="s">
        <v>205</v>
      </c>
      <c r="AN33" s="431"/>
      <c r="AO33" s="396" t="s">
        <v>207</v>
      </c>
      <c r="AP33" s="396"/>
      <c r="AQ33" s="396"/>
      <c r="AR33" s="396"/>
      <c r="AS33" s="396"/>
      <c r="AT33" s="396"/>
      <c r="AU33" s="396"/>
      <c r="AV33" s="396"/>
      <c r="AW33" s="396"/>
      <c r="AX33" s="396"/>
      <c r="AY33" s="396"/>
      <c r="AZ33" s="396"/>
      <c r="BA33" s="396"/>
      <c r="BB33" s="396"/>
      <c r="BC33" s="396"/>
      <c r="BD33" s="207"/>
      <c r="BE33" s="396" t="s">
        <v>208</v>
      </c>
      <c r="BF33" s="396"/>
      <c r="BG33" s="396" t="s">
        <v>209</v>
      </c>
      <c r="BH33" s="396"/>
      <c r="BI33" s="396"/>
      <c r="BJ33" s="396"/>
      <c r="BK33" s="396"/>
      <c r="BL33" s="396"/>
      <c r="BM33" s="396"/>
      <c r="BN33" s="396"/>
      <c r="BO33" s="396"/>
      <c r="BP33" s="396"/>
      <c r="BQ33" s="396"/>
      <c r="BR33" s="396"/>
      <c r="BS33" s="396"/>
      <c r="BT33" s="396"/>
      <c r="BU33" s="396"/>
      <c r="BV33" s="207"/>
      <c r="BW33" s="431" t="s">
        <v>208</v>
      </c>
      <c r="BX33" s="431"/>
      <c r="BY33" s="396" t="s">
        <v>210</v>
      </c>
      <c r="BZ33" s="396"/>
      <c r="CA33" s="396"/>
      <c r="CB33" s="396"/>
      <c r="CC33" s="396"/>
      <c r="CD33" s="396"/>
      <c r="CE33" s="396"/>
      <c r="CF33" s="396"/>
      <c r="CG33" s="396"/>
      <c r="CH33" s="396"/>
      <c r="CI33" s="396"/>
      <c r="CJ33" s="396"/>
      <c r="CK33" s="396"/>
      <c r="CL33" s="396"/>
      <c r="CM33" s="396"/>
      <c r="CN33" s="206"/>
      <c r="CO33" s="431" t="s">
        <v>205</v>
      </c>
      <c r="CP33" s="431"/>
      <c r="CQ33" s="396" t="s">
        <v>211</v>
      </c>
      <c r="CR33" s="396"/>
      <c r="CS33" s="396"/>
      <c r="CT33" s="396"/>
      <c r="CU33" s="396"/>
      <c r="CV33" s="396"/>
      <c r="CW33" s="396"/>
      <c r="CX33" s="396"/>
      <c r="CY33" s="396"/>
      <c r="CZ33" s="396"/>
      <c r="DA33" s="396"/>
      <c r="DB33" s="396"/>
      <c r="DC33" s="396"/>
      <c r="DD33" s="396"/>
      <c r="DE33" s="396"/>
      <c r="DF33" s="206"/>
      <c r="DG33" s="596" t="s">
        <v>212</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三好市国民健康保険特別会計（事業勘定分）</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三好市水道事業会計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三好市簡易水道事業特別会計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みよし広域連合（一般会計）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㈱山城しんこう</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三好市土地取得事業特別会計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三好市国民健康保険特別会計（直診勘定分）</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三好市国民健康保険市立三野病院特別会計</v>
      </c>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IF('各会計、関係団体の財政状況及び健全化判断比率'!B34="","",'各会計、関係団体の財政状況及び健全化判断比率'!B34)</f>
        <v>三好市農業集落排水事業特別会計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みよし広域連合（介護保険特別会計）</v>
      </c>
      <c r="BZ35" s="598"/>
      <c r="CA35" s="598"/>
      <c r="CB35" s="598"/>
      <c r="CC35" s="598"/>
      <c r="CD35" s="598"/>
      <c r="CE35" s="598"/>
      <c r="CF35" s="598"/>
      <c r="CG35" s="598"/>
      <c r="CH35" s="598"/>
      <c r="CI35" s="598"/>
      <c r="CJ35" s="598"/>
      <c r="CK35" s="598"/>
      <c r="CL35" s="598"/>
      <c r="CM35" s="598"/>
      <c r="CN35" s="181"/>
      <c r="CO35" s="597">
        <f t="shared" ref="CO35:CO43" si="3">IF(CQ35="","",CO34+1)</f>
        <v>21</v>
      </c>
      <c r="CP35" s="597"/>
      <c r="CQ35" s="598" t="str">
        <f>IF('各会計、関係団体の財政状況及び健全化判断比率'!BS8="","",'各会計、関係団体の財政状況及び健全化判断比率'!BS8)</f>
        <v>㈱山城もくもく</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三好市後期高齢者医療特別会計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10</v>
      </c>
      <c r="BF36" s="597"/>
      <c r="BG36" s="598" t="str">
        <f>IF('各会計、関係団体の財政状況及び健全化判断比率'!B35="","",'各会計、関係団体の財政状況及び健全化判断比率'!B35)</f>
        <v>三好市浄化槽事業特別会計</v>
      </c>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みよし広域連合（三好地区広域振興整備事業特別会計）</v>
      </c>
      <c r="BZ36" s="598"/>
      <c r="CA36" s="598"/>
      <c r="CB36" s="598"/>
      <c r="CC36" s="598"/>
      <c r="CD36" s="598"/>
      <c r="CE36" s="598"/>
      <c r="CF36" s="598"/>
      <c r="CG36" s="598"/>
      <c r="CH36" s="598"/>
      <c r="CI36" s="598"/>
      <c r="CJ36" s="598"/>
      <c r="CK36" s="598"/>
      <c r="CL36" s="598"/>
      <c r="CM36" s="598"/>
      <c r="CN36" s="181"/>
      <c r="CO36" s="597">
        <f t="shared" si="3"/>
        <v>22</v>
      </c>
      <c r="CP36" s="597"/>
      <c r="CQ36" s="598" t="str">
        <f>IF('各会計、関係団体の財政状況及び健全化判断比率'!BS9="","",'各会計、関係団体の財政状況及び健全化判断比率'!BS9)</f>
        <v>四国中央観光開発㈱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三好東部火葬場管理組合</v>
      </c>
      <c r="BZ37" s="598"/>
      <c r="CA37" s="598"/>
      <c r="CB37" s="598"/>
      <c r="CC37" s="598"/>
      <c r="CD37" s="598"/>
      <c r="CE37" s="598"/>
      <c r="CF37" s="598"/>
      <c r="CG37" s="598"/>
      <c r="CH37" s="598"/>
      <c r="CI37" s="598"/>
      <c r="CJ37" s="598"/>
      <c r="CK37" s="598"/>
      <c r="CL37" s="598"/>
      <c r="CM37" s="598"/>
      <c r="CN37" s="181"/>
      <c r="CO37" s="597">
        <f t="shared" si="3"/>
        <v>23</v>
      </c>
      <c r="CP37" s="597"/>
      <c r="CQ37" s="598" t="str">
        <f>IF('各会計、関係団体の財政状況及び健全化判断比率'!BS10="","",'各会計、関係団体の財政状況及び健全化判断比率'!BS10)</f>
        <v>㈱池田ケーブルネットワーク</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徳島県市町村議会議員公務災害補償等組合</v>
      </c>
      <c r="BZ38" s="598"/>
      <c r="CA38" s="598"/>
      <c r="CB38" s="598"/>
      <c r="CC38" s="598"/>
      <c r="CD38" s="598"/>
      <c r="CE38" s="598"/>
      <c r="CF38" s="598"/>
      <c r="CG38" s="598"/>
      <c r="CH38" s="598"/>
      <c r="CI38" s="598"/>
      <c r="CJ38" s="598"/>
      <c r="CK38" s="598"/>
      <c r="CL38" s="598"/>
      <c r="CM38" s="598"/>
      <c r="CN38" s="181"/>
      <c r="CO38" s="597">
        <f t="shared" si="3"/>
        <v>24</v>
      </c>
      <c r="CP38" s="597"/>
      <c r="CQ38" s="598" t="str">
        <f>IF('各会計、関係団体の財政状況及び健全化判断比率'!BS11="","",'各会計、関係団体の財政状況及び健全化判断比率'!BS11)</f>
        <v>三好市観光協会</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徳島県市町村総合事務組合（一般会計）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徳島県市町村総合事務組合（徳島滞納整理機構特別会計）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徳島県後期高齢者医療広域連合（一般会計）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徳島県後期高齢者医療広域連合（後期高齢者医療事業会計）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213</v>
      </c>
      <c r="E46" s="600" t="s">
        <v>214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lnXtSOz++j7v/PlFxPi7HbrkchlcmUhdSmgYBKsFq5Q3t3+B2p5ZNjwnFCN0xO77Ng3/TNhPBgxsVCu3RWRC2w==" saltValue="Iu5ST6+UIKTuRAS7LJ121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572</v>
      </c>
      <c r="D34" s="1151"/>
      <c r="E34" s="1152"/>
      <c r="F34" s="32">
        <v>6.28</v>
      </c>
      <c r="G34" s="33">
        <v>6.03</v>
      </c>
      <c r="H34" s="33">
        <v>5.68</v>
      </c>
      <c r="I34" s="33">
        <v>8.1999999999999993</v>
      </c>
      <c r="J34" s="34">
        <v>7.74</v>
      </c>
      <c r="K34" s="22"/>
      <c r="L34" s="22"/>
      <c r="M34" s="22"/>
      <c r="N34" s="22"/>
      <c r="O34" s="22"/>
      <c r="P34" s="22"/>
    </row>
    <row r="35" spans="1:16" ht="39" customHeight="1" x14ac:dyDescent="0.15">
      <c r="A35" s="22"/>
      <c r="B35" s="35"/>
      <c r="C35" s="1145" t="s">
        <v>573</v>
      </c>
      <c r="D35" s="1146"/>
      <c r="E35" s="1147"/>
      <c r="F35" s="36">
        <v>3.03</v>
      </c>
      <c r="G35" s="37">
        <v>3.33</v>
      </c>
      <c r="H35" s="37">
        <v>3.65</v>
      </c>
      <c r="I35" s="37">
        <v>4.12</v>
      </c>
      <c r="J35" s="38">
        <v>4.3600000000000003</v>
      </c>
      <c r="K35" s="22"/>
      <c r="L35" s="22"/>
      <c r="M35" s="22"/>
      <c r="N35" s="22"/>
      <c r="O35" s="22"/>
      <c r="P35" s="22"/>
    </row>
    <row r="36" spans="1:16" ht="39" customHeight="1" x14ac:dyDescent="0.15">
      <c r="A36" s="22"/>
      <c r="B36" s="35"/>
      <c r="C36" s="1145" t="s">
        <v>574</v>
      </c>
      <c r="D36" s="1146"/>
      <c r="E36" s="1147"/>
      <c r="F36" s="36">
        <v>3.16</v>
      </c>
      <c r="G36" s="37">
        <v>2.8</v>
      </c>
      <c r="H36" s="37">
        <v>3.07</v>
      </c>
      <c r="I36" s="37">
        <v>3.18</v>
      </c>
      <c r="J36" s="38">
        <v>3.77</v>
      </c>
      <c r="K36" s="22"/>
      <c r="L36" s="22"/>
      <c r="M36" s="22"/>
      <c r="N36" s="22"/>
      <c r="O36" s="22"/>
      <c r="P36" s="22"/>
    </row>
    <row r="37" spans="1:16" ht="39" customHeight="1" x14ac:dyDescent="0.15">
      <c r="A37" s="22"/>
      <c r="B37" s="35"/>
      <c r="C37" s="1145" t="s">
        <v>575</v>
      </c>
      <c r="D37" s="1146"/>
      <c r="E37" s="1147"/>
      <c r="F37" s="36">
        <v>1.51</v>
      </c>
      <c r="G37" s="37">
        <v>1.44</v>
      </c>
      <c r="H37" s="37">
        <v>1.18</v>
      </c>
      <c r="I37" s="37">
        <v>1.25</v>
      </c>
      <c r="J37" s="38">
        <v>1.59</v>
      </c>
      <c r="K37" s="22"/>
      <c r="L37" s="22"/>
      <c r="M37" s="22"/>
      <c r="N37" s="22"/>
      <c r="O37" s="22"/>
      <c r="P37" s="22"/>
    </row>
    <row r="38" spans="1:16" ht="39" customHeight="1" x14ac:dyDescent="0.15">
      <c r="A38" s="22"/>
      <c r="B38" s="35"/>
      <c r="C38" s="1145" t="s">
        <v>576</v>
      </c>
      <c r="D38" s="1146"/>
      <c r="E38" s="1147"/>
      <c r="F38" s="36">
        <v>0.1</v>
      </c>
      <c r="G38" s="37">
        <v>0.09</v>
      </c>
      <c r="H38" s="37">
        <v>0.09</v>
      </c>
      <c r="I38" s="37">
        <v>0.09</v>
      </c>
      <c r="J38" s="38">
        <v>0.1</v>
      </c>
      <c r="K38" s="22"/>
      <c r="L38" s="22"/>
      <c r="M38" s="22"/>
      <c r="N38" s="22"/>
      <c r="O38" s="22"/>
      <c r="P38" s="22"/>
    </row>
    <row r="39" spans="1:16" ht="39" customHeight="1" x14ac:dyDescent="0.15">
      <c r="A39" s="22"/>
      <c r="B39" s="35"/>
      <c r="C39" s="1145" t="s">
        <v>577</v>
      </c>
      <c r="D39" s="1146"/>
      <c r="E39" s="1147"/>
      <c r="F39" s="36">
        <v>0.06</v>
      </c>
      <c r="G39" s="37">
        <v>0.05</v>
      </c>
      <c r="H39" s="37">
        <v>0.04</v>
      </c>
      <c r="I39" s="37">
        <v>0.04</v>
      </c>
      <c r="J39" s="38">
        <v>0.03</v>
      </c>
      <c r="K39" s="22"/>
      <c r="L39" s="22"/>
      <c r="M39" s="22"/>
      <c r="N39" s="22"/>
      <c r="O39" s="22"/>
      <c r="P39" s="22"/>
    </row>
    <row r="40" spans="1:16" ht="39" customHeight="1" x14ac:dyDescent="0.15">
      <c r="A40" s="22"/>
      <c r="B40" s="35"/>
      <c r="C40" s="1145" t="s">
        <v>578</v>
      </c>
      <c r="D40" s="1146"/>
      <c r="E40" s="1147"/>
      <c r="F40" s="36">
        <v>0</v>
      </c>
      <c r="G40" s="37">
        <v>0</v>
      </c>
      <c r="H40" s="37">
        <v>0</v>
      </c>
      <c r="I40" s="37">
        <v>0.01</v>
      </c>
      <c r="J40" s="38">
        <v>0.03</v>
      </c>
      <c r="K40" s="22"/>
      <c r="L40" s="22"/>
      <c r="M40" s="22"/>
      <c r="N40" s="22"/>
      <c r="O40" s="22"/>
      <c r="P40" s="22"/>
    </row>
    <row r="41" spans="1:16" ht="39" customHeight="1" x14ac:dyDescent="0.15">
      <c r="A41" s="22"/>
      <c r="B41" s="35"/>
      <c r="C41" s="1145" t="s">
        <v>579</v>
      </c>
      <c r="D41" s="1146"/>
      <c r="E41" s="1147"/>
      <c r="F41" s="36">
        <v>0.02</v>
      </c>
      <c r="G41" s="37">
        <v>0.21</v>
      </c>
      <c r="H41" s="37">
        <v>0.01</v>
      </c>
      <c r="I41" s="37">
        <v>0.02</v>
      </c>
      <c r="J41" s="38">
        <v>0.02</v>
      </c>
      <c r="K41" s="22"/>
      <c r="L41" s="22"/>
      <c r="M41" s="22"/>
      <c r="N41" s="22"/>
      <c r="O41" s="22"/>
      <c r="P41" s="22"/>
    </row>
    <row r="42" spans="1:16" ht="39" customHeight="1" x14ac:dyDescent="0.15">
      <c r="A42" s="22"/>
      <c r="B42" s="39"/>
      <c r="C42" s="1145" t="s">
        <v>580</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581</v>
      </c>
      <c r="D43" s="1149"/>
      <c r="E43" s="1150"/>
      <c r="F43" s="41">
        <v>0.04</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q0aR0Nxk+USA4VdYJPg+xRwvIu8Duv+x/9crZgMbNmGKvsI8ZfOLSSZirTwKTbzOn3NyiV7WkfUu+jIx2O23w==" saltValue="eQhWAiVOGiY22lhJI79r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5" zoomScaleNormal="100" zoomScaleSheetLayoutView="55" workbookViewId="0">
      <selection activeCell="A6" sqref="A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4084</v>
      </c>
      <c r="L45" s="60">
        <v>3823</v>
      </c>
      <c r="M45" s="60">
        <v>3715</v>
      </c>
      <c r="N45" s="60">
        <v>3431</v>
      </c>
      <c r="O45" s="61">
        <v>3263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525</v>
      </c>
      <c r="L46" s="64" t="s">
        <v>525</v>
      </c>
      <c r="M46" s="64" t="s">
        <v>525</v>
      </c>
      <c r="N46" s="64" t="s">
        <v>525</v>
      </c>
      <c r="O46" s="65" t="s">
        <v>525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525</v>
      </c>
      <c r="L47" s="64" t="s">
        <v>525</v>
      </c>
      <c r="M47" s="64" t="s">
        <v>525</v>
      </c>
      <c r="N47" s="64" t="s">
        <v>525</v>
      </c>
      <c r="O47" s="65" t="s">
        <v>525</v>
      </c>
      <c r="P47" s="48"/>
      <c r="Q47" s="48"/>
      <c r="R47" s="48"/>
      <c r="S47" s="48"/>
      <c r="T47" s="48"/>
      <c r="U47" s="48"/>
    </row>
    <row r="48" spans="1:21" ht="30.75" customHeight="1" x14ac:dyDescent="0.15">
      <c r="A48" s="48"/>
      <c r="B48" s="1155"/>
      <c r="C48" s="1156"/>
      <c r="D48" s="62"/>
      <c r="E48" s="1161" t="s">
        <v>15</v>
      </c>
      <c r="F48" s="1161"/>
      <c r="G48" s="1161"/>
      <c r="H48" s="1161"/>
      <c r="I48" s="1161"/>
      <c r="J48" s="1162"/>
      <c r="K48" s="63">
        <v>271</v>
      </c>
      <c r="L48" s="64">
        <v>271</v>
      </c>
      <c r="M48" s="64">
        <v>273</v>
      </c>
      <c r="N48" s="64">
        <v>280</v>
      </c>
      <c r="O48" s="65">
        <v>296</v>
      </c>
      <c r="P48" s="48"/>
      <c r="Q48" s="48"/>
      <c r="R48" s="48"/>
      <c r="S48" s="48"/>
      <c r="T48" s="48"/>
      <c r="U48" s="48"/>
    </row>
    <row r="49" spans="1:21" ht="30.75" customHeight="1" x14ac:dyDescent="0.15">
      <c r="A49" s="48"/>
      <c r="B49" s="1155"/>
      <c r="C49" s="1156"/>
      <c r="D49" s="62"/>
      <c r="E49" s="1161" t="s">
        <v>16</v>
      </c>
      <c r="F49" s="1161"/>
      <c r="G49" s="1161"/>
      <c r="H49" s="1161"/>
      <c r="I49" s="1161"/>
      <c r="J49" s="1162"/>
      <c r="K49" s="63">
        <v>11</v>
      </c>
      <c r="L49" s="64">
        <v>7</v>
      </c>
      <c r="M49" s="64">
        <v>7</v>
      </c>
      <c r="N49" s="64">
        <v>7</v>
      </c>
      <c r="O49" s="65">
        <v>7</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525</v>
      </c>
      <c r="L50" s="64" t="s">
        <v>525</v>
      </c>
      <c r="M50" s="64" t="s">
        <v>525</v>
      </c>
      <c r="N50" s="64" t="s">
        <v>525</v>
      </c>
      <c r="O50" s="65" t="s">
        <v>525</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525</v>
      </c>
      <c r="L51" s="64" t="s">
        <v>525</v>
      </c>
      <c r="M51" s="64" t="s">
        <v>525</v>
      </c>
      <c r="N51" s="64" t="s">
        <v>525</v>
      </c>
      <c r="O51" s="65" t="s">
        <v>525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3563</v>
      </c>
      <c r="L52" s="64">
        <v>3357</v>
      </c>
      <c r="M52" s="64">
        <v>3279</v>
      </c>
      <c r="N52" s="64">
        <v>3030</v>
      </c>
      <c r="O52" s="65">
        <v>2839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803</v>
      </c>
      <c r="L53" s="69">
        <v>744</v>
      </c>
      <c r="M53" s="69">
        <v>716</v>
      </c>
      <c r="N53" s="69">
        <v>688</v>
      </c>
      <c r="O53" s="70">
        <v>727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nhGZ2aT6pR4fPbD5JjXiYlVcmnbruvOjMxdPsibudbYhCoYK8GEU7YzJUy8AsNiSU/u5Za5nJ0r17JVipRQZQ==" saltValue="2knBe+sBQTztvthrm49PM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8" zoomScaleNormal="100" zoomScaleSheetLayoutView="100" workbookViewId="0">
      <selection activeCell="A4" sqref="A4:XFD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s="96" customFormat="1" ht="15" customHeight="1" x14ac:dyDescent="0.15"/>
    <row r="9" s="96" customFormat="1" ht="15" customHeight="1" x14ac:dyDescent="0.15"/>
    <row r="10" s="96" customFormat="1" ht="15" customHeight="1" x14ac:dyDescent="0.15"/>
    <row r="11" s="96" customFormat="1" ht="15" customHeight="1" x14ac:dyDescent="0.15"/>
    <row r="12" s="96" customFormat="1" ht="15" customHeight="1" x14ac:dyDescent="0.15"/>
    <row r="13" s="96" customFormat="1" ht="15" customHeight="1" x14ac:dyDescent="0.15"/>
    <row r="14" s="96" customFormat="1" ht="15" customHeight="1" x14ac:dyDescent="0.15"/>
    <row r="15" s="96" customFormat="1" ht="15" customHeight="1" x14ac:dyDescent="0.15"/>
    <row r="16" s="96" customFormat="1" ht="15" customHeight="1" x14ac:dyDescent="0.15"/>
    <row r="17" s="96" customFormat="1" ht="15" customHeight="1" x14ac:dyDescent="0.15"/>
    <row r="18" s="96" customFormat="1" ht="15" customHeight="1" x14ac:dyDescent="0.15"/>
    <row r="19" s="96" customFormat="1" ht="15" customHeight="1" x14ac:dyDescent="0.15"/>
    <row r="20" s="96" customFormat="1" ht="15" customHeight="1" x14ac:dyDescent="0.15"/>
    <row r="21" s="96" customFormat="1" ht="15" customHeight="1" x14ac:dyDescent="0.15"/>
    <row r="22" s="96" customFormat="1" ht="15" customHeight="1" x14ac:dyDescent="0.15"/>
    <row r="23" s="96" customFormat="1" ht="15" customHeight="1" x14ac:dyDescent="0.15"/>
    <row r="24" s="96" customFormat="1" ht="15" customHeight="1" x14ac:dyDescent="0.15"/>
    <row r="25" s="96" customFormat="1" ht="15" customHeight="1" x14ac:dyDescent="0.15"/>
    <row r="26" s="96" customFormat="1" ht="15" customHeight="1" x14ac:dyDescent="0.15"/>
    <row r="27" s="96" customFormat="1" ht="15" customHeight="1" x14ac:dyDescent="0.15"/>
    <row r="28" s="96" customFormat="1" ht="15" customHeight="1" x14ac:dyDescent="0.15"/>
    <row r="29" s="96" customFormat="1" ht="15" customHeight="1" x14ac:dyDescent="0.15"/>
    <row r="30" s="96" customFormat="1" ht="15" customHeight="1" x14ac:dyDescent="0.15"/>
    <row r="31" s="96" customFormat="1" ht="15" customHeight="1" x14ac:dyDescent="0.15"/>
    <row r="32" s="96"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84" t="s">
        <v>32</v>
      </c>
      <c r="C41" s="1185"/>
      <c r="D41" s="105"/>
      <c r="E41" s="1190" t="s">
        <v>33</v>
      </c>
      <c r="F41" s="1190"/>
      <c r="G41" s="1190"/>
      <c r="H41" s="1191"/>
      <c r="I41" s="355">
        <v>33196</v>
      </c>
      <c r="J41" s="356">
        <v>32558</v>
      </c>
      <c r="K41" s="356">
        <v>32396</v>
      </c>
      <c r="L41" s="356">
        <v>32190</v>
      </c>
      <c r="M41" s="357">
        <v>32279</v>
      </c>
    </row>
    <row r="42" spans="2:13" ht="27.75" customHeight="1" x14ac:dyDescent="0.15">
      <c r="B42" s="1186"/>
      <c r="C42" s="1187"/>
      <c r="D42" s="106"/>
      <c r="E42" s="1192" t="s">
        <v>34</v>
      </c>
      <c r="F42" s="1192"/>
      <c r="G42" s="1192"/>
      <c r="H42" s="1193"/>
      <c r="I42" s="358" t="s">
        <v>525</v>
      </c>
      <c r="J42" s="359" t="s">
        <v>525</v>
      </c>
      <c r="K42" s="359" t="s">
        <v>525</v>
      </c>
      <c r="L42" s="359" t="s">
        <v>525</v>
      </c>
      <c r="M42" s="360" t="s">
        <v>525</v>
      </c>
    </row>
    <row r="43" spans="2:13" ht="27.75" customHeight="1" x14ac:dyDescent="0.15">
      <c r="B43" s="1186"/>
      <c r="C43" s="1187"/>
      <c r="D43" s="106"/>
      <c r="E43" s="1192" t="s">
        <v>35</v>
      </c>
      <c r="F43" s="1192"/>
      <c r="G43" s="1192"/>
      <c r="H43" s="1193"/>
      <c r="I43" s="358">
        <v>2096</v>
      </c>
      <c r="J43" s="359">
        <v>3314</v>
      </c>
      <c r="K43" s="359">
        <v>3310</v>
      </c>
      <c r="L43" s="359">
        <v>2681</v>
      </c>
      <c r="M43" s="360">
        <v>3127</v>
      </c>
    </row>
    <row r="44" spans="2:13" ht="27.75" customHeight="1" x14ac:dyDescent="0.15">
      <c r="B44" s="1186"/>
      <c r="C44" s="1187"/>
      <c r="D44" s="106"/>
      <c r="E44" s="1192" t="s">
        <v>36</v>
      </c>
      <c r="F44" s="1192"/>
      <c r="G44" s="1192"/>
      <c r="H44" s="1193"/>
      <c r="I44" s="358">
        <v>35</v>
      </c>
      <c r="J44" s="359">
        <v>26</v>
      </c>
      <c r="K44" s="359">
        <v>17</v>
      </c>
      <c r="L44" s="359">
        <v>10</v>
      </c>
      <c r="M44" s="360">
        <v>3</v>
      </c>
    </row>
    <row r="45" spans="2:13" ht="27.75" customHeight="1" x14ac:dyDescent="0.15">
      <c r="B45" s="1186"/>
      <c r="C45" s="1187"/>
      <c r="D45" s="106"/>
      <c r="E45" s="1192" t="s">
        <v>37</v>
      </c>
      <c r="F45" s="1192"/>
      <c r="G45" s="1192"/>
      <c r="H45" s="1193"/>
      <c r="I45" s="358">
        <v>4561</v>
      </c>
      <c r="J45" s="359">
        <v>4393</v>
      </c>
      <c r="K45" s="359">
        <v>4274</v>
      </c>
      <c r="L45" s="359">
        <v>4201</v>
      </c>
      <c r="M45" s="360">
        <v>4117</v>
      </c>
    </row>
    <row r="46" spans="2:13" ht="27.75" customHeight="1" x14ac:dyDescent="0.15">
      <c r="B46" s="1186"/>
      <c r="C46" s="1187"/>
      <c r="D46" s="107"/>
      <c r="E46" s="1192" t="s">
        <v>38</v>
      </c>
      <c r="F46" s="1192"/>
      <c r="G46" s="1192"/>
      <c r="H46" s="1193"/>
      <c r="I46" s="358" t="s">
        <v>525</v>
      </c>
      <c r="J46" s="359" t="s">
        <v>525</v>
      </c>
      <c r="K46" s="359" t="s">
        <v>525</v>
      </c>
      <c r="L46" s="359" t="s">
        <v>525</v>
      </c>
      <c r="M46" s="360" t="s">
        <v>525</v>
      </c>
    </row>
    <row r="47" spans="2:13" ht="27.75" customHeight="1" x14ac:dyDescent="0.15">
      <c r="B47" s="1186"/>
      <c r="C47" s="1187"/>
      <c r="D47" s="108"/>
      <c r="E47" s="1194" t="s">
        <v>39</v>
      </c>
      <c r="F47" s="1195"/>
      <c r="G47" s="1195"/>
      <c r="H47" s="1196"/>
      <c r="I47" s="358" t="s">
        <v>525</v>
      </c>
      <c r="J47" s="359" t="s">
        <v>525</v>
      </c>
      <c r="K47" s="359" t="s">
        <v>525</v>
      </c>
      <c r="L47" s="359" t="s">
        <v>525</v>
      </c>
      <c r="M47" s="360" t="s">
        <v>525</v>
      </c>
    </row>
    <row r="48" spans="2:13" ht="27.75" customHeight="1" x14ac:dyDescent="0.15">
      <c r="B48" s="1186"/>
      <c r="C48" s="1187"/>
      <c r="D48" s="106"/>
      <c r="E48" s="1192" t="s">
        <v>40</v>
      </c>
      <c r="F48" s="1192"/>
      <c r="G48" s="1192"/>
      <c r="H48" s="1193"/>
      <c r="I48" s="358" t="s">
        <v>525</v>
      </c>
      <c r="J48" s="359" t="s">
        <v>525</v>
      </c>
      <c r="K48" s="359" t="s">
        <v>525</v>
      </c>
      <c r="L48" s="359" t="s">
        <v>525</v>
      </c>
      <c r="M48" s="360" t="s">
        <v>525</v>
      </c>
    </row>
    <row r="49" spans="2:13" ht="27.75" customHeight="1" x14ac:dyDescent="0.15">
      <c r="B49" s="1188"/>
      <c r="C49" s="1189"/>
      <c r="D49" s="106"/>
      <c r="E49" s="1192" t="s">
        <v>41</v>
      </c>
      <c r="F49" s="1192"/>
      <c r="G49" s="1192"/>
      <c r="H49" s="1193"/>
      <c r="I49" s="358" t="s">
        <v>525</v>
      </c>
      <c r="J49" s="359" t="s">
        <v>525</v>
      </c>
      <c r="K49" s="359" t="s">
        <v>525</v>
      </c>
      <c r="L49" s="359" t="s">
        <v>525</v>
      </c>
      <c r="M49" s="360" t="s">
        <v>525</v>
      </c>
    </row>
    <row r="50" spans="2:13" ht="27.75" customHeight="1" x14ac:dyDescent="0.15">
      <c r="B50" s="1197" t="s">
        <v>42</v>
      </c>
      <c r="C50" s="1198"/>
      <c r="D50" s="109"/>
      <c r="E50" s="1192" t="s">
        <v>43</v>
      </c>
      <c r="F50" s="1192"/>
      <c r="G50" s="1192"/>
      <c r="H50" s="1193"/>
      <c r="I50" s="358">
        <v>20210</v>
      </c>
      <c r="J50" s="359">
        <v>20630</v>
      </c>
      <c r="K50" s="359">
        <v>20939</v>
      </c>
      <c r="L50" s="359">
        <v>21526</v>
      </c>
      <c r="M50" s="360">
        <v>21733</v>
      </c>
    </row>
    <row r="51" spans="2:13" ht="27.75" customHeight="1" x14ac:dyDescent="0.15">
      <c r="B51" s="1186"/>
      <c r="C51" s="1187"/>
      <c r="D51" s="106"/>
      <c r="E51" s="1192" t="s">
        <v>44</v>
      </c>
      <c r="F51" s="1192"/>
      <c r="G51" s="1192"/>
      <c r="H51" s="1193"/>
      <c r="I51" s="358">
        <v>373</v>
      </c>
      <c r="J51" s="359">
        <v>333</v>
      </c>
      <c r="K51" s="359">
        <v>330</v>
      </c>
      <c r="L51" s="359">
        <v>422</v>
      </c>
      <c r="M51" s="360">
        <v>171</v>
      </c>
    </row>
    <row r="52" spans="2:13" ht="27.75" customHeight="1" x14ac:dyDescent="0.15">
      <c r="B52" s="1188"/>
      <c r="C52" s="1189"/>
      <c r="D52" s="106"/>
      <c r="E52" s="1192" t="s">
        <v>45</v>
      </c>
      <c r="F52" s="1192"/>
      <c r="G52" s="1192"/>
      <c r="H52" s="1193"/>
      <c r="I52" s="358">
        <v>27275</v>
      </c>
      <c r="J52" s="359">
        <v>27024</v>
      </c>
      <c r="K52" s="359">
        <v>26393</v>
      </c>
      <c r="L52" s="359">
        <v>25908</v>
      </c>
      <c r="M52" s="360">
        <v>25922</v>
      </c>
    </row>
    <row r="53" spans="2:13" ht="27.75" customHeight="1" thickBot="1" x14ac:dyDescent="0.2">
      <c r="B53" s="1199" t="s">
        <v>46</v>
      </c>
      <c r="C53" s="1200"/>
      <c r="D53" s="110"/>
      <c r="E53" s="1201" t="s">
        <v>47</v>
      </c>
      <c r="F53" s="1201"/>
      <c r="G53" s="1201"/>
      <c r="H53" s="1202"/>
      <c r="I53" s="361">
        <v>-7969</v>
      </c>
      <c r="J53" s="362">
        <v>-7696</v>
      </c>
      <c r="K53" s="362">
        <v>-7665</v>
      </c>
      <c r="L53" s="362">
        <v>-8773</v>
      </c>
      <c r="M53" s="363">
        <v>-8301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tkS3eewsgBa+PYD5xU93lXYDC34D5SN4bLTbO2CdIlxnHNbKXpSx9aZsEcXjqtl4yDCjYRSr+Q6pyKZ6vsaSMg==" saltValue="wpyHbphSuw+omuhc/a8L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55" zoomScaleNormal="100" zoomScaleSheetLayoutView="100" workbookViewId="0">
      <selection activeCell="A4" sqref="A4:XFD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50</v>
      </c>
      <c r="D55" s="1211"/>
      <c r="E55" s="1212"/>
      <c r="F55" s="122">
        <v>8381</v>
      </c>
      <c r="G55" s="122">
        <v>8774</v>
      </c>
      <c r="H55" s="123">
        <v>8971</v>
      </c>
    </row>
    <row r="56" spans="2:8" ht="52.5" customHeight="1" x14ac:dyDescent="0.15">
      <c r="B56" s="124"/>
      <c r="C56" s="1213" t="s">
        <v>51</v>
      </c>
      <c r="D56" s="1213"/>
      <c r="E56" s="1214"/>
      <c r="F56" s="125">
        <v>8718</v>
      </c>
      <c r="G56" s="125">
        <v>8854</v>
      </c>
      <c r="H56" s="126">
        <v>8866</v>
      </c>
    </row>
    <row r="57" spans="2:8" ht="53.25" customHeight="1" x14ac:dyDescent="0.15">
      <c r="B57" s="124"/>
      <c r="C57" s="1215" t="s">
        <v>52</v>
      </c>
      <c r="D57" s="1215"/>
      <c r="E57" s="1216"/>
      <c r="F57" s="127">
        <v>6314</v>
      </c>
      <c r="G57" s="127">
        <v>6448</v>
      </c>
      <c r="H57" s="128">
        <v>6425</v>
      </c>
    </row>
    <row r="58" spans="2:8" ht="45.75" customHeight="1" x14ac:dyDescent="0.15">
      <c r="B58" s="129"/>
      <c r="C58" s="1203" t="s">
        <v>588</v>
      </c>
      <c r="D58" s="1204"/>
      <c r="E58" s="1205"/>
      <c r="F58" s="130">
        <v>2950</v>
      </c>
      <c r="G58" s="130">
        <v>2940</v>
      </c>
      <c r="H58" s="131">
        <v>2920</v>
      </c>
    </row>
    <row r="59" spans="2:8" ht="45.75" customHeight="1" x14ac:dyDescent="0.15">
      <c r="B59" s="129"/>
      <c r="C59" s="1203" t="s">
        <v>589</v>
      </c>
      <c r="D59" s="1204"/>
      <c r="E59" s="1205"/>
      <c r="F59" s="130">
        <v>1357</v>
      </c>
      <c r="G59" s="130">
        <v>1351</v>
      </c>
      <c r="H59" s="131">
        <v>1319</v>
      </c>
    </row>
    <row r="60" spans="2:8" ht="45.75" customHeight="1" x14ac:dyDescent="0.15">
      <c r="B60" s="129"/>
      <c r="C60" s="1203" t="s">
        <v>591</v>
      </c>
      <c r="D60" s="1204"/>
      <c r="E60" s="1205"/>
      <c r="F60" s="130">
        <v>434</v>
      </c>
      <c r="G60" s="130">
        <v>551</v>
      </c>
      <c r="H60" s="131">
        <v>595</v>
      </c>
    </row>
    <row r="61" spans="2:8" ht="45.75" customHeight="1" x14ac:dyDescent="0.15">
      <c r="B61" s="129"/>
      <c r="C61" s="1203" t="s">
        <v>590</v>
      </c>
      <c r="D61" s="1204"/>
      <c r="E61" s="1205"/>
      <c r="F61" s="130">
        <v>566</v>
      </c>
      <c r="G61" s="130">
        <v>566</v>
      </c>
      <c r="H61" s="131">
        <v>566</v>
      </c>
    </row>
    <row r="62" spans="2:8" ht="45.75" customHeight="1" thickBot="1" x14ac:dyDescent="0.2">
      <c r="B62" s="132"/>
      <c r="C62" s="1206" t="s">
        <v>592</v>
      </c>
      <c r="D62" s="1207"/>
      <c r="E62" s="1208"/>
      <c r="F62" s="133">
        <v>138</v>
      </c>
      <c r="G62" s="133">
        <v>225</v>
      </c>
      <c r="H62" s="134">
        <v>225</v>
      </c>
    </row>
    <row r="63" spans="2:8" ht="52.5" customHeight="1" thickBot="1" x14ac:dyDescent="0.2">
      <c r="B63" s="135"/>
      <c r="C63" s="1209" t="s">
        <v>53</v>
      </c>
      <c r="D63" s="1209"/>
      <c r="E63" s="1210"/>
      <c r="F63" s="136">
        <v>23412</v>
      </c>
      <c r="G63" s="136">
        <v>24076</v>
      </c>
      <c r="H63" s="137">
        <v>24263</v>
      </c>
    </row>
    <row r="64" spans="2:8" x14ac:dyDescent="0.15"/>
  </sheetData>
  <sheetProtection algorithmName="SHA-512" hashValue="c7uwpYv3+qxT/2gBrYGWBR0dD4y5R7sdTNOZZ8TpT2UF15AjDTFT82aNzmSQCUzJXYeb1Y9AtkAlGHjGkY91Yg==" saltValue="kuk7/Mqkqq9gGfs6oilI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564</v>
      </c>
      <c r="G2" s="151"/>
      <c r="H2" s="152"/>
    </row>
    <row r="3" spans="1:8" x14ac:dyDescent="0.15">
      <c r="A3" s="148" t="s">
        <v>557</v>
      </c>
      <c r="B3" s="153"/>
      <c r="C3" s="154"/>
      <c r="D3" s="155">
        <v>117607</v>
      </c>
      <c r="E3" s="156"/>
      <c r="F3" s="157">
        <v>65080</v>
      </c>
      <c r="G3" s="158"/>
      <c r="H3" s="159"/>
    </row>
    <row r="4" spans="1:8" x14ac:dyDescent="0.15">
      <c r="A4" s="160"/>
      <c r="B4" s="161"/>
      <c r="C4" s="162"/>
      <c r="D4" s="163">
        <v>68459</v>
      </c>
      <c r="E4" s="164"/>
      <c r="F4" s="165">
        <v>38201</v>
      </c>
      <c r="G4" s="166"/>
      <c r="H4" s="167"/>
    </row>
    <row r="5" spans="1:8" x14ac:dyDescent="0.15">
      <c r="A5" s="148" t="s">
        <v>559</v>
      </c>
      <c r="B5" s="153"/>
      <c r="C5" s="154"/>
      <c r="D5" s="155">
        <v>115534</v>
      </c>
      <c r="E5" s="156"/>
      <c r="F5" s="157">
        <v>79288</v>
      </c>
      <c r="G5" s="158"/>
      <c r="H5" s="159"/>
    </row>
    <row r="6" spans="1:8" x14ac:dyDescent="0.15">
      <c r="A6" s="160"/>
      <c r="B6" s="161"/>
      <c r="C6" s="162"/>
      <c r="D6" s="163">
        <v>72399</v>
      </c>
      <c r="E6" s="164"/>
      <c r="F6" s="165">
        <v>41870</v>
      </c>
      <c r="G6" s="166"/>
      <c r="H6" s="167"/>
    </row>
    <row r="7" spans="1:8" x14ac:dyDescent="0.15">
      <c r="A7" s="148" t="s">
        <v>560</v>
      </c>
      <c r="B7" s="153"/>
      <c r="C7" s="154"/>
      <c r="D7" s="155">
        <v>129069</v>
      </c>
      <c r="E7" s="156"/>
      <c r="F7" s="157">
        <v>84962</v>
      </c>
      <c r="G7" s="158"/>
      <c r="H7" s="159"/>
    </row>
    <row r="8" spans="1:8" x14ac:dyDescent="0.15">
      <c r="A8" s="160"/>
      <c r="B8" s="161"/>
      <c r="C8" s="162"/>
      <c r="D8" s="163">
        <v>78342</v>
      </c>
      <c r="E8" s="164"/>
      <c r="F8" s="165">
        <v>42793</v>
      </c>
      <c r="G8" s="166"/>
      <c r="H8" s="167"/>
    </row>
    <row r="9" spans="1:8" x14ac:dyDescent="0.15">
      <c r="A9" s="148" t="s">
        <v>561</v>
      </c>
      <c r="B9" s="153"/>
      <c r="C9" s="154"/>
      <c r="D9" s="155">
        <v>143805</v>
      </c>
      <c r="E9" s="156"/>
      <c r="F9" s="157">
        <v>71279</v>
      </c>
      <c r="G9" s="158"/>
      <c r="H9" s="159"/>
    </row>
    <row r="10" spans="1:8" x14ac:dyDescent="0.15">
      <c r="A10" s="160"/>
      <c r="B10" s="161"/>
      <c r="C10" s="162"/>
      <c r="D10" s="163">
        <v>76424</v>
      </c>
      <c r="E10" s="164"/>
      <c r="F10" s="165">
        <v>36731</v>
      </c>
      <c r="G10" s="166"/>
      <c r="H10" s="167"/>
    </row>
    <row r="11" spans="1:8" x14ac:dyDescent="0.15">
      <c r="A11" s="148" t="s">
        <v>562</v>
      </c>
      <c r="B11" s="153"/>
      <c r="C11" s="154"/>
      <c r="D11" s="155">
        <v>127613</v>
      </c>
      <c r="E11" s="156"/>
      <c r="F11" s="157">
        <v>74994</v>
      </c>
      <c r="G11" s="158"/>
      <c r="H11" s="159"/>
    </row>
    <row r="12" spans="1:8" x14ac:dyDescent="0.15">
      <c r="A12" s="160"/>
      <c r="B12" s="161"/>
      <c r="C12" s="168"/>
      <c r="D12" s="163">
        <v>75301</v>
      </c>
      <c r="E12" s="164"/>
      <c r="F12" s="165">
        <v>36188</v>
      </c>
      <c r="G12" s="166"/>
      <c r="H12" s="167"/>
    </row>
    <row r="13" spans="1:8" x14ac:dyDescent="0.15">
      <c r="A13" s="148"/>
      <c r="B13" s="153"/>
      <c r="C13" s="169"/>
      <c r="D13" s="170">
        <v>126726</v>
      </c>
      <c r="E13" s="171"/>
      <c r="F13" s="172">
        <v>75121</v>
      </c>
      <c r="G13" s="173"/>
      <c r="H13" s="159"/>
    </row>
    <row r="14" spans="1:8" x14ac:dyDescent="0.15">
      <c r="A14" s="160"/>
      <c r="B14" s="161"/>
      <c r="C14" s="162"/>
      <c r="D14" s="163">
        <v>74185</v>
      </c>
      <c r="E14" s="164"/>
      <c r="F14" s="165">
        <v>39157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6.29</v>
      </c>
      <c r="C19" s="174">
        <f>ROUND(VALUE(SUBSTITUTE(実質収支比率等に係る経年分析!G$48,"▲","-")),2)</f>
        <v>6.04</v>
      </c>
      <c r="D19" s="174">
        <f>ROUND(VALUE(SUBSTITUTE(実質収支比率等に係る経年分析!H$48,"▲","-")),2)</f>
        <v>4.76</v>
      </c>
      <c r="E19" s="174">
        <f>ROUND(VALUE(SUBSTITUTE(実質収支比率等に係る経年分析!I$48,"▲","-")),2)</f>
        <v>8.2100000000000009</v>
      </c>
      <c r="F19" s="174">
        <f>ROUND(VALUE(SUBSTITUTE(実質収支比率等に係る経年分析!J$48,"▲","-")),2)</f>
        <v>7.74</v>
      </c>
    </row>
    <row r="20" spans="1:11" x14ac:dyDescent="0.15">
      <c r="A20" s="174" t="s">
        <v>57</v>
      </c>
      <c r="B20" s="174">
        <f>ROUND(VALUE(SUBSTITUTE(実質収支比率等に係る経年分析!F$47,"▲","-")),2)</f>
        <v>56.65</v>
      </c>
      <c r="C20" s="174">
        <f>ROUND(VALUE(SUBSTITUTE(実質収支比率等に係る経年分析!G$47,"▲","-")),2)</f>
        <v>59.25</v>
      </c>
      <c r="D20" s="174">
        <f>ROUND(VALUE(SUBSTITUTE(実質収支比率等に係る経年分析!H$47,"▲","-")),2)</f>
        <v>60.6</v>
      </c>
      <c r="E20" s="174">
        <f>ROUND(VALUE(SUBSTITUTE(実質収支比率等に係る経年分析!I$47,"▲","-")),2)</f>
        <v>63.56</v>
      </c>
      <c r="F20" s="174">
        <f>ROUND(VALUE(SUBSTITUTE(実質収支比率等に係る経年分析!J$47,"▲","-")),2)</f>
        <v>67.72</v>
      </c>
    </row>
    <row r="21" spans="1:11" x14ac:dyDescent="0.15">
      <c r="A21" s="174" t="s">
        <v>58</v>
      </c>
      <c r="B21" s="174">
        <f>IF(ISNUMBER(VALUE(SUBSTITUTE(実質収支比率等に係る経年分析!F$49,"▲","-"))),ROUND(VALUE(SUBSTITUTE(実質収支比率等に係る経年分析!F$49,"▲","-")),2),NA())</f>
        <v>4.49</v>
      </c>
      <c r="C21" s="174">
        <f>IF(ISNUMBER(VALUE(SUBSTITUTE(実質収支比率等に係る経年分析!G$49,"▲","-"))),ROUND(VALUE(SUBSTITUTE(実質収支比率等に係る経年分析!G$49,"▲","-")),2),NA())</f>
        <v>3.26</v>
      </c>
      <c r="D21" s="174">
        <f>IF(ISNUMBER(VALUE(SUBSTITUTE(実質収支比率等に係る経年分析!H$49,"▲","-"))),ROUND(VALUE(SUBSTITUTE(実質収支比率等に係る経年分析!H$49,"▲","-")),2),NA())</f>
        <v>2.2200000000000002</v>
      </c>
      <c r="E21" s="174">
        <f>IF(ISNUMBER(VALUE(SUBSTITUTE(実質収支比率等に係る経年分析!I$49,"▲","-"))),ROUND(VALUE(SUBSTITUTE(実質収支比率等に係る経年分析!I$49,"▲","-")),2),NA())</f>
        <v>7.87</v>
      </c>
      <c r="F21" s="174">
        <f>IF(ISNUMBER(VALUE(SUBSTITUTE(実質収支比率等に係る経年分析!J$49,"▲","-"))),ROUND(VALUE(SUBSTITUTE(実質収支比率等に係る経年分析!J$49,"▲","-")),2),NA())</f>
        <v>2.06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三好市浄化槽事業特別会計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三好市後期高齢者医療特別会計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三好市簡易水道事業特別会計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三好市農業集落排水事業特別会計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v>
      </c>
    </row>
    <row r="33" spans="1:16" x14ac:dyDescent="0.15">
      <c r="A33" s="175" t="str">
        <f>IF(連結実質赤字比率に係る赤字・黒字の構成分析!C$37="",NA(),連結実質赤字比率に係る赤字・黒字の構成分析!C$37)</f>
        <v>三好市国民健康保険市立三野病院特別会計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1.59</v>
      </c>
    </row>
    <row r="34" spans="1:16" x14ac:dyDescent="0.15">
      <c r="A34" s="175" t="str">
        <f>IF(連結実質赤字比率に係る赤字・黒字の構成分析!C$36="",NA(),連結実質赤字比率に係る赤字・黒字の構成分析!C$36)</f>
        <v>三好市水道事業会計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3.16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3.18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3.77</v>
      </c>
    </row>
    <row r="35" spans="1:16" x14ac:dyDescent="0.15">
      <c r="A35" s="175" t="str">
        <f>IF(連結実質赤字比率に係る赤字・黒字の構成分析!C$35="",NA(),連結実質赤字比率に係る赤字・黒字の構成分析!C$35)</f>
        <v>三好市国民健康保険特別会計（事業勘定分）</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3.33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3.65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4.12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4.3600000000000003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6.28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6.03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5.68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8.1999999999999993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7.74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3563</v>
      </c>
      <c r="E42" s="176"/>
      <c r="F42" s="176"/>
      <c r="G42" s="176">
        <f>'実質公債費比率（分子）の構造'!L$52</f>
        <v>3357</v>
      </c>
      <c r="H42" s="176"/>
      <c r="I42" s="176"/>
      <c r="J42" s="176">
        <f>'実質公債費比率（分子）の構造'!M$52</f>
        <v>3279</v>
      </c>
      <c r="K42" s="176"/>
      <c r="L42" s="176"/>
      <c r="M42" s="176">
        <f>'実質公債費比率（分子）の構造'!N$52</f>
        <v>3030</v>
      </c>
      <c r="N42" s="176"/>
      <c r="O42" s="176"/>
      <c r="P42" s="176">
        <f>'実質公債費比率（分子）の構造'!O$52</f>
        <v>2839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11</v>
      </c>
      <c r="C45" s="176"/>
      <c r="D45" s="176"/>
      <c r="E45" s="176">
        <f>'実質公債費比率（分子）の構造'!L$49</f>
        <v>7</v>
      </c>
      <c r="F45" s="176"/>
      <c r="G45" s="176"/>
      <c r="H45" s="176">
        <f>'実質公債費比率（分子）の構造'!M$49</f>
        <v>7</v>
      </c>
      <c r="I45" s="176"/>
      <c r="J45" s="176"/>
      <c r="K45" s="176">
        <f>'実質公債費比率（分子）の構造'!N$49</f>
        <v>7</v>
      </c>
      <c r="L45" s="176"/>
      <c r="M45" s="176"/>
      <c r="N45" s="176">
        <f>'実質公債費比率（分子）の構造'!O$49</f>
        <v>7</v>
      </c>
      <c r="O45" s="176"/>
      <c r="P45" s="176"/>
    </row>
    <row r="46" spans="1:16" x14ac:dyDescent="0.15">
      <c r="A46" s="176" t="s">
        <v>69</v>
      </c>
      <c r="B46" s="176">
        <f>'実質公債費比率（分子）の構造'!K$48</f>
        <v>271</v>
      </c>
      <c r="C46" s="176"/>
      <c r="D46" s="176"/>
      <c r="E46" s="176">
        <f>'実質公債費比率（分子）の構造'!L$48</f>
        <v>271</v>
      </c>
      <c r="F46" s="176"/>
      <c r="G46" s="176"/>
      <c r="H46" s="176">
        <f>'実質公債費比率（分子）の構造'!M$48</f>
        <v>273</v>
      </c>
      <c r="I46" s="176"/>
      <c r="J46" s="176"/>
      <c r="K46" s="176">
        <f>'実質公債費比率（分子）の構造'!N$48</f>
        <v>280</v>
      </c>
      <c r="L46" s="176"/>
      <c r="M46" s="176"/>
      <c r="N46" s="176">
        <f>'実質公債費比率（分子）の構造'!O$48</f>
        <v>296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4084</v>
      </c>
      <c r="C49" s="176"/>
      <c r="D49" s="176"/>
      <c r="E49" s="176">
        <f>'実質公債費比率（分子）の構造'!L$45</f>
        <v>3823</v>
      </c>
      <c r="F49" s="176"/>
      <c r="G49" s="176"/>
      <c r="H49" s="176">
        <f>'実質公債費比率（分子）の構造'!M$45</f>
        <v>3715</v>
      </c>
      <c r="I49" s="176"/>
      <c r="J49" s="176"/>
      <c r="K49" s="176">
        <f>'実質公債費比率（分子）の構造'!N$45</f>
        <v>3431</v>
      </c>
      <c r="L49" s="176"/>
      <c r="M49" s="176"/>
      <c r="N49" s="176">
        <f>'実質公債費比率（分子）の構造'!O$45</f>
        <v>3263</v>
      </c>
      <c r="O49" s="176"/>
      <c r="P49" s="176"/>
    </row>
    <row r="50" spans="1:16" x14ac:dyDescent="0.15">
      <c r="A50" s="176" t="s">
        <v>73</v>
      </c>
      <c r="B50" s="176" t="e">
        <f>NA()</f>
        <v>#N/A</v>
      </c>
      <c r="C50" s="176">
        <f>IF(ISNUMBER('実質公債費比率（分子）の構造'!K$53),'実質公債費比率（分子）の構造'!K$53,NA())</f>
        <v>803</v>
      </c>
      <c r="D50" s="176" t="e">
        <f>NA()</f>
        <v>#N/A</v>
      </c>
      <c r="E50" s="176" t="e">
        <f>NA()</f>
        <v>#N/A</v>
      </c>
      <c r="F50" s="176">
        <f>IF(ISNUMBER('実質公債費比率（分子）の構造'!L$53),'実質公債費比率（分子）の構造'!L$53,NA())</f>
        <v>744</v>
      </c>
      <c r="G50" s="176" t="e">
        <f>NA()</f>
        <v>#N/A</v>
      </c>
      <c r="H50" s="176" t="e">
        <f>NA()</f>
        <v>#N/A</v>
      </c>
      <c r="I50" s="176">
        <f>IF(ISNUMBER('実質公債費比率（分子）の構造'!M$53),'実質公債費比率（分子）の構造'!M$53,NA())</f>
        <v>716</v>
      </c>
      <c r="J50" s="176" t="e">
        <f>NA()</f>
        <v>#N/A</v>
      </c>
      <c r="K50" s="176" t="e">
        <f>NA()</f>
        <v>#N/A</v>
      </c>
      <c r="L50" s="176">
        <f>IF(ISNUMBER('実質公債費比率（分子）の構造'!N$53),'実質公債費比率（分子）の構造'!N$53,NA())</f>
        <v>688</v>
      </c>
      <c r="M50" s="176" t="e">
        <f>NA()</f>
        <v>#N/A</v>
      </c>
      <c r="N50" s="176" t="e">
        <f>NA()</f>
        <v>#N/A</v>
      </c>
      <c r="O50" s="176">
        <f>IF(ISNUMBER('実質公債費比率（分子）の構造'!O$53),'実質公債費比率（分子）の構造'!O$53,NA())</f>
        <v>727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27275</v>
      </c>
      <c r="E56" s="175"/>
      <c r="F56" s="175"/>
      <c r="G56" s="175">
        <f>'将来負担比率（分子）の構造'!J$52</f>
        <v>27024</v>
      </c>
      <c r="H56" s="175"/>
      <c r="I56" s="175"/>
      <c r="J56" s="175">
        <f>'将来負担比率（分子）の構造'!K$52</f>
        <v>26393</v>
      </c>
      <c r="K56" s="175"/>
      <c r="L56" s="175"/>
      <c r="M56" s="175">
        <f>'将来負担比率（分子）の構造'!L$52</f>
        <v>25908</v>
      </c>
      <c r="N56" s="175"/>
      <c r="O56" s="175"/>
      <c r="P56" s="175">
        <f>'将来負担比率（分子）の構造'!M$52</f>
        <v>25922</v>
      </c>
    </row>
    <row r="57" spans="1:16" x14ac:dyDescent="0.15">
      <c r="A57" s="175" t="s">
        <v>44</v>
      </c>
      <c r="B57" s="175"/>
      <c r="C57" s="175"/>
      <c r="D57" s="175">
        <f>'将来負担比率（分子）の構造'!I$51</f>
        <v>373</v>
      </c>
      <c r="E57" s="175"/>
      <c r="F57" s="175"/>
      <c r="G57" s="175">
        <f>'将来負担比率（分子）の構造'!J$51</f>
        <v>333</v>
      </c>
      <c r="H57" s="175"/>
      <c r="I57" s="175"/>
      <c r="J57" s="175">
        <f>'将来負担比率（分子）の構造'!K$51</f>
        <v>330</v>
      </c>
      <c r="K57" s="175"/>
      <c r="L57" s="175"/>
      <c r="M57" s="175">
        <f>'将来負担比率（分子）の構造'!L$51</f>
        <v>422</v>
      </c>
      <c r="N57" s="175"/>
      <c r="O57" s="175"/>
      <c r="P57" s="175">
        <f>'将来負担比率（分子）の構造'!M$51</f>
        <v>171</v>
      </c>
    </row>
    <row r="58" spans="1:16" x14ac:dyDescent="0.15">
      <c r="A58" s="175" t="s">
        <v>43</v>
      </c>
      <c r="B58" s="175"/>
      <c r="C58" s="175"/>
      <c r="D58" s="175">
        <f>'将来負担比率（分子）の構造'!I$50</f>
        <v>20210</v>
      </c>
      <c r="E58" s="175"/>
      <c r="F58" s="175"/>
      <c r="G58" s="175">
        <f>'将来負担比率（分子）の構造'!J$50</f>
        <v>20630</v>
      </c>
      <c r="H58" s="175"/>
      <c r="I58" s="175"/>
      <c r="J58" s="175">
        <f>'将来負担比率（分子）の構造'!K$50</f>
        <v>20939</v>
      </c>
      <c r="K58" s="175"/>
      <c r="L58" s="175"/>
      <c r="M58" s="175">
        <f>'将来負担比率（分子）の構造'!L$50</f>
        <v>21526</v>
      </c>
      <c r="N58" s="175"/>
      <c r="O58" s="175"/>
      <c r="P58" s="175">
        <f>'将来負担比率（分子）の構造'!M$50</f>
        <v>21733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4561</v>
      </c>
      <c r="C62" s="175"/>
      <c r="D62" s="175"/>
      <c r="E62" s="175">
        <f>'将来負担比率（分子）の構造'!J$45</f>
        <v>4393</v>
      </c>
      <c r="F62" s="175"/>
      <c r="G62" s="175"/>
      <c r="H62" s="175">
        <f>'将来負担比率（分子）の構造'!K$45</f>
        <v>4274</v>
      </c>
      <c r="I62" s="175"/>
      <c r="J62" s="175"/>
      <c r="K62" s="175">
        <f>'将来負担比率（分子）の構造'!L$45</f>
        <v>4201</v>
      </c>
      <c r="L62" s="175"/>
      <c r="M62" s="175"/>
      <c r="N62" s="175">
        <f>'将来負担比率（分子）の構造'!M$45</f>
        <v>4117</v>
      </c>
      <c r="O62" s="175"/>
      <c r="P62" s="175"/>
    </row>
    <row r="63" spans="1:16" x14ac:dyDescent="0.15">
      <c r="A63" s="175" t="s">
        <v>36</v>
      </c>
      <c r="B63" s="175">
        <f>'将来負担比率（分子）の構造'!I$44</f>
        <v>35</v>
      </c>
      <c r="C63" s="175"/>
      <c r="D63" s="175"/>
      <c r="E63" s="175">
        <f>'将来負担比率（分子）の構造'!J$44</f>
        <v>26</v>
      </c>
      <c r="F63" s="175"/>
      <c r="G63" s="175"/>
      <c r="H63" s="175">
        <f>'将来負担比率（分子）の構造'!K$44</f>
        <v>17</v>
      </c>
      <c r="I63" s="175"/>
      <c r="J63" s="175"/>
      <c r="K63" s="175">
        <f>'将来負担比率（分子）の構造'!L$44</f>
        <v>10</v>
      </c>
      <c r="L63" s="175"/>
      <c r="M63" s="175"/>
      <c r="N63" s="175">
        <f>'将来負担比率（分子）の構造'!M$44</f>
        <v>3</v>
      </c>
      <c r="O63" s="175"/>
      <c r="P63" s="175"/>
    </row>
    <row r="64" spans="1:16" x14ac:dyDescent="0.15">
      <c r="A64" s="175" t="s">
        <v>35</v>
      </c>
      <c r="B64" s="175">
        <f>'将来負担比率（分子）の構造'!I$43</f>
        <v>2096</v>
      </c>
      <c r="C64" s="175"/>
      <c r="D64" s="175"/>
      <c r="E64" s="175">
        <f>'将来負担比率（分子）の構造'!J$43</f>
        <v>3314</v>
      </c>
      <c r="F64" s="175"/>
      <c r="G64" s="175"/>
      <c r="H64" s="175">
        <f>'将来負担比率（分子）の構造'!K$43</f>
        <v>3310</v>
      </c>
      <c r="I64" s="175"/>
      <c r="J64" s="175"/>
      <c r="K64" s="175">
        <f>'将来負担比率（分子）の構造'!L$43</f>
        <v>2681</v>
      </c>
      <c r="L64" s="175"/>
      <c r="M64" s="175"/>
      <c r="N64" s="175">
        <f>'将来負担比率（分子）の構造'!M$43</f>
        <v>3127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33196</v>
      </c>
      <c r="C66" s="175"/>
      <c r="D66" s="175"/>
      <c r="E66" s="175">
        <f>'将来負担比率（分子）の構造'!J$41</f>
        <v>32558</v>
      </c>
      <c r="F66" s="175"/>
      <c r="G66" s="175"/>
      <c r="H66" s="175">
        <f>'将来負担比率（分子）の構造'!K$41</f>
        <v>32396</v>
      </c>
      <c r="I66" s="175"/>
      <c r="J66" s="175"/>
      <c r="K66" s="175">
        <f>'将来負担比率（分子）の構造'!L$41</f>
        <v>32190</v>
      </c>
      <c r="L66" s="175"/>
      <c r="M66" s="175"/>
      <c r="N66" s="175">
        <f>'将来負担比率（分子）の構造'!M$41</f>
        <v>32279</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8381</v>
      </c>
      <c r="C72" s="179">
        <f>基金残高に係る経年分析!G55</f>
        <v>8774</v>
      </c>
      <c r="D72" s="179">
        <f>基金残高に係る経年分析!H55</f>
        <v>8971</v>
      </c>
    </row>
    <row r="73" spans="1:16" x14ac:dyDescent="0.15">
      <c r="A73" s="178" t="s">
        <v>80</v>
      </c>
      <c r="B73" s="179">
        <f>基金残高に係る経年分析!F56</f>
        <v>8718</v>
      </c>
      <c r="C73" s="179">
        <f>基金残高に係る経年分析!G56</f>
        <v>8854</v>
      </c>
      <c r="D73" s="179">
        <f>基金残高に係る経年分析!H56</f>
        <v>8866</v>
      </c>
    </row>
    <row r="74" spans="1:16" x14ac:dyDescent="0.15">
      <c r="A74" s="178" t="s">
        <v>81</v>
      </c>
      <c r="B74" s="179">
        <f>基金残高に係る経年分析!F57</f>
        <v>6314</v>
      </c>
      <c r="C74" s="179">
        <f>基金残高に係る経年分析!G57</f>
        <v>6448</v>
      </c>
      <c r="D74" s="179">
        <f>基金残高に係る経年分析!H57</f>
        <v>6425</v>
      </c>
    </row>
  </sheetData>
  <sheetProtection algorithmName="SHA-512" hashValue="r+NPtiG/1DZgs2NW/MmRp92aVCdHQEUPZayI04RnRPxVhHY6msYRaqjayzNzmyyYhxY047+szi31s5Bn9v/ZYQ==" saltValue="p4LfH8v37mbG2p7ULZyz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election activeCell="A4" sqref="A4:XFD4"/>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222</v>
      </c>
      <c r="DI1" s="603"/>
      <c r="DJ1" s="603"/>
      <c r="DK1" s="603"/>
      <c r="DL1" s="603"/>
      <c r="DM1" s="603"/>
      <c r="DN1" s="604"/>
      <c r="DO1" s="214"/>
      <c r="DP1" s="602" t="s">
        <v>223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228</v>
      </c>
      <c r="S4" s="606"/>
      <c r="T4" s="606"/>
      <c r="U4" s="606"/>
      <c r="V4" s="606"/>
      <c r="W4" s="606"/>
      <c r="X4" s="606"/>
      <c r="Y4" s="607"/>
      <c r="Z4" s="605" t="s">
        <v>229</v>
      </c>
      <c r="AA4" s="606"/>
      <c r="AB4" s="606"/>
      <c r="AC4" s="607"/>
      <c r="AD4" s="605" t="s">
        <v>230</v>
      </c>
      <c r="AE4" s="606"/>
      <c r="AF4" s="606"/>
      <c r="AG4" s="606"/>
      <c r="AH4" s="606"/>
      <c r="AI4" s="606"/>
      <c r="AJ4" s="606"/>
      <c r="AK4" s="607"/>
      <c r="AL4" s="605" t="s">
        <v>229</v>
      </c>
      <c r="AM4" s="606"/>
      <c r="AN4" s="606"/>
      <c r="AO4" s="607"/>
      <c r="AP4" s="608" t="s">
        <v>231</v>
      </c>
      <c r="AQ4" s="608"/>
      <c r="AR4" s="608"/>
      <c r="AS4" s="608"/>
      <c r="AT4" s="608"/>
      <c r="AU4" s="608"/>
      <c r="AV4" s="608"/>
      <c r="AW4" s="608"/>
      <c r="AX4" s="608"/>
      <c r="AY4" s="608"/>
      <c r="AZ4" s="608"/>
      <c r="BA4" s="608"/>
      <c r="BB4" s="608"/>
      <c r="BC4" s="608"/>
      <c r="BD4" s="608"/>
      <c r="BE4" s="608"/>
      <c r="BF4" s="608"/>
      <c r="BG4" s="608" t="s">
        <v>232</v>
      </c>
      <c r="BH4" s="608"/>
      <c r="BI4" s="608"/>
      <c r="BJ4" s="608"/>
      <c r="BK4" s="608"/>
      <c r="BL4" s="608"/>
      <c r="BM4" s="608"/>
      <c r="BN4" s="608"/>
      <c r="BO4" s="608" t="s">
        <v>229</v>
      </c>
      <c r="BP4" s="608"/>
      <c r="BQ4" s="608"/>
      <c r="BR4" s="608"/>
      <c r="BS4" s="608" t="s">
        <v>233</v>
      </c>
      <c r="BT4" s="608"/>
      <c r="BU4" s="608"/>
      <c r="BV4" s="608"/>
      <c r="BW4" s="608"/>
      <c r="BX4" s="608"/>
      <c r="BY4" s="608"/>
      <c r="BZ4" s="608"/>
      <c r="CA4" s="608"/>
      <c r="CB4" s="608"/>
      <c r="CD4" s="605" t="s">
        <v>234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235</v>
      </c>
      <c r="C5" s="610"/>
      <c r="D5" s="610"/>
      <c r="E5" s="610"/>
      <c r="F5" s="610"/>
      <c r="G5" s="610"/>
      <c r="H5" s="610"/>
      <c r="I5" s="610"/>
      <c r="J5" s="610"/>
      <c r="K5" s="610"/>
      <c r="L5" s="610"/>
      <c r="M5" s="610"/>
      <c r="N5" s="610"/>
      <c r="O5" s="610"/>
      <c r="P5" s="610"/>
      <c r="Q5" s="611"/>
      <c r="R5" s="612">
        <v>2560937</v>
      </c>
      <c r="S5" s="613"/>
      <c r="T5" s="613"/>
      <c r="U5" s="613"/>
      <c r="V5" s="613"/>
      <c r="W5" s="613"/>
      <c r="X5" s="613"/>
      <c r="Y5" s="614"/>
      <c r="Z5" s="615">
        <v>10.1</v>
      </c>
      <c r="AA5" s="615"/>
      <c r="AB5" s="615"/>
      <c r="AC5" s="615"/>
      <c r="AD5" s="616">
        <v>2560937</v>
      </c>
      <c r="AE5" s="616"/>
      <c r="AF5" s="616"/>
      <c r="AG5" s="616"/>
      <c r="AH5" s="616"/>
      <c r="AI5" s="616"/>
      <c r="AJ5" s="616"/>
      <c r="AK5" s="616"/>
      <c r="AL5" s="617">
        <v>19.3</v>
      </c>
      <c r="AM5" s="618"/>
      <c r="AN5" s="618"/>
      <c r="AO5" s="619"/>
      <c r="AP5" s="609" t="s">
        <v>236</v>
      </c>
      <c r="AQ5" s="610"/>
      <c r="AR5" s="610"/>
      <c r="AS5" s="610"/>
      <c r="AT5" s="610"/>
      <c r="AU5" s="610"/>
      <c r="AV5" s="610"/>
      <c r="AW5" s="610"/>
      <c r="AX5" s="610"/>
      <c r="AY5" s="610"/>
      <c r="AZ5" s="610"/>
      <c r="BA5" s="610"/>
      <c r="BB5" s="610"/>
      <c r="BC5" s="610"/>
      <c r="BD5" s="610"/>
      <c r="BE5" s="610"/>
      <c r="BF5" s="611"/>
      <c r="BG5" s="623">
        <v>2548557</v>
      </c>
      <c r="BH5" s="624"/>
      <c r="BI5" s="624"/>
      <c r="BJ5" s="624"/>
      <c r="BK5" s="624"/>
      <c r="BL5" s="624"/>
      <c r="BM5" s="624"/>
      <c r="BN5" s="625"/>
      <c r="BO5" s="626">
        <v>99.5</v>
      </c>
      <c r="BP5" s="626"/>
      <c r="BQ5" s="626"/>
      <c r="BR5" s="626"/>
      <c r="BS5" s="627">
        <v>26277</v>
      </c>
      <c r="BT5" s="627"/>
      <c r="BU5" s="627"/>
      <c r="BV5" s="627"/>
      <c r="BW5" s="627"/>
      <c r="BX5" s="627"/>
      <c r="BY5" s="627"/>
      <c r="BZ5" s="627"/>
      <c r="CA5" s="627"/>
      <c r="CB5" s="631"/>
      <c r="CD5" s="605" t="s">
        <v>231</v>
      </c>
      <c r="CE5" s="606"/>
      <c r="CF5" s="606"/>
      <c r="CG5" s="606"/>
      <c r="CH5" s="606"/>
      <c r="CI5" s="606"/>
      <c r="CJ5" s="606"/>
      <c r="CK5" s="606"/>
      <c r="CL5" s="606"/>
      <c r="CM5" s="606"/>
      <c r="CN5" s="606"/>
      <c r="CO5" s="606"/>
      <c r="CP5" s="606"/>
      <c r="CQ5" s="607"/>
      <c r="CR5" s="605" t="s">
        <v>237</v>
      </c>
      <c r="CS5" s="606"/>
      <c r="CT5" s="606"/>
      <c r="CU5" s="606"/>
      <c r="CV5" s="606"/>
      <c r="CW5" s="606"/>
      <c r="CX5" s="606"/>
      <c r="CY5" s="607"/>
      <c r="CZ5" s="605" t="s">
        <v>229</v>
      </c>
      <c r="DA5" s="606"/>
      <c r="DB5" s="606"/>
      <c r="DC5" s="607"/>
      <c r="DD5" s="605" t="s">
        <v>238</v>
      </c>
      <c r="DE5" s="606"/>
      <c r="DF5" s="606"/>
      <c r="DG5" s="606"/>
      <c r="DH5" s="606"/>
      <c r="DI5" s="606"/>
      <c r="DJ5" s="606"/>
      <c r="DK5" s="606"/>
      <c r="DL5" s="606"/>
      <c r="DM5" s="606"/>
      <c r="DN5" s="606"/>
      <c r="DO5" s="606"/>
      <c r="DP5" s="607"/>
      <c r="DQ5" s="605" t="s">
        <v>239</v>
      </c>
      <c r="DR5" s="606"/>
      <c r="DS5" s="606"/>
      <c r="DT5" s="606"/>
      <c r="DU5" s="606"/>
      <c r="DV5" s="606"/>
      <c r="DW5" s="606"/>
      <c r="DX5" s="606"/>
      <c r="DY5" s="606"/>
      <c r="DZ5" s="606"/>
      <c r="EA5" s="606"/>
      <c r="EB5" s="606"/>
      <c r="EC5" s="607"/>
    </row>
    <row r="6" spans="2:143" ht="11.25" customHeight="1" x14ac:dyDescent="0.15">
      <c r="B6" s="620" t="s">
        <v>240</v>
      </c>
      <c r="C6" s="621"/>
      <c r="D6" s="621"/>
      <c r="E6" s="621"/>
      <c r="F6" s="621"/>
      <c r="G6" s="621"/>
      <c r="H6" s="621"/>
      <c r="I6" s="621"/>
      <c r="J6" s="621"/>
      <c r="K6" s="621"/>
      <c r="L6" s="621"/>
      <c r="M6" s="621"/>
      <c r="N6" s="621"/>
      <c r="O6" s="621"/>
      <c r="P6" s="621"/>
      <c r="Q6" s="622"/>
      <c r="R6" s="623">
        <v>407460</v>
      </c>
      <c r="S6" s="624"/>
      <c r="T6" s="624"/>
      <c r="U6" s="624"/>
      <c r="V6" s="624"/>
      <c r="W6" s="624"/>
      <c r="X6" s="624"/>
      <c r="Y6" s="625"/>
      <c r="Z6" s="626">
        <v>1.6</v>
      </c>
      <c r="AA6" s="626"/>
      <c r="AB6" s="626"/>
      <c r="AC6" s="626"/>
      <c r="AD6" s="627">
        <v>407460</v>
      </c>
      <c r="AE6" s="627"/>
      <c r="AF6" s="627"/>
      <c r="AG6" s="627"/>
      <c r="AH6" s="627"/>
      <c r="AI6" s="627"/>
      <c r="AJ6" s="627"/>
      <c r="AK6" s="627"/>
      <c r="AL6" s="628">
        <v>3.1</v>
      </c>
      <c r="AM6" s="629"/>
      <c r="AN6" s="629"/>
      <c r="AO6" s="630"/>
      <c r="AP6" s="620" t="s">
        <v>241</v>
      </c>
      <c r="AQ6" s="621"/>
      <c r="AR6" s="621"/>
      <c r="AS6" s="621"/>
      <c r="AT6" s="621"/>
      <c r="AU6" s="621"/>
      <c r="AV6" s="621"/>
      <c r="AW6" s="621"/>
      <c r="AX6" s="621"/>
      <c r="AY6" s="621"/>
      <c r="AZ6" s="621"/>
      <c r="BA6" s="621"/>
      <c r="BB6" s="621"/>
      <c r="BC6" s="621"/>
      <c r="BD6" s="621"/>
      <c r="BE6" s="621"/>
      <c r="BF6" s="622"/>
      <c r="BG6" s="623">
        <v>2548557</v>
      </c>
      <c r="BH6" s="624"/>
      <c r="BI6" s="624"/>
      <c r="BJ6" s="624"/>
      <c r="BK6" s="624"/>
      <c r="BL6" s="624"/>
      <c r="BM6" s="624"/>
      <c r="BN6" s="625"/>
      <c r="BO6" s="626">
        <v>99.5</v>
      </c>
      <c r="BP6" s="626"/>
      <c r="BQ6" s="626"/>
      <c r="BR6" s="626"/>
      <c r="BS6" s="627">
        <v>26277</v>
      </c>
      <c r="BT6" s="627"/>
      <c r="BU6" s="627"/>
      <c r="BV6" s="627"/>
      <c r="BW6" s="627"/>
      <c r="BX6" s="627"/>
      <c r="BY6" s="627"/>
      <c r="BZ6" s="627"/>
      <c r="CA6" s="627"/>
      <c r="CB6" s="631"/>
      <c r="CD6" s="609" t="s">
        <v>242</v>
      </c>
      <c r="CE6" s="610"/>
      <c r="CF6" s="610"/>
      <c r="CG6" s="610"/>
      <c r="CH6" s="610"/>
      <c r="CI6" s="610"/>
      <c r="CJ6" s="610"/>
      <c r="CK6" s="610"/>
      <c r="CL6" s="610"/>
      <c r="CM6" s="610"/>
      <c r="CN6" s="610"/>
      <c r="CO6" s="610"/>
      <c r="CP6" s="610"/>
      <c r="CQ6" s="611"/>
      <c r="CR6" s="623">
        <v>178641</v>
      </c>
      <c r="CS6" s="624"/>
      <c r="CT6" s="624"/>
      <c r="CU6" s="624"/>
      <c r="CV6" s="624"/>
      <c r="CW6" s="624"/>
      <c r="CX6" s="624"/>
      <c r="CY6" s="625"/>
      <c r="CZ6" s="617">
        <v>0.7</v>
      </c>
      <c r="DA6" s="618"/>
      <c r="DB6" s="618"/>
      <c r="DC6" s="634"/>
      <c r="DD6" s="632" t="s">
        <v>243</v>
      </c>
      <c r="DE6" s="624"/>
      <c r="DF6" s="624"/>
      <c r="DG6" s="624"/>
      <c r="DH6" s="624"/>
      <c r="DI6" s="624"/>
      <c r="DJ6" s="624"/>
      <c r="DK6" s="624"/>
      <c r="DL6" s="624"/>
      <c r="DM6" s="624"/>
      <c r="DN6" s="624"/>
      <c r="DO6" s="624"/>
      <c r="DP6" s="625"/>
      <c r="DQ6" s="632">
        <v>178641</v>
      </c>
      <c r="DR6" s="624"/>
      <c r="DS6" s="624"/>
      <c r="DT6" s="624"/>
      <c r="DU6" s="624"/>
      <c r="DV6" s="624"/>
      <c r="DW6" s="624"/>
      <c r="DX6" s="624"/>
      <c r="DY6" s="624"/>
      <c r="DZ6" s="624"/>
      <c r="EA6" s="624"/>
      <c r="EB6" s="624"/>
      <c r="EC6" s="633"/>
    </row>
    <row r="7" spans="2:143" ht="11.25" customHeight="1" x14ac:dyDescent="0.15">
      <c r="B7" s="620" t="s">
        <v>244</v>
      </c>
      <c r="C7" s="621"/>
      <c r="D7" s="621"/>
      <c r="E7" s="621"/>
      <c r="F7" s="621"/>
      <c r="G7" s="621"/>
      <c r="H7" s="621"/>
      <c r="I7" s="621"/>
      <c r="J7" s="621"/>
      <c r="K7" s="621"/>
      <c r="L7" s="621"/>
      <c r="M7" s="621"/>
      <c r="N7" s="621"/>
      <c r="O7" s="621"/>
      <c r="P7" s="621"/>
      <c r="Q7" s="622"/>
      <c r="R7" s="623">
        <v>1538</v>
      </c>
      <c r="S7" s="624"/>
      <c r="T7" s="624"/>
      <c r="U7" s="624"/>
      <c r="V7" s="624"/>
      <c r="W7" s="624"/>
      <c r="X7" s="624"/>
      <c r="Y7" s="625"/>
      <c r="Z7" s="626">
        <v>0</v>
      </c>
      <c r="AA7" s="626"/>
      <c r="AB7" s="626"/>
      <c r="AC7" s="626"/>
      <c r="AD7" s="627">
        <v>1538</v>
      </c>
      <c r="AE7" s="627"/>
      <c r="AF7" s="627"/>
      <c r="AG7" s="627"/>
      <c r="AH7" s="627"/>
      <c r="AI7" s="627"/>
      <c r="AJ7" s="627"/>
      <c r="AK7" s="627"/>
      <c r="AL7" s="628">
        <v>0</v>
      </c>
      <c r="AM7" s="629"/>
      <c r="AN7" s="629"/>
      <c r="AO7" s="630"/>
      <c r="AP7" s="620" t="s">
        <v>245</v>
      </c>
      <c r="AQ7" s="621"/>
      <c r="AR7" s="621"/>
      <c r="AS7" s="621"/>
      <c r="AT7" s="621"/>
      <c r="AU7" s="621"/>
      <c r="AV7" s="621"/>
      <c r="AW7" s="621"/>
      <c r="AX7" s="621"/>
      <c r="AY7" s="621"/>
      <c r="AZ7" s="621"/>
      <c r="BA7" s="621"/>
      <c r="BB7" s="621"/>
      <c r="BC7" s="621"/>
      <c r="BD7" s="621"/>
      <c r="BE7" s="621"/>
      <c r="BF7" s="622"/>
      <c r="BG7" s="623">
        <v>1026529</v>
      </c>
      <c r="BH7" s="624"/>
      <c r="BI7" s="624"/>
      <c r="BJ7" s="624"/>
      <c r="BK7" s="624"/>
      <c r="BL7" s="624"/>
      <c r="BM7" s="624"/>
      <c r="BN7" s="625"/>
      <c r="BO7" s="626">
        <v>40.1</v>
      </c>
      <c r="BP7" s="626"/>
      <c r="BQ7" s="626"/>
      <c r="BR7" s="626"/>
      <c r="BS7" s="627">
        <v>26277</v>
      </c>
      <c r="BT7" s="627"/>
      <c r="BU7" s="627"/>
      <c r="BV7" s="627"/>
      <c r="BW7" s="627"/>
      <c r="BX7" s="627"/>
      <c r="BY7" s="627"/>
      <c r="BZ7" s="627"/>
      <c r="CA7" s="627"/>
      <c r="CB7" s="631"/>
      <c r="CD7" s="620" t="s">
        <v>246</v>
      </c>
      <c r="CE7" s="621"/>
      <c r="CF7" s="621"/>
      <c r="CG7" s="621"/>
      <c r="CH7" s="621"/>
      <c r="CI7" s="621"/>
      <c r="CJ7" s="621"/>
      <c r="CK7" s="621"/>
      <c r="CL7" s="621"/>
      <c r="CM7" s="621"/>
      <c r="CN7" s="621"/>
      <c r="CO7" s="621"/>
      <c r="CP7" s="621"/>
      <c r="CQ7" s="622"/>
      <c r="CR7" s="623">
        <v>3353928</v>
      </c>
      <c r="CS7" s="624"/>
      <c r="CT7" s="624"/>
      <c r="CU7" s="624"/>
      <c r="CV7" s="624"/>
      <c r="CW7" s="624"/>
      <c r="CX7" s="624"/>
      <c r="CY7" s="625"/>
      <c r="CZ7" s="626">
        <v>14</v>
      </c>
      <c r="DA7" s="626"/>
      <c r="DB7" s="626"/>
      <c r="DC7" s="626"/>
      <c r="DD7" s="632">
        <v>467243</v>
      </c>
      <c r="DE7" s="624"/>
      <c r="DF7" s="624"/>
      <c r="DG7" s="624"/>
      <c r="DH7" s="624"/>
      <c r="DI7" s="624"/>
      <c r="DJ7" s="624"/>
      <c r="DK7" s="624"/>
      <c r="DL7" s="624"/>
      <c r="DM7" s="624"/>
      <c r="DN7" s="624"/>
      <c r="DO7" s="624"/>
      <c r="DP7" s="625"/>
      <c r="DQ7" s="632">
        <v>2472056</v>
      </c>
      <c r="DR7" s="624"/>
      <c r="DS7" s="624"/>
      <c r="DT7" s="624"/>
      <c r="DU7" s="624"/>
      <c r="DV7" s="624"/>
      <c r="DW7" s="624"/>
      <c r="DX7" s="624"/>
      <c r="DY7" s="624"/>
      <c r="DZ7" s="624"/>
      <c r="EA7" s="624"/>
      <c r="EB7" s="624"/>
      <c r="EC7" s="633"/>
    </row>
    <row r="8" spans="2:143" ht="11.25" customHeight="1" x14ac:dyDescent="0.15">
      <c r="B8" s="620" t="s">
        <v>247</v>
      </c>
      <c r="C8" s="621"/>
      <c r="D8" s="621"/>
      <c r="E8" s="621"/>
      <c r="F8" s="621"/>
      <c r="G8" s="621"/>
      <c r="H8" s="621"/>
      <c r="I8" s="621"/>
      <c r="J8" s="621"/>
      <c r="K8" s="621"/>
      <c r="L8" s="621"/>
      <c r="M8" s="621"/>
      <c r="N8" s="621"/>
      <c r="O8" s="621"/>
      <c r="P8" s="621"/>
      <c r="Q8" s="622"/>
      <c r="R8" s="623">
        <v>21419</v>
      </c>
      <c r="S8" s="624"/>
      <c r="T8" s="624"/>
      <c r="U8" s="624"/>
      <c r="V8" s="624"/>
      <c r="W8" s="624"/>
      <c r="X8" s="624"/>
      <c r="Y8" s="625"/>
      <c r="Z8" s="626">
        <v>0.1</v>
      </c>
      <c r="AA8" s="626"/>
      <c r="AB8" s="626"/>
      <c r="AC8" s="626"/>
      <c r="AD8" s="627">
        <v>21419</v>
      </c>
      <c r="AE8" s="627"/>
      <c r="AF8" s="627"/>
      <c r="AG8" s="627"/>
      <c r="AH8" s="627"/>
      <c r="AI8" s="627"/>
      <c r="AJ8" s="627"/>
      <c r="AK8" s="627"/>
      <c r="AL8" s="628">
        <v>0.2</v>
      </c>
      <c r="AM8" s="629"/>
      <c r="AN8" s="629"/>
      <c r="AO8" s="630"/>
      <c r="AP8" s="620" t="s">
        <v>248</v>
      </c>
      <c r="AQ8" s="621"/>
      <c r="AR8" s="621"/>
      <c r="AS8" s="621"/>
      <c r="AT8" s="621"/>
      <c r="AU8" s="621"/>
      <c r="AV8" s="621"/>
      <c r="AW8" s="621"/>
      <c r="AX8" s="621"/>
      <c r="AY8" s="621"/>
      <c r="AZ8" s="621"/>
      <c r="BA8" s="621"/>
      <c r="BB8" s="621"/>
      <c r="BC8" s="621"/>
      <c r="BD8" s="621"/>
      <c r="BE8" s="621"/>
      <c r="BF8" s="622"/>
      <c r="BG8" s="623">
        <v>38394</v>
      </c>
      <c r="BH8" s="624"/>
      <c r="BI8" s="624"/>
      <c r="BJ8" s="624"/>
      <c r="BK8" s="624"/>
      <c r="BL8" s="624"/>
      <c r="BM8" s="624"/>
      <c r="BN8" s="625"/>
      <c r="BO8" s="626">
        <v>1.5</v>
      </c>
      <c r="BP8" s="626"/>
      <c r="BQ8" s="626"/>
      <c r="BR8" s="626"/>
      <c r="BS8" s="627" t="s">
        <v>243</v>
      </c>
      <c r="BT8" s="627"/>
      <c r="BU8" s="627"/>
      <c r="BV8" s="627"/>
      <c r="BW8" s="627"/>
      <c r="BX8" s="627"/>
      <c r="BY8" s="627"/>
      <c r="BZ8" s="627"/>
      <c r="CA8" s="627"/>
      <c r="CB8" s="631"/>
      <c r="CD8" s="620" t="s">
        <v>249</v>
      </c>
      <c r="CE8" s="621"/>
      <c r="CF8" s="621"/>
      <c r="CG8" s="621"/>
      <c r="CH8" s="621"/>
      <c r="CI8" s="621"/>
      <c r="CJ8" s="621"/>
      <c r="CK8" s="621"/>
      <c r="CL8" s="621"/>
      <c r="CM8" s="621"/>
      <c r="CN8" s="621"/>
      <c r="CO8" s="621"/>
      <c r="CP8" s="621"/>
      <c r="CQ8" s="622"/>
      <c r="CR8" s="623">
        <v>6812477</v>
      </c>
      <c r="CS8" s="624"/>
      <c r="CT8" s="624"/>
      <c r="CU8" s="624"/>
      <c r="CV8" s="624"/>
      <c r="CW8" s="624"/>
      <c r="CX8" s="624"/>
      <c r="CY8" s="625"/>
      <c r="CZ8" s="626">
        <v>28.4</v>
      </c>
      <c r="DA8" s="626"/>
      <c r="DB8" s="626"/>
      <c r="DC8" s="626"/>
      <c r="DD8" s="632">
        <v>8610</v>
      </c>
      <c r="DE8" s="624"/>
      <c r="DF8" s="624"/>
      <c r="DG8" s="624"/>
      <c r="DH8" s="624"/>
      <c r="DI8" s="624"/>
      <c r="DJ8" s="624"/>
      <c r="DK8" s="624"/>
      <c r="DL8" s="624"/>
      <c r="DM8" s="624"/>
      <c r="DN8" s="624"/>
      <c r="DO8" s="624"/>
      <c r="DP8" s="625"/>
      <c r="DQ8" s="632">
        <v>3765042</v>
      </c>
      <c r="DR8" s="624"/>
      <c r="DS8" s="624"/>
      <c r="DT8" s="624"/>
      <c r="DU8" s="624"/>
      <c r="DV8" s="624"/>
      <c r="DW8" s="624"/>
      <c r="DX8" s="624"/>
      <c r="DY8" s="624"/>
      <c r="DZ8" s="624"/>
      <c r="EA8" s="624"/>
      <c r="EB8" s="624"/>
      <c r="EC8" s="633"/>
    </row>
    <row r="9" spans="2:143" ht="11.25" customHeight="1" x14ac:dyDescent="0.15">
      <c r="B9" s="620" t="s">
        <v>250</v>
      </c>
      <c r="C9" s="621"/>
      <c r="D9" s="621"/>
      <c r="E9" s="621"/>
      <c r="F9" s="621"/>
      <c r="G9" s="621"/>
      <c r="H9" s="621"/>
      <c r="I9" s="621"/>
      <c r="J9" s="621"/>
      <c r="K9" s="621"/>
      <c r="L9" s="621"/>
      <c r="M9" s="621"/>
      <c r="N9" s="621"/>
      <c r="O9" s="621"/>
      <c r="P9" s="621"/>
      <c r="Q9" s="622"/>
      <c r="R9" s="623">
        <v>15868</v>
      </c>
      <c r="S9" s="624"/>
      <c r="T9" s="624"/>
      <c r="U9" s="624"/>
      <c r="V9" s="624"/>
      <c r="W9" s="624"/>
      <c r="X9" s="624"/>
      <c r="Y9" s="625"/>
      <c r="Z9" s="626">
        <v>0.1</v>
      </c>
      <c r="AA9" s="626"/>
      <c r="AB9" s="626"/>
      <c r="AC9" s="626"/>
      <c r="AD9" s="627">
        <v>15868</v>
      </c>
      <c r="AE9" s="627"/>
      <c r="AF9" s="627"/>
      <c r="AG9" s="627"/>
      <c r="AH9" s="627"/>
      <c r="AI9" s="627"/>
      <c r="AJ9" s="627"/>
      <c r="AK9" s="627"/>
      <c r="AL9" s="628">
        <v>0.1</v>
      </c>
      <c r="AM9" s="629"/>
      <c r="AN9" s="629"/>
      <c r="AO9" s="630"/>
      <c r="AP9" s="620" t="s">
        <v>251</v>
      </c>
      <c r="AQ9" s="621"/>
      <c r="AR9" s="621"/>
      <c r="AS9" s="621"/>
      <c r="AT9" s="621"/>
      <c r="AU9" s="621"/>
      <c r="AV9" s="621"/>
      <c r="AW9" s="621"/>
      <c r="AX9" s="621"/>
      <c r="AY9" s="621"/>
      <c r="AZ9" s="621"/>
      <c r="BA9" s="621"/>
      <c r="BB9" s="621"/>
      <c r="BC9" s="621"/>
      <c r="BD9" s="621"/>
      <c r="BE9" s="621"/>
      <c r="BF9" s="622"/>
      <c r="BG9" s="623">
        <v>830400</v>
      </c>
      <c r="BH9" s="624"/>
      <c r="BI9" s="624"/>
      <c r="BJ9" s="624"/>
      <c r="BK9" s="624"/>
      <c r="BL9" s="624"/>
      <c r="BM9" s="624"/>
      <c r="BN9" s="625"/>
      <c r="BO9" s="626">
        <v>32.4</v>
      </c>
      <c r="BP9" s="626"/>
      <c r="BQ9" s="626"/>
      <c r="BR9" s="626"/>
      <c r="BS9" s="627" t="s">
        <v>243</v>
      </c>
      <c r="BT9" s="627"/>
      <c r="BU9" s="627"/>
      <c r="BV9" s="627"/>
      <c r="BW9" s="627"/>
      <c r="BX9" s="627"/>
      <c r="BY9" s="627"/>
      <c r="BZ9" s="627"/>
      <c r="CA9" s="627"/>
      <c r="CB9" s="631"/>
      <c r="CD9" s="620" t="s">
        <v>252</v>
      </c>
      <c r="CE9" s="621"/>
      <c r="CF9" s="621"/>
      <c r="CG9" s="621"/>
      <c r="CH9" s="621"/>
      <c r="CI9" s="621"/>
      <c r="CJ9" s="621"/>
      <c r="CK9" s="621"/>
      <c r="CL9" s="621"/>
      <c r="CM9" s="621"/>
      <c r="CN9" s="621"/>
      <c r="CO9" s="621"/>
      <c r="CP9" s="621"/>
      <c r="CQ9" s="622"/>
      <c r="CR9" s="623">
        <v>2527056</v>
      </c>
      <c r="CS9" s="624"/>
      <c r="CT9" s="624"/>
      <c r="CU9" s="624"/>
      <c r="CV9" s="624"/>
      <c r="CW9" s="624"/>
      <c r="CX9" s="624"/>
      <c r="CY9" s="625"/>
      <c r="CZ9" s="626">
        <v>10.5</v>
      </c>
      <c r="DA9" s="626"/>
      <c r="DB9" s="626"/>
      <c r="DC9" s="626"/>
      <c r="DD9" s="632">
        <v>1265</v>
      </c>
      <c r="DE9" s="624"/>
      <c r="DF9" s="624"/>
      <c r="DG9" s="624"/>
      <c r="DH9" s="624"/>
      <c r="DI9" s="624"/>
      <c r="DJ9" s="624"/>
      <c r="DK9" s="624"/>
      <c r="DL9" s="624"/>
      <c r="DM9" s="624"/>
      <c r="DN9" s="624"/>
      <c r="DO9" s="624"/>
      <c r="DP9" s="625"/>
      <c r="DQ9" s="632">
        <v>1706792</v>
      </c>
      <c r="DR9" s="624"/>
      <c r="DS9" s="624"/>
      <c r="DT9" s="624"/>
      <c r="DU9" s="624"/>
      <c r="DV9" s="624"/>
      <c r="DW9" s="624"/>
      <c r="DX9" s="624"/>
      <c r="DY9" s="624"/>
      <c r="DZ9" s="624"/>
      <c r="EA9" s="624"/>
      <c r="EB9" s="624"/>
      <c r="EC9" s="633"/>
    </row>
    <row r="10" spans="2:143" ht="11.25" customHeight="1" x14ac:dyDescent="0.15">
      <c r="B10" s="620" t="s">
        <v>253</v>
      </c>
      <c r="C10" s="621"/>
      <c r="D10" s="621"/>
      <c r="E10" s="621"/>
      <c r="F10" s="621"/>
      <c r="G10" s="621"/>
      <c r="H10" s="621"/>
      <c r="I10" s="621"/>
      <c r="J10" s="621"/>
      <c r="K10" s="621"/>
      <c r="L10" s="621"/>
      <c r="M10" s="621"/>
      <c r="N10" s="621"/>
      <c r="O10" s="621"/>
      <c r="P10" s="621"/>
      <c r="Q10" s="622"/>
      <c r="R10" s="623" t="s">
        <v>254</v>
      </c>
      <c r="S10" s="624"/>
      <c r="T10" s="624"/>
      <c r="U10" s="624"/>
      <c r="V10" s="624"/>
      <c r="W10" s="624"/>
      <c r="X10" s="624"/>
      <c r="Y10" s="625"/>
      <c r="Z10" s="626" t="s">
        <v>243</v>
      </c>
      <c r="AA10" s="626"/>
      <c r="AB10" s="626"/>
      <c r="AC10" s="626"/>
      <c r="AD10" s="627" t="s">
        <v>243</v>
      </c>
      <c r="AE10" s="627"/>
      <c r="AF10" s="627"/>
      <c r="AG10" s="627"/>
      <c r="AH10" s="627"/>
      <c r="AI10" s="627"/>
      <c r="AJ10" s="627"/>
      <c r="AK10" s="627"/>
      <c r="AL10" s="628" t="s">
        <v>243</v>
      </c>
      <c r="AM10" s="629"/>
      <c r="AN10" s="629"/>
      <c r="AO10" s="630"/>
      <c r="AP10" s="620" t="s">
        <v>255</v>
      </c>
      <c r="AQ10" s="621"/>
      <c r="AR10" s="621"/>
      <c r="AS10" s="621"/>
      <c r="AT10" s="621"/>
      <c r="AU10" s="621"/>
      <c r="AV10" s="621"/>
      <c r="AW10" s="621"/>
      <c r="AX10" s="621"/>
      <c r="AY10" s="621"/>
      <c r="AZ10" s="621"/>
      <c r="BA10" s="621"/>
      <c r="BB10" s="621"/>
      <c r="BC10" s="621"/>
      <c r="BD10" s="621"/>
      <c r="BE10" s="621"/>
      <c r="BF10" s="622"/>
      <c r="BG10" s="623">
        <v>65700</v>
      </c>
      <c r="BH10" s="624"/>
      <c r="BI10" s="624"/>
      <c r="BJ10" s="624"/>
      <c r="BK10" s="624"/>
      <c r="BL10" s="624"/>
      <c r="BM10" s="624"/>
      <c r="BN10" s="625"/>
      <c r="BO10" s="626">
        <v>2.6</v>
      </c>
      <c r="BP10" s="626"/>
      <c r="BQ10" s="626"/>
      <c r="BR10" s="626"/>
      <c r="BS10" s="627" t="s">
        <v>254</v>
      </c>
      <c r="BT10" s="627"/>
      <c r="BU10" s="627"/>
      <c r="BV10" s="627"/>
      <c r="BW10" s="627"/>
      <c r="BX10" s="627"/>
      <c r="BY10" s="627"/>
      <c r="BZ10" s="627"/>
      <c r="CA10" s="627"/>
      <c r="CB10" s="631"/>
      <c r="CD10" s="620" t="s">
        <v>256</v>
      </c>
      <c r="CE10" s="621"/>
      <c r="CF10" s="621"/>
      <c r="CG10" s="621"/>
      <c r="CH10" s="621"/>
      <c r="CI10" s="621"/>
      <c r="CJ10" s="621"/>
      <c r="CK10" s="621"/>
      <c r="CL10" s="621"/>
      <c r="CM10" s="621"/>
      <c r="CN10" s="621"/>
      <c r="CO10" s="621"/>
      <c r="CP10" s="621"/>
      <c r="CQ10" s="622"/>
      <c r="CR10" s="623" t="s">
        <v>243</v>
      </c>
      <c r="CS10" s="624"/>
      <c r="CT10" s="624"/>
      <c r="CU10" s="624"/>
      <c r="CV10" s="624"/>
      <c r="CW10" s="624"/>
      <c r="CX10" s="624"/>
      <c r="CY10" s="625"/>
      <c r="CZ10" s="626" t="s">
        <v>254</v>
      </c>
      <c r="DA10" s="626"/>
      <c r="DB10" s="626"/>
      <c r="DC10" s="626"/>
      <c r="DD10" s="632" t="s">
        <v>254</v>
      </c>
      <c r="DE10" s="624"/>
      <c r="DF10" s="624"/>
      <c r="DG10" s="624"/>
      <c r="DH10" s="624"/>
      <c r="DI10" s="624"/>
      <c r="DJ10" s="624"/>
      <c r="DK10" s="624"/>
      <c r="DL10" s="624"/>
      <c r="DM10" s="624"/>
      <c r="DN10" s="624"/>
      <c r="DO10" s="624"/>
      <c r="DP10" s="625"/>
      <c r="DQ10" s="632" t="s">
        <v>254</v>
      </c>
      <c r="DR10" s="624"/>
      <c r="DS10" s="624"/>
      <c r="DT10" s="624"/>
      <c r="DU10" s="624"/>
      <c r="DV10" s="624"/>
      <c r="DW10" s="624"/>
      <c r="DX10" s="624"/>
      <c r="DY10" s="624"/>
      <c r="DZ10" s="624"/>
      <c r="EA10" s="624"/>
      <c r="EB10" s="624"/>
      <c r="EC10" s="633"/>
    </row>
    <row r="11" spans="2:143" ht="11.25" customHeight="1" x14ac:dyDescent="0.15">
      <c r="B11" s="620" t="s">
        <v>257</v>
      </c>
      <c r="C11" s="621"/>
      <c r="D11" s="621"/>
      <c r="E11" s="621"/>
      <c r="F11" s="621"/>
      <c r="G11" s="621"/>
      <c r="H11" s="621"/>
      <c r="I11" s="621"/>
      <c r="J11" s="621"/>
      <c r="K11" s="621"/>
      <c r="L11" s="621"/>
      <c r="M11" s="621"/>
      <c r="N11" s="621"/>
      <c r="O11" s="621"/>
      <c r="P11" s="621"/>
      <c r="Q11" s="622"/>
      <c r="R11" s="623">
        <v>564106</v>
      </c>
      <c r="S11" s="624"/>
      <c r="T11" s="624"/>
      <c r="U11" s="624"/>
      <c r="V11" s="624"/>
      <c r="W11" s="624"/>
      <c r="X11" s="624"/>
      <c r="Y11" s="625"/>
      <c r="Z11" s="628">
        <v>2.2000000000000002</v>
      </c>
      <c r="AA11" s="629"/>
      <c r="AB11" s="629"/>
      <c r="AC11" s="635"/>
      <c r="AD11" s="632">
        <v>564106</v>
      </c>
      <c r="AE11" s="624"/>
      <c r="AF11" s="624"/>
      <c r="AG11" s="624"/>
      <c r="AH11" s="624"/>
      <c r="AI11" s="624"/>
      <c r="AJ11" s="624"/>
      <c r="AK11" s="625"/>
      <c r="AL11" s="628">
        <v>4.3</v>
      </c>
      <c r="AM11" s="629"/>
      <c r="AN11" s="629"/>
      <c r="AO11" s="630"/>
      <c r="AP11" s="620" t="s">
        <v>258</v>
      </c>
      <c r="AQ11" s="621"/>
      <c r="AR11" s="621"/>
      <c r="AS11" s="621"/>
      <c r="AT11" s="621"/>
      <c r="AU11" s="621"/>
      <c r="AV11" s="621"/>
      <c r="AW11" s="621"/>
      <c r="AX11" s="621"/>
      <c r="AY11" s="621"/>
      <c r="AZ11" s="621"/>
      <c r="BA11" s="621"/>
      <c r="BB11" s="621"/>
      <c r="BC11" s="621"/>
      <c r="BD11" s="621"/>
      <c r="BE11" s="621"/>
      <c r="BF11" s="622"/>
      <c r="BG11" s="623">
        <v>92035</v>
      </c>
      <c r="BH11" s="624"/>
      <c r="BI11" s="624"/>
      <c r="BJ11" s="624"/>
      <c r="BK11" s="624"/>
      <c r="BL11" s="624"/>
      <c r="BM11" s="624"/>
      <c r="BN11" s="625"/>
      <c r="BO11" s="626">
        <v>3.6</v>
      </c>
      <c r="BP11" s="626"/>
      <c r="BQ11" s="626"/>
      <c r="BR11" s="626"/>
      <c r="BS11" s="627">
        <v>26277</v>
      </c>
      <c r="BT11" s="627"/>
      <c r="BU11" s="627"/>
      <c r="BV11" s="627"/>
      <c r="BW11" s="627"/>
      <c r="BX11" s="627"/>
      <c r="BY11" s="627"/>
      <c r="BZ11" s="627"/>
      <c r="CA11" s="627"/>
      <c r="CB11" s="631"/>
      <c r="CD11" s="620" t="s">
        <v>259</v>
      </c>
      <c r="CE11" s="621"/>
      <c r="CF11" s="621"/>
      <c r="CG11" s="621"/>
      <c r="CH11" s="621"/>
      <c r="CI11" s="621"/>
      <c r="CJ11" s="621"/>
      <c r="CK11" s="621"/>
      <c r="CL11" s="621"/>
      <c r="CM11" s="621"/>
      <c r="CN11" s="621"/>
      <c r="CO11" s="621"/>
      <c r="CP11" s="621"/>
      <c r="CQ11" s="622"/>
      <c r="CR11" s="623">
        <v>1034149</v>
      </c>
      <c r="CS11" s="624"/>
      <c r="CT11" s="624"/>
      <c r="CU11" s="624"/>
      <c r="CV11" s="624"/>
      <c r="CW11" s="624"/>
      <c r="CX11" s="624"/>
      <c r="CY11" s="625"/>
      <c r="CZ11" s="626">
        <v>4.3</v>
      </c>
      <c r="DA11" s="626"/>
      <c r="DB11" s="626"/>
      <c r="DC11" s="626"/>
      <c r="DD11" s="632">
        <v>322865</v>
      </c>
      <c r="DE11" s="624"/>
      <c r="DF11" s="624"/>
      <c r="DG11" s="624"/>
      <c r="DH11" s="624"/>
      <c r="DI11" s="624"/>
      <c r="DJ11" s="624"/>
      <c r="DK11" s="624"/>
      <c r="DL11" s="624"/>
      <c r="DM11" s="624"/>
      <c r="DN11" s="624"/>
      <c r="DO11" s="624"/>
      <c r="DP11" s="625"/>
      <c r="DQ11" s="632">
        <v>384347</v>
      </c>
      <c r="DR11" s="624"/>
      <c r="DS11" s="624"/>
      <c r="DT11" s="624"/>
      <c r="DU11" s="624"/>
      <c r="DV11" s="624"/>
      <c r="DW11" s="624"/>
      <c r="DX11" s="624"/>
      <c r="DY11" s="624"/>
      <c r="DZ11" s="624"/>
      <c r="EA11" s="624"/>
      <c r="EB11" s="624"/>
      <c r="EC11" s="633"/>
    </row>
    <row r="12" spans="2:143" ht="11.25" customHeight="1" x14ac:dyDescent="0.15">
      <c r="B12" s="620" t="s">
        <v>260</v>
      </c>
      <c r="C12" s="621"/>
      <c r="D12" s="621"/>
      <c r="E12" s="621"/>
      <c r="F12" s="621"/>
      <c r="G12" s="621"/>
      <c r="H12" s="621"/>
      <c r="I12" s="621"/>
      <c r="J12" s="621"/>
      <c r="K12" s="621"/>
      <c r="L12" s="621"/>
      <c r="M12" s="621"/>
      <c r="N12" s="621"/>
      <c r="O12" s="621"/>
      <c r="P12" s="621"/>
      <c r="Q12" s="622"/>
      <c r="R12" s="623">
        <v>7610</v>
      </c>
      <c r="S12" s="624"/>
      <c r="T12" s="624"/>
      <c r="U12" s="624"/>
      <c r="V12" s="624"/>
      <c r="W12" s="624"/>
      <c r="X12" s="624"/>
      <c r="Y12" s="625"/>
      <c r="Z12" s="626">
        <v>0</v>
      </c>
      <c r="AA12" s="626"/>
      <c r="AB12" s="626"/>
      <c r="AC12" s="626"/>
      <c r="AD12" s="627">
        <v>7610</v>
      </c>
      <c r="AE12" s="627"/>
      <c r="AF12" s="627"/>
      <c r="AG12" s="627"/>
      <c r="AH12" s="627"/>
      <c r="AI12" s="627"/>
      <c r="AJ12" s="627"/>
      <c r="AK12" s="627"/>
      <c r="AL12" s="628">
        <v>0.1</v>
      </c>
      <c r="AM12" s="629"/>
      <c r="AN12" s="629"/>
      <c r="AO12" s="630"/>
      <c r="AP12" s="620" t="s">
        <v>261</v>
      </c>
      <c r="AQ12" s="621"/>
      <c r="AR12" s="621"/>
      <c r="AS12" s="621"/>
      <c r="AT12" s="621"/>
      <c r="AU12" s="621"/>
      <c r="AV12" s="621"/>
      <c r="AW12" s="621"/>
      <c r="AX12" s="621"/>
      <c r="AY12" s="621"/>
      <c r="AZ12" s="621"/>
      <c r="BA12" s="621"/>
      <c r="BB12" s="621"/>
      <c r="BC12" s="621"/>
      <c r="BD12" s="621"/>
      <c r="BE12" s="621"/>
      <c r="BF12" s="622"/>
      <c r="BG12" s="623">
        <v>1227453</v>
      </c>
      <c r="BH12" s="624"/>
      <c r="BI12" s="624"/>
      <c r="BJ12" s="624"/>
      <c r="BK12" s="624"/>
      <c r="BL12" s="624"/>
      <c r="BM12" s="624"/>
      <c r="BN12" s="625"/>
      <c r="BO12" s="626">
        <v>47.9</v>
      </c>
      <c r="BP12" s="626"/>
      <c r="BQ12" s="626"/>
      <c r="BR12" s="626"/>
      <c r="BS12" s="627" t="s">
        <v>243</v>
      </c>
      <c r="BT12" s="627"/>
      <c r="BU12" s="627"/>
      <c r="BV12" s="627"/>
      <c r="BW12" s="627"/>
      <c r="BX12" s="627"/>
      <c r="BY12" s="627"/>
      <c r="BZ12" s="627"/>
      <c r="CA12" s="627"/>
      <c r="CB12" s="631"/>
      <c r="CD12" s="620" t="s">
        <v>262</v>
      </c>
      <c r="CE12" s="621"/>
      <c r="CF12" s="621"/>
      <c r="CG12" s="621"/>
      <c r="CH12" s="621"/>
      <c r="CI12" s="621"/>
      <c r="CJ12" s="621"/>
      <c r="CK12" s="621"/>
      <c r="CL12" s="621"/>
      <c r="CM12" s="621"/>
      <c r="CN12" s="621"/>
      <c r="CO12" s="621"/>
      <c r="CP12" s="621"/>
      <c r="CQ12" s="622"/>
      <c r="CR12" s="623">
        <v>1164389</v>
      </c>
      <c r="CS12" s="624"/>
      <c r="CT12" s="624"/>
      <c r="CU12" s="624"/>
      <c r="CV12" s="624"/>
      <c r="CW12" s="624"/>
      <c r="CX12" s="624"/>
      <c r="CY12" s="625"/>
      <c r="CZ12" s="626">
        <v>4.9000000000000004</v>
      </c>
      <c r="DA12" s="626"/>
      <c r="DB12" s="626"/>
      <c r="DC12" s="626"/>
      <c r="DD12" s="632">
        <v>188778</v>
      </c>
      <c r="DE12" s="624"/>
      <c r="DF12" s="624"/>
      <c r="DG12" s="624"/>
      <c r="DH12" s="624"/>
      <c r="DI12" s="624"/>
      <c r="DJ12" s="624"/>
      <c r="DK12" s="624"/>
      <c r="DL12" s="624"/>
      <c r="DM12" s="624"/>
      <c r="DN12" s="624"/>
      <c r="DO12" s="624"/>
      <c r="DP12" s="625"/>
      <c r="DQ12" s="632">
        <v>762273</v>
      </c>
      <c r="DR12" s="624"/>
      <c r="DS12" s="624"/>
      <c r="DT12" s="624"/>
      <c r="DU12" s="624"/>
      <c r="DV12" s="624"/>
      <c r="DW12" s="624"/>
      <c r="DX12" s="624"/>
      <c r="DY12" s="624"/>
      <c r="DZ12" s="624"/>
      <c r="EA12" s="624"/>
      <c r="EB12" s="624"/>
      <c r="EC12" s="633"/>
    </row>
    <row r="13" spans="2:143" ht="11.25" customHeight="1" x14ac:dyDescent="0.15">
      <c r="B13" s="620" t="s">
        <v>263</v>
      </c>
      <c r="C13" s="621"/>
      <c r="D13" s="621"/>
      <c r="E13" s="621"/>
      <c r="F13" s="621"/>
      <c r="G13" s="621"/>
      <c r="H13" s="621"/>
      <c r="I13" s="621"/>
      <c r="J13" s="621"/>
      <c r="K13" s="621"/>
      <c r="L13" s="621"/>
      <c r="M13" s="621"/>
      <c r="N13" s="621"/>
      <c r="O13" s="621"/>
      <c r="P13" s="621"/>
      <c r="Q13" s="622"/>
      <c r="R13" s="623" t="s">
        <v>243</v>
      </c>
      <c r="S13" s="624"/>
      <c r="T13" s="624"/>
      <c r="U13" s="624"/>
      <c r="V13" s="624"/>
      <c r="W13" s="624"/>
      <c r="X13" s="624"/>
      <c r="Y13" s="625"/>
      <c r="Z13" s="626" t="s">
        <v>243</v>
      </c>
      <c r="AA13" s="626"/>
      <c r="AB13" s="626"/>
      <c r="AC13" s="626"/>
      <c r="AD13" s="627" t="s">
        <v>254</v>
      </c>
      <c r="AE13" s="627"/>
      <c r="AF13" s="627"/>
      <c r="AG13" s="627"/>
      <c r="AH13" s="627"/>
      <c r="AI13" s="627"/>
      <c r="AJ13" s="627"/>
      <c r="AK13" s="627"/>
      <c r="AL13" s="628" t="s">
        <v>254</v>
      </c>
      <c r="AM13" s="629"/>
      <c r="AN13" s="629"/>
      <c r="AO13" s="630"/>
      <c r="AP13" s="620" t="s">
        <v>264</v>
      </c>
      <c r="AQ13" s="621"/>
      <c r="AR13" s="621"/>
      <c r="AS13" s="621"/>
      <c r="AT13" s="621"/>
      <c r="AU13" s="621"/>
      <c r="AV13" s="621"/>
      <c r="AW13" s="621"/>
      <c r="AX13" s="621"/>
      <c r="AY13" s="621"/>
      <c r="AZ13" s="621"/>
      <c r="BA13" s="621"/>
      <c r="BB13" s="621"/>
      <c r="BC13" s="621"/>
      <c r="BD13" s="621"/>
      <c r="BE13" s="621"/>
      <c r="BF13" s="622"/>
      <c r="BG13" s="623">
        <v>1219123</v>
      </c>
      <c r="BH13" s="624"/>
      <c r="BI13" s="624"/>
      <c r="BJ13" s="624"/>
      <c r="BK13" s="624"/>
      <c r="BL13" s="624"/>
      <c r="BM13" s="624"/>
      <c r="BN13" s="625"/>
      <c r="BO13" s="626">
        <v>47.6</v>
      </c>
      <c r="BP13" s="626"/>
      <c r="BQ13" s="626"/>
      <c r="BR13" s="626"/>
      <c r="BS13" s="627" t="s">
        <v>243</v>
      </c>
      <c r="BT13" s="627"/>
      <c r="BU13" s="627"/>
      <c r="BV13" s="627"/>
      <c r="BW13" s="627"/>
      <c r="BX13" s="627"/>
      <c r="BY13" s="627"/>
      <c r="BZ13" s="627"/>
      <c r="CA13" s="627"/>
      <c r="CB13" s="631"/>
      <c r="CD13" s="620" t="s">
        <v>265</v>
      </c>
      <c r="CE13" s="621"/>
      <c r="CF13" s="621"/>
      <c r="CG13" s="621"/>
      <c r="CH13" s="621"/>
      <c r="CI13" s="621"/>
      <c r="CJ13" s="621"/>
      <c r="CK13" s="621"/>
      <c r="CL13" s="621"/>
      <c r="CM13" s="621"/>
      <c r="CN13" s="621"/>
      <c r="CO13" s="621"/>
      <c r="CP13" s="621"/>
      <c r="CQ13" s="622"/>
      <c r="CR13" s="623">
        <v>2030730</v>
      </c>
      <c r="CS13" s="624"/>
      <c r="CT13" s="624"/>
      <c r="CU13" s="624"/>
      <c r="CV13" s="624"/>
      <c r="CW13" s="624"/>
      <c r="CX13" s="624"/>
      <c r="CY13" s="625"/>
      <c r="CZ13" s="626">
        <v>8.5</v>
      </c>
      <c r="DA13" s="626"/>
      <c r="DB13" s="626"/>
      <c r="DC13" s="626"/>
      <c r="DD13" s="632">
        <v>1329675</v>
      </c>
      <c r="DE13" s="624"/>
      <c r="DF13" s="624"/>
      <c r="DG13" s="624"/>
      <c r="DH13" s="624"/>
      <c r="DI13" s="624"/>
      <c r="DJ13" s="624"/>
      <c r="DK13" s="624"/>
      <c r="DL13" s="624"/>
      <c r="DM13" s="624"/>
      <c r="DN13" s="624"/>
      <c r="DO13" s="624"/>
      <c r="DP13" s="625"/>
      <c r="DQ13" s="632">
        <v>472954</v>
      </c>
      <c r="DR13" s="624"/>
      <c r="DS13" s="624"/>
      <c r="DT13" s="624"/>
      <c r="DU13" s="624"/>
      <c r="DV13" s="624"/>
      <c r="DW13" s="624"/>
      <c r="DX13" s="624"/>
      <c r="DY13" s="624"/>
      <c r="DZ13" s="624"/>
      <c r="EA13" s="624"/>
      <c r="EB13" s="624"/>
      <c r="EC13" s="633"/>
    </row>
    <row r="14" spans="2:143" ht="11.25" customHeight="1" x14ac:dyDescent="0.15">
      <c r="B14" s="620" t="s">
        <v>266</v>
      </c>
      <c r="C14" s="621"/>
      <c r="D14" s="621"/>
      <c r="E14" s="621"/>
      <c r="F14" s="621"/>
      <c r="G14" s="621"/>
      <c r="H14" s="621"/>
      <c r="I14" s="621"/>
      <c r="J14" s="621"/>
      <c r="K14" s="621"/>
      <c r="L14" s="621"/>
      <c r="M14" s="621"/>
      <c r="N14" s="621"/>
      <c r="O14" s="621"/>
      <c r="P14" s="621"/>
      <c r="Q14" s="622"/>
      <c r="R14" s="623" t="s">
        <v>243</v>
      </c>
      <c r="S14" s="624"/>
      <c r="T14" s="624"/>
      <c r="U14" s="624"/>
      <c r="V14" s="624"/>
      <c r="W14" s="624"/>
      <c r="X14" s="624"/>
      <c r="Y14" s="625"/>
      <c r="Z14" s="626" t="s">
        <v>243</v>
      </c>
      <c r="AA14" s="626"/>
      <c r="AB14" s="626"/>
      <c r="AC14" s="626"/>
      <c r="AD14" s="627" t="s">
        <v>254</v>
      </c>
      <c r="AE14" s="627"/>
      <c r="AF14" s="627"/>
      <c r="AG14" s="627"/>
      <c r="AH14" s="627"/>
      <c r="AI14" s="627"/>
      <c r="AJ14" s="627"/>
      <c r="AK14" s="627"/>
      <c r="AL14" s="628" t="s">
        <v>254</v>
      </c>
      <c r="AM14" s="629"/>
      <c r="AN14" s="629"/>
      <c r="AO14" s="630"/>
      <c r="AP14" s="620" t="s">
        <v>267</v>
      </c>
      <c r="AQ14" s="621"/>
      <c r="AR14" s="621"/>
      <c r="AS14" s="621"/>
      <c r="AT14" s="621"/>
      <c r="AU14" s="621"/>
      <c r="AV14" s="621"/>
      <c r="AW14" s="621"/>
      <c r="AX14" s="621"/>
      <c r="AY14" s="621"/>
      <c r="AZ14" s="621"/>
      <c r="BA14" s="621"/>
      <c r="BB14" s="621"/>
      <c r="BC14" s="621"/>
      <c r="BD14" s="621"/>
      <c r="BE14" s="621"/>
      <c r="BF14" s="622"/>
      <c r="BG14" s="623">
        <v>111225</v>
      </c>
      <c r="BH14" s="624"/>
      <c r="BI14" s="624"/>
      <c r="BJ14" s="624"/>
      <c r="BK14" s="624"/>
      <c r="BL14" s="624"/>
      <c r="BM14" s="624"/>
      <c r="BN14" s="625"/>
      <c r="BO14" s="626">
        <v>4.3</v>
      </c>
      <c r="BP14" s="626"/>
      <c r="BQ14" s="626"/>
      <c r="BR14" s="626"/>
      <c r="BS14" s="627" t="s">
        <v>243</v>
      </c>
      <c r="BT14" s="627"/>
      <c r="BU14" s="627"/>
      <c r="BV14" s="627"/>
      <c r="BW14" s="627"/>
      <c r="BX14" s="627"/>
      <c r="BY14" s="627"/>
      <c r="BZ14" s="627"/>
      <c r="CA14" s="627"/>
      <c r="CB14" s="631"/>
      <c r="CD14" s="620" t="s">
        <v>268</v>
      </c>
      <c r="CE14" s="621"/>
      <c r="CF14" s="621"/>
      <c r="CG14" s="621"/>
      <c r="CH14" s="621"/>
      <c r="CI14" s="621"/>
      <c r="CJ14" s="621"/>
      <c r="CK14" s="621"/>
      <c r="CL14" s="621"/>
      <c r="CM14" s="621"/>
      <c r="CN14" s="621"/>
      <c r="CO14" s="621"/>
      <c r="CP14" s="621"/>
      <c r="CQ14" s="622"/>
      <c r="CR14" s="623">
        <v>1417961</v>
      </c>
      <c r="CS14" s="624"/>
      <c r="CT14" s="624"/>
      <c r="CU14" s="624"/>
      <c r="CV14" s="624"/>
      <c r="CW14" s="624"/>
      <c r="CX14" s="624"/>
      <c r="CY14" s="625"/>
      <c r="CZ14" s="626">
        <v>5.9</v>
      </c>
      <c r="DA14" s="626"/>
      <c r="DB14" s="626"/>
      <c r="DC14" s="626"/>
      <c r="DD14" s="632">
        <v>485902</v>
      </c>
      <c r="DE14" s="624"/>
      <c r="DF14" s="624"/>
      <c r="DG14" s="624"/>
      <c r="DH14" s="624"/>
      <c r="DI14" s="624"/>
      <c r="DJ14" s="624"/>
      <c r="DK14" s="624"/>
      <c r="DL14" s="624"/>
      <c r="DM14" s="624"/>
      <c r="DN14" s="624"/>
      <c r="DO14" s="624"/>
      <c r="DP14" s="625"/>
      <c r="DQ14" s="632">
        <v>674983</v>
      </c>
      <c r="DR14" s="624"/>
      <c r="DS14" s="624"/>
      <c r="DT14" s="624"/>
      <c r="DU14" s="624"/>
      <c r="DV14" s="624"/>
      <c r="DW14" s="624"/>
      <c r="DX14" s="624"/>
      <c r="DY14" s="624"/>
      <c r="DZ14" s="624"/>
      <c r="EA14" s="624"/>
      <c r="EB14" s="624"/>
      <c r="EC14" s="633"/>
    </row>
    <row r="15" spans="2:143" ht="11.25" customHeight="1" x14ac:dyDescent="0.15">
      <c r="B15" s="620" t="s">
        <v>269</v>
      </c>
      <c r="C15" s="621"/>
      <c r="D15" s="621"/>
      <c r="E15" s="621"/>
      <c r="F15" s="621"/>
      <c r="G15" s="621"/>
      <c r="H15" s="621"/>
      <c r="I15" s="621"/>
      <c r="J15" s="621"/>
      <c r="K15" s="621"/>
      <c r="L15" s="621"/>
      <c r="M15" s="621"/>
      <c r="N15" s="621"/>
      <c r="O15" s="621"/>
      <c r="P15" s="621"/>
      <c r="Q15" s="622"/>
      <c r="R15" s="623" t="s">
        <v>254</v>
      </c>
      <c r="S15" s="624"/>
      <c r="T15" s="624"/>
      <c r="U15" s="624"/>
      <c r="V15" s="624"/>
      <c r="W15" s="624"/>
      <c r="X15" s="624"/>
      <c r="Y15" s="625"/>
      <c r="Z15" s="626" t="s">
        <v>243</v>
      </c>
      <c r="AA15" s="626"/>
      <c r="AB15" s="626"/>
      <c r="AC15" s="626"/>
      <c r="AD15" s="627" t="s">
        <v>254</v>
      </c>
      <c r="AE15" s="627"/>
      <c r="AF15" s="627"/>
      <c r="AG15" s="627"/>
      <c r="AH15" s="627"/>
      <c r="AI15" s="627"/>
      <c r="AJ15" s="627"/>
      <c r="AK15" s="627"/>
      <c r="AL15" s="628" t="s">
        <v>243</v>
      </c>
      <c r="AM15" s="629"/>
      <c r="AN15" s="629"/>
      <c r="AO15" s="630"/>
      <c r="AP15" s="620" t="s">
        <v>270</v>
      </c>
      <c r="AQ15" s="621"/>
      <c r="AR15" s="621"/>
      <c r="AS15" s="621"/>
      <c r="AT15" s="621"/>
      <c r="AU15" s="621"/>
      <c r="AV15" s="621"/>
      <c r="AW15" s="621"/>
      <c r="AX15" s="621"/>
      <c r="AY15" s="621"/>
      <c r="AZ15" s="621"/>
      <c r="BA15" s="621"/>
      <c r="BB15" s="621"/>
      <c r="BC15" s="621"/>
      <c r="BD15" s="621"/>
      <c r="BE15" s="621"/>
      <c r="BF15" s="622"/>
      <c r="BG15" s="623">
        <v>183350</v>
      </c>
      <c r="BH15" s="624"/>
      <c r="BI15" s="624"/>
      <c r="BJ15" s="624"/>
      <c r="BK15" s="624"/>
      <c r="BL15" s="624"/>
      <c r="BM15" s="624"/>
      <c r="BN15" s="625"/>
      <c r="BO15" s="626">
        <v>7.2</v>
      </c>
      <c r="BP15" s="626"/>
      <c r="BQ15" s="626"/>
      <c r="BR15" s="626"/>
      <c r="BS15" s="627" t="s">
        <v>243</v>
      </c>
      <c r="BT15" s="627"/>
      <c r="BU15" s="627"/>
      <c r="BV15" s="627"/>
      <c r="BW15" s="627"/>
      <c r="BX15" s="627"/>
      <c r="BY15" s="627"/>
      <c r="BZ15" s="627"/>
      <c r="CA15" s="627"/>
      <c r="CB15" s="631"/>
      <c r="CD15" s="620" t="s">
        <v>271</v>
      </c>
      <c r="CE15" s="621"/>
      <c r="CF15" s="621"/>
      <c r="CG15" s="621"/>
      <c r="CH15" s="621"/>
      <c r="CI15" s="621"/>
      <c r="CJ15" s="621"/>
      <c r="CK15" s="621"/>
      <c r="CL15" s="621"/>
      <c r="CM15" s="621"/>
      <c r="CN15" s="621"/>
      <c r="CO15" s="621"/>
      <c r="CP15" s="621"/>
      <c r="CQ15" s="622"/>
      <c r="CR15" s="623">
        <v>1647179</v>
      </c>
      <c r="CS15" s="624"/>
      <c r="CT15" s="624"/>
      <c r="CU15" s="624"/>
      <c r="CV15" s="624"/>
      <c r="CW15" s="624"/>
      <c r="CX15" s="624"/>
      <c r="CY15" s="625"/>
      <c r="CZ15" s="626">
        <v>6.9</v>
      </c>
      <c r="DA15" s="626"/>
      <c r="DB15" s="626"/>
      <c r="DC15" s="626"/>
      <c r="DD15" s="632">
        <v>198405</v>
      </c>
      <c r="DE15" s="624"/>
      <c r="DF15" s="624"/>
      <c r="DG15" s="624"/>
      <c r="DH15" s="624"/>
      <c r="DI15" s="624"/>
      <c r="DJ15" s="624"/>
      <c r="DK15" s="624"/>
      <c r="DL15" s="624"/>
      <c r="DM15" s="624"/>
      <c r="DN15" s="624"/>
      <c r="DO15" s="624"/>
      <c r="DP15" s="625"/>
      <c r="DQ15" s="632">
        <v>1276322</v>
      </c>
      <c r="DR15" s="624"/>
      <c r="DS15" s="624"/>
      <c r="DT15" s="624"/>
      <c r="DU15" s="624"/>
      <c r="DV15" s="624"/>
      <c r="DW15" s="624"/>
      <c r="DX15" s="624"/>
      <c r="DY15" s="624"/>
      <c r="DZ15" s="624"/>
      <c r="EA15" s="624"/>
      <c r="EB15" s="624"/>
      <c r="EC15" s="633"/>
    </row>
    <row r="16" spans="2:143" ht="11.25" customHeight="1" x14ac:dyDescent="0.15">
      <c r="B16" s="620" t="s">
        <v>272</v>
      </c>
      <c r="C16" s="621"/>
      <c r="D16" s="621"/>
      <c r="E16" s="621"/>
      <c r="F16" s="621"/>
      <c r="G16" s="621"/>
      <c r="H16" s="621"/>
      <c r="I16" s="621"/>
      <c r="J16" s="621"/>
      <c r="K16" s="621"/>
      <c r="L16" s="621"/>
      <c r="M16" s="621"/>
      <c r="N16" s="621"/>
      <c r="O16" s="621"/>
      <c r="P16" s="621"/>
      <c r="Q16" s="622"/>
      <c r="R16" s="623">
        <v>19388</v>
      </c>
      <c r="S16" s="624"/>
      <c r="T16" s="624"/>
      <c r="U16" s="624"/>
      <c r="V16" s="624"/>
      <c r="W16" s="624"/>
      <c r="X16" s="624"/>
      <c r="Y16" s="625"/>
      <c r="Z16" s="626">
        <v>0.1</v>
      </c>
      <c r="AA16" s="626"/>
      <c r="AB16" s="626"/>
      <c r="AC16" s="626"/>
      <c r="AD16" s="627">
        <v>19388</v>
      </c>
      <c r="AE16" s="627"/>
      <c r="AF16" s="627"/>
      <c r="AG16" s="627"/>
      <c r="AH16" s="627"/>
      <c r="AI16" s="627"/>
      <c r="AJ16" s="627"/>
      <c r="AK16" s="627"/>
      <c r="AL16" s="628">
        <v>0.1</v>
      </c>
      <c r="AM16" s="629"/>
      <c r="AN16" s="629"/>
      <c r="AO16" s="630"/>
      <c r="AP16" s="620" t="s">
        <v>273</v>
      </c>
      <c r="AQ16" s="621"/>
      <c r="AR16" s="621"/>
      <c r="AS16" s="621"/>
      <c r="AT16" s="621"/>
      <c r="AU16" s="621"/>
      <c r="AV16" s="621"/>
      <c r="AW16" s="621"/>
      <c r="AX16" s="621"/>
      <c r="AY16" s="621"/>
      <c r="AZ16" s="621"/>
      <c r="BA16" s="621"/>
      <c r="BB16" s="621"/>
      <c r="BC16" s="621"/>
      <c r="BD16" s="621"/>
      <c r="BE16" s="621"/>
      <c r="BF16" s="622"/>
      <c r="BG16" s="623" t="s">
        <v>243</v>
      </c>
      <c r="BH16" s="624"/>
      <c r="BI16" s="624"/>
      <c r="BJ16" s="624"/>
      <c r="BK16" s="624"/>
      <c r="BL16" s="624"/>
      <c r="BM16" s="624"/>
      <c r="BN16" s="625"/>
      <c r="BO16" s="626" t="s">
        <v>254</v>
      </c>
      <c r="BP16" s="626"/>
      <c r="BQ16" s="626"/>
      <c r="BR16" s="626"/>
      <c r="BS16" s="627" t="s">
        <v>254</v>
      </c>
      <c r="BT16" s="627"/>
      <c r="BU16" s="627"/>
      <c r="BV16" s="627"/>
      <c r="BW16" s="627"/>
      <c r="BX16" s="627"/>
      <c r="BY16" s="627"/>
      <c r="BZ16" s="627"/>
      <c r="CA16" s="627"/>
      <c r="CB16" s="631"/>
      <c r="CD16" s="620" t="s">
        <v>274</v>
      </c>
      <c r="CE16" s="621"/>
      <c r="CF16" s="621"/>
      <c r="CG16" s="621"/>
      <c r="CH16" s="621"/>
      <c r="CI16" s="621"/>
      <c r="CJ16" s="621"/>
      <c r="CK16" s="621"/>
      <c r="CL16" s="621"/>
      <c r="CM16" s="621"/>
      <c r="CN16" s="621"/>
      <c r="CO16" s="621"/>
      <c r="CP16" s="621"/>
      <c r="CQ16" s="622"/>
      <c r="CR16" s="623">
        <v>368736</v>
      </c>
      <c r="CS16" s="624"/>
      <c r="CT16" s="624"/>
      <c r="CU16" s="624"/>
      <c r="CV16" s="624"/>
      <c r="CW16" s="624"/>
      <c r="CX16" s="624"/>
      <c r="CY16" s="625"/>
      <c r="CZ16" s="626">
        <v>1.5</v>
      </c>
      <c r="DA16" s="626"/>
      <c r="DB16" s="626"/>
      <c r="DC16" s="626"/>
      <c r="DD16" s="632" t="s">
        <v>254</v>
      </c>
      <c r="DE16" s="624"/>
      <c r="DF16" s="624"/>
      <c r="DG16" s="624"/>
      <c r="DH16" s="624"/>
      <c r="DI16" s="624"/>
      <c r="DJ16" s="624"/>
      <c r="DK16" s="624"/>
      <c r="DL16" s="624"/>
      <c r="DM16" s="624"/>
      <c r="DN16" s="624"/>
      <c r="DO16" s="624"/>
      <c r="DP16" s="625"/>
      <c r="DQ16" s="632">
        <v>25036</v>
      </c>
      <c r="DR16" s="624"/>
      <c r="DS16" s="624"/>
      <c r="DT16" s="624"/>
      <c r="DU16" s="624"/>
      <c r="DV16" s="624"/>
      <c r="DW16" s="624"/>
      <c r="DX16" s="624"/>
      <c r="DY16" s="624"/>
      <c r="DZ16" s="624"/>
      <c r="EA16" s="624"/>
      <c r="EB16" s="624"/>
      <c r="EC16" s="633"/>
    </row>
    <row r="17" spans="2:133" ht="11.25" customHeight="1" x14ac:dyDescent="0.15">
      <c r="B17" s="620" t="s">
        <v>275</v>
      </c>
      <c r="C17" s="621"/>
      <c r="D17" s="621"/>
      <c r="E17" s="621"/>
      <c r="F17" s="621"/>
      <c r="G17" s="621"/>
      <c r="H17" s="621"/>
      <c r="I17" s="621"/>
      <c r="J17" s="621"/>
      <c r="K17" s="621"/>
      <c r="L17" s="621"/>
      <c r="M17" s="621"/>
      <c r="N17" s="621"/>
      <c r="O17" s="621"/>
      <c r="P17" s="621"/>
      <c r="Q17" s="622"/>
      <c r="R17" s="623">
        <v>42598</v>
      </c>
      <c r="S17" s="624"/>
      <c r="T17" s="624"/>
      <c r="U17" s="624"/>
      <c r="V17" s="624"/>
      <c r="W17" s="624"/>
      <c r="X17" s="624"/>
      <c r="Y17" s="625"/>
      <c r="Z17" s="626">
        <v>0.2</v>
      </c>
      <c r="AA17" s="626"/>
      <c r="AB17" s="626"/>
      <c r="AC17" s="626"/>
      <c r="AD17" s="627">
        <v>42598</v>
      </c>
      <c r="AE17" s="627"/>
      <c r="AF17" s="627"/>
      <c r="AG17" s="627"/>
      <c r="AH17" s="627"/>
      <c r="AI17" s="627"/>
      <c r="AJ17" s="627"/>
      <c r="AK17" s="627"/>
      <c r="AL17" s="628">
        <v>0.3</v>
      </c>
      <c r="AM17" s="629"/>
      <c r="AN17" s="629"/>
      <c r="AO17" s="630"/>
      <c r="AP17" s="620" t="s">
        <v>276</v>
      </c>
      <c r="AQ17" s="621"/>
      <c r="AR17" s="621"/>
      <c r="AS17" s="621"/>
      <c r="AT17" s="621"/>
      <c r="AU17" s="621"/>
      <c r="AV17" s="621"/>
      <c r="AW17" s="621"/>
      <c r="AX17" s="621"/>
      <c r="AY17" s="621"/>
      <c r="AZ17" s="621"/>
      <c r="BA17" s="621"/>
      <c r="BB17" s="621"/>
      <c r="BC17" s="621"/>
      <c r="BD17" s="621"/>
      <c r="BE17" s="621"/>
      <c r="BF17" s="622"/>
      <c r="BG17" s="623" t="s">
        <v>243</v>
      </c>
      <c r="BH17" s="624"/>
      <c r="BI17" s="624"/>
      <c r="BJ17" s="624"/>
      <c r="BK17" s="624"/>
      <c r="BL17" s="624"/>
      <c r="BM17" s="624"/>
      <c r="BN17" s="625"/>
      <c r="BO17" s="626" t="s">
        <v>254</v>
      </c>
      <c r="BP17" s="626"/>
      <c r="BQ17" s="626"/>
      <c r="BR17" s="626"/>
      <c r="BS17" s="627" t="s">
        <v>254</v>
      </c>
      <c r="BT17" s="627"/>
      <c r="BU17" s="627"/>
      <c r="BV17" s="627"/>
      <c r="BW17" s="627"/>
      <c r="BX17" s="627"/>
      <c r="BY17" s="627"/>
      <c r="BZ17" s="627"/>
      <c r="CA17" s="627"/>
      <c r="CB17" s="631"/>
      <c r="CD17" s="620" t="s">
        <v>277</v>
      </c>
      <c r="CE17" s="621"/>
      <c r="CF17" s="621"/>
      <c r="CG17" s="621"/>
      <c r="CH17" s="621"/>
      <c r="CI17" s="621"/>
      <c r="CJ17" s="621"/>
      <c r="CK17" s="621"/>
      <c r="CL17" s="621"/>
      <c r="CM17" s="621"/>
      <c r="CN17" s="621"/>
      <c r="CO17" s="621"/>
      <c r="CP17" s="621"/>
      <c r="CQ17" s="622"/>
      <c r="CR17" s="623">
        <v>3445123</v>
      </c>
      <c r="CS17" s="624"/>
      <c r="CT17" s="624"/>
      <c r="CU17" s="624"/>
      <c r="CV17" s="624"/>
      <c r="CW17" s="624"/>
      <c r="CX17" s="624"/>
      <c r="CY17" s="625"/>
      <c r="CZ17" s="626">
        <v>14.4</v>
      </c>
      <c r="DA17" s="626"/>
      <c r="DB17" s="626"/>
      <c r="DC17" s="626"/>
      <c r="DD17" s="632" t="s">
        <v>243</v>
      </c>
      <c r="DE17" s="624"/>
      <c r="DF17" s="624"/>
      <c r="DG17" s="624"/>
      <c r="DH17" s="624"/>
      <c r="DI17" s="624"/>
      <c r="DJ17" s="624"/>
      <c r="DK17" s="624"/>
      <c r="DL17" s="624"/>
      <c r="DM17" s="624"/>
      <c r="DN17" s="624"/>
      <c r="DO17" s="624"/>
      <c r="DP17" s="625"/>
      <c r="DQ17" s="632">
        <v>3406568</v>
      </c>
      <c r="DR17" s="624"/>
      <c r="DS17" s="624"/>
      <c r="DT17" s="624"/>
      <c r="DU17" s="624"/>
      <c r="DV17" s="624"/>
      <c r="DW17" s="624"/>
      <c r="DX17" s="624"/>
      <c r="DY17" s="624"/>
      <c r="DZ17" s="624"/>
      <c r="EA17" s="624"/>
      <c r="EB17" s="624"/>
      <c r="EC17" s="633"/>
    </row>
    <row r="18" spans="2:133" ht="11.25" customHeight="1" x14ac:dyDescent="0.15">
      <c r="B18" s="620" t="s">
        <v>278</v>
      </c>
      <c r="C18" s="621"/>
      <c r="D18" s="621"/>
      <c r="E18" s="621"/>
      <c r="F18" s="621"/>
      <c r="G18" s="621"/>
      <c r="H18" s="621"/>
      <c r="I18" s="621"/>
      <c r="J18" s="621"/>
      <c r="K18" s="621"/>
      <c r="L18" s="621"/>
      <c r="M18" s="621"/>
      <c r="N18" s="621"/>
      <c r="O18" s="621"/>
      <c r="P18" s="621"/>
      <c r="Q18" s="622"/>
      <c r="R18" s="623">
        <v>9016</v>
      </c>
      <c r="S18" s="624"/>
      <c r="T18" s="624"/>
      <c r="U18" s="624"/>
      <c r="V18" s="624"/>
      <c r="W18" s="624"/>
      <c r="X18" s="624"/>
      <c r="Y18" s="625"/>
      <c r="Z18" s="626">
        <v>0</v>
      </c>
      <c r="AA18" s="626"/>
      <c r="AB18" s="626"/>
      <c r="AC18" s="626"/>
      <c r="AD18" s="627">
        <v>9016</v>
      </c>
      <c r="AE18" s="627"/>
      <c r="AF18" s="627"/>
      <c r="AG18" s="627"/>
      <c r="AH18" s="627"/>
      <c r="AI18" s="627"/>
      <c r="AJ18" s="627"/>
      <c r="AK18" s="627"/>
      <c r="AL18" s="628">
        <v>0.1</v>
      </c>
      <c r="AM18" s="629"/>
      <c r="AN18" s="629"/>
      <c r="AO18" s="630"/>
      <c r="AP18" s="620" t="s">
        <v>279</v>
      </c>
      <c r="AQ18" s="621"/>
      <c r="AR18" s="621"/>
      <c r="AS18" s="621"/>
      <c r="AT18" s="621"/>
      <c r="AU18" s="621"/>
      <c r="AV18" s="621"/>
      <c r="AW18" s="621"/>
      <c r="AX18" s="621"/>
      <c r="AY18" s="621"/>
      <c r="AZ18" s="621"/>
      <c r="BA18" s="621"/>
      <c r="BB18" s="621"/>
      <c r="BC18" s="621"/>
      <c r="BD18" s="621"/>
      <c r="BE18" s="621"/>
      <c r="BF18" s="622"/>
      <c r="BG18" s="623" t="s">
        <v>243</v>
      </c>
      <c r="BH18" s="624"/>
      <c r="BI18" s="624"/>
      <c r="BJ18" s="624"/>
      <c r="BK18" s="624"/>
      <c r="BL18" s="624"/>
      <c r="BM18" s="624"/>
      <c r="BN18" s="625"/>
      <c r="BO18" s="626" t="s">
        <v>243</v>
      </c>
      <c r="BP18" s="626"/>
      <c r="BQ18" s="626"/>
      <c r="BR18" s="626"/>
      <c r="BS18" s="627" t="s">
        <v>243</v>
      </c>
      <c r="BT18" s="627"/>
      <c r="BU18" s="627"/>
      <c r="BV18" s="627"/>
      <c r="BW18" s="627"/>
      <c r="BX18" s="627"/>
      <c r="BY18" s="627"/>
      <c r="BZ18" s="627"/>
      <c r="CA18" s="627"/>
      <c r="CB18" s="631"/>
      <c r="CD18" s="620" t="s">
        <v>280</v>
      </c>
      <c r="CE18" s="621"/>
      <c r="CF18" s="621"/>
      <c r="CG18" s="621"/>
      <c r="CH18" s="621"/>
      <c r="CI18" s="621"/>
      <c r="CJ18" s="621"/>
      <c r="CK18" s="621"/>
      <c r="CL18" s="621"/>
      <c r="CM18" s="621"/>
      <c r="CN18" s="621"/>
      <c r="CO18" s="621"/>
      <c r="CP18" s="621"/>
      <c r="CQ18" s="622"/>
      <c r="CR18" s="623" t="s">
        <v>243</v>
      </c>
      <c r="CS18" s="624"/>
      <c r="CT18" s="624"/>
      <c r="CU18" s="624"/>
      <c r="CV18" s="624"/>
      <c r="CW18" s="624"/>
      <c r="CX18" s="624"/>
      <c r="CY18" s="625"/>
      <c r="CZ18" s="626" t="s">
        <v>243</v>
      </c>
      <c r="DA18" s="626"/>
      <c r="DB18" s="626"/>
      <c r="DC18" s="626"/>
      <c r="DD18" s="632" t="s">
        <v>254</v>
      </c>
      <c r="DE18" s="624"/>
      <c r="DF18" s="624"/>
      <c r="DG18" s="624"/>
      <c r="DH18" s="624"/>
      <c r="DI18" s="624"/>
      <c r="DJ18" s="624"/>
      <c r="DK18" s="624"/>
      <c r="DL18" s="624"/>
      <c r="DM18" s="624"/>
      <c r="DN18" s="624"/>
      <c r="DO18" s="624"/>
      <c r="DP18" s="625"/>
      <c r="DQ18" s="632" t="s">
        <v>243</v>
      </c>
      <c r="DR18" s="624"/>
      <c r="DS18" s="624"/>
      <c r="DT18" s="624"/>
      <c r="DU18" s="624"/>
      <c r="DV18" s="624"/>
      <c r="DW18" s="624"/>
      <c r="DX18" s="624"/>
      <c r="DY18" s="624"/>
      <c r="DZ18" s="624"/>
      <c r="EA18" s="624"/>
      <c r="EB18" s="624"/>
      <c r="EC18" s="633"/>
    </row>
    <row r="19" spans="2:133" ht="11.25" customHeight="1" x14ac:dyDescent="0.15">
      <c r="B19" s="620" t="s">
        <v>281</v>
      </c>
      <c r="C19" s="621"/>
      <c r="D19" s="621"/>
      <c r="E19" s="621"/>
      <c r="F19" s="621"/>
      <c r="G19" s="621"/>
      <c r="H19" s="621"/>
      <c r="I19" s="621"/>
      <c r="J19" s="621"/>
      <c r="K19" s="621"/>
      <c r="L19" s="621"/>
      <c r="M19" s="621"/>
      <c r="N19" s="621"/>
      <c r="O19" s="621"/>
      <c r="P19" s="621"/>
      <c r="Q19" s="622"/>
      <c r="R19" s="623">
        <v>7459</v>
      </c>
      <c r="S19" s="624"/>
      <c r="T19" s="624"/>
      <c r="U19" s="624"/>
      <c r="V19" s="624"/>
      <c r="W19" s="624"/>
      <c r="X19" s="624"/>
      <c r="Y19" s="625"/>
      <c r="Z19" s="626">
        <v>0</v>
      </c>
      <c r="AA19" s="626"/>
      <c r="AB19" s="626"/>
      <c r="AC19" s="626"/>
      <c r="AD19" s="627">
        <v>7459</v>
      </c>
      <c r="AE19" s="627"/>
      <c r="AF19" s="627"/>
      <c r="AG19" s="627"/>
      <c r="AH19" s="627"/>
      <c r="AI19" s="627"/>
      <c r="AJ19" s="627"/>
      <c r="AK19" s="627"/>
      <c r="AL19" s="628">
        <v>0.1</v>
      </c>
      <c r="AM19" s="629"/>
      <c r="AN19" s="629"/>
      <c r="AO19" s="630"/>
      <c r="AP19" s="620" t="s">
        <v>282</v>
      </c>
      <c r="AQ19" s="621"/>
      <c r="AR19" s="621"/>
      <c r="AS19" s="621"/>
      <c r="AT19" s="621"/>
      <c r="AU19" s="621"/>
      <c r="AV19" s="621"/>
      <c r="AW19" s="621"/>
      <c r="AX19" s="621"/>
      <c r="AY19" s="621"/>
      <c r="AZ19" s="621"/>
      <c r="BA19" s="621"/>
      <c r="BB19" s="621"/>
      <c r="BC19" s="621"/>
      <c r="BD19" s="621"/>
      <c r="BE19" s="621"/>
      <c r="BF19" s="622"/>
      <c r="BG19" s="623">
        <v>12380</v>
      </c>
      <c r="BH19" s="624"/>
      <c r="BI19" s="624"/>
      <c r="BJ19" s="624"/>
      <c r="BK19" s="624"/>
      <c r="BL19" s="624"/>
      <c r="BM19" s="624"/>
      <c r="BN19" s="625"/>
      <c r="BO19" s="626">
        <v>0.5</v>
      </c>
      <c r="BP19" s="626"/>
      <c r="BQ19" s="626"/>
      <c r="BR19" s="626"/>
      <c r="BS19" s="627" t="s">
        <v>254</v>
      </c>
      <c r="BT19" s="627"/>
      <c r="BU19" s="627"/>
      <c r="BV19" s="627"/>
      <c r="BW19" s="627"/>
      <c r="BX19" s="627"/>
      <c r="BY19" s="627"/>
      <c r="BZ19" s="627"/>
      <c r="CA19" s="627"/>
      <c r="CB19" s="631"/>
      <c r="CD19" s="620" t="s">
        <v>283</v>
      </c>
      <c r="CE19" s="621"/>
      <c r="CF19" s="621"/>
      <c r="CG19" s="621"/>
      <c r="CH19" s="621"/>
      <c r="CI19" s="621"/>
      <c r="CJ19" s="621"/>
      <c r="CK19" s="621"/>
      <c r="CL19" s="621"/>
      <c r="CM19" s="621"/>
      <c r="CN19" s="621"/>
      <c r="CO19" s="621"/>
      <c r="CP19" s="621"/>
      <c r="CQ19" s="622"/>
      <c r="CR19" s="623" t="s">
        <v>254</v>
      </c>
      <c r="CS19" s="624"/>
      <c r="CT19" s="624"/>
      <c r="CU19" s="624"/>
      <c r="CV19" s="624"/>
      <c r="CW19" s="624"/>
      <c r="CX19" s="624"/>
      <c r="CY19" s="625"/>
      <c r="CZ19" s="626" t="s">
        <v>243</v>
      </c>
      <c r="DA19" s="626"/>
      <c r="DB19" s="626"/>
      <c r="DC19" s="626"/>
      <c r="DD19" s="632" t="s">
        <v>243</v>
      </c>
      <c r="DE19" s="624"/>
      <c r="DF19" s="624"/>
      <c r="DG19" s="624"/>
      <c r="DH19" s="624"/>
      <c r="DI19" s="624"/>
      <c r="DJ19" s="624"/>
      <c r="DK19" s="624"/>
      <c r="DL19" s="624"/>
      <c r="DM19" s="624"/>
      <c r="DN19" s="624"/>
      <c r="DO19" s="624"/>
      <c r="DP19" s="625"/>
      <c r="DQ19" s="632" t="s">
        <v>243</v>
      </c>
      <c r="DR19" s="624"/>
      <c r="DS19" s="624"/>
      <c r="DT19" s="624"/>
      <c r="DU19" s="624"/>
      <c r="DV19" s="624"/>
      <c r="DW19" s="624"/>
      <c r="DX19" s="624"/>
      <c r="DY19" s="624"/>
      <c r="DZ19" s="624"/>
      <c r="EA19" s="624"/>
      <c r="EB19" s="624"/>
      <c r="EC19" s="633"/>
    </row>
    <row r="20" spans="2:133" ht="11.25" customHeight="1" x14ac:dyDescent="0.15">
      <c r="B20" s="636" t="s">
        <v>284</v>
      </c>
      <c r="C20" s="637"/>
      <c r="D20" s="637"/>
      <c r="E20" s="637"/>
      <c r="F20" s="637"/>
      <c r="G20" s="637"/>
      <c r="H20" s="637"/>
      <c r="I20" s="637"/>
      <c r="J20" s="637"/>
      <c r="K20" s="637"/>
      <c r="L20" s="637"/>
      <c r="M20" s="637"/>
      <c r="N20" s="637"/>
      <c r="O20" s="637"/>
      <c r="P20" s="637"/>
      <c r="Q20" s="638"/>
      <c r="R20" s="623">
        <v>1557</v>
      </c>
      <c r="S20" s="624"/>
      <c r="T20" s="624"/>
      <c r="U20" s="624"/>
      <c r="V20" s="624"/>
      <c r="W20" s="624"/>
      <c r="X20" s="624"/>
      <c r="Y20" s="625"/>
      <c r="Z20" s="626">
        <v>0</v>
      </c>
      <c r="AA20" s="626"/>
      <c r="AB20" s="626"/>
      <c r="AC20" s="626"/>
      <c r="AD20" s="627">
        <v>1557</v>
      </c>
      <c r="AE20" s="627"/>
      <c r="AF20" s="627"/>
      <c r="AG20" s="627"/>
      <c r="AH20" s="627"/>
      <c r="AI20" s="627"/>
      <c r="AJ20" s="627"/>
      <c r="AK20" s="627"/>
      <c r="AL20" s="628">
        <v>0</v>
      </c>
      <c r="AM20" s="629"/>
      <c r="AN20" s="629"/>
      <c r="AO20" s="630"/>
      <c r="AP20" s="620" t="s">
        <v>285</v>
      </c>
      <c r="AQ20" s="621"/>
      <c r="AR20" s="621"/>
      <c r="AS20" s="621"/>
      <c r="AT20" s="621"/>
      <c r="AU20" s="621"/>
      <c r="AV20" s="621"/>
      <c r="AW20" s="621"/>
      <c r="AX20" s="621"/>
      <c r="AY20" s="621"/>
      <c r="AZ20" s="621"/>
      <c r="BA20" s="621"/>
      <c r="BB20" s="621"/>
      <c r="BC20" s="621"/>
      <c r="BD20" s="621"/>
      <c r="BE20" s="621"/>
      <c r="BF20" s="622"/>
      <c r="BG20" s="623">
        <v>12380</v>
      </c>
      <c r="BH20" s="624"/>
      <c r="BI20" s="624"/>
      <c r="BJ20" s="624"/>
      <c r="BK20" s="624"/>
      <c r="BL20" s="624"/>
      <c r="BM20" s="624"/>
      <c r="BN20" s="625"/>
      <c r="BO20" s="626">
        <v>0.5</v>
      </c>
      <c r="BP20" s="626"/>
      <c r="BQ20" s="626"/>
      <c r="BR20" s="626"/>
      <c r="BS20" s="627" t="s">
        <v>243</v>
      </c>
      <c r="BT20" s="627"/>
      <c r="BU20" s="627"/>
      <c r="BV20" s="627"/>
      <c r="BW20" s="627"/>
      <c r="BX20" s="627"/>
      <c r="BY20" s="627"/>
      <c r="BZ20" s="627"/>
      <c r="CA20" s="627"/>
      <c r="CB20" s="631"/>
      <c r="CD20" s="620" t="s">
        <v>286</v>
      </c>
      <c r="CE20" s="621"/>
      <c r="CF20" s="621"/>
      <c r="CG20" s="621"/>
      <c r="CH20" s="621"/>
      <c r="CI20" s="621"/>
      <c r="CJ20" s="621"/>
      <c r="CK20" s="621"/>
      <c r="CL20" s="621"/>
      <c r="CM20" s="621"/>
      <c r="CN20" s="621"/>
      <c r="CO20" s="621"/>
      <c r="CP20" s="621"/>
      <c r="CQ20" s="622"/>
      <c r="CR20" s="623">
        <v>23980369</v>
      </c>
      <c r="CS20" s="624"/>
      <c r="CT20" s="624"/>
      <c r="CU20" s="624"/>
      <c r="CV20" s="624"/>
      <c r="CW20" s="624"/>
      <c r="CX20" s="624"/>
      <c r="CY20" s="625"/>
      <c r="CZ20" s="626">
        <v>100</v>
      </c>
      <c r="DA20" s="626"/>
      <c r="DB20" s="626"/>
      <c r="DC20" s="626"/>
      <c r="DD20" s="632">
        <v>3002743</v>
      </c>
      <c r="DE20" s="624"/>
      <c r="DF20" s="624"/>
      <c r="DG20" s="624"/>
      <c r="DH20" s="624"/>
      <c r="DI20" s="624"/>
      <c r="DJ20" s="624"/>
      <c r="DK20" s="624"/>
      <c r="DL20" s="624"/>
      <c r="DM20" s="624"/>
      <c r="DN20" s="624"/>
      <c r="DO20" s="624"/>
      <c r="DP20" s="625"/>
      <c r="DQ20" s="632">
        <v>15125014</v>
      </c>
      <c r="DR20" s="624"/>
      <c r="DS20" s="624"/>
      <c r="DT20" s="624"/>
      <c r="DU20" s="624"/>
      <c r="DV20" s="624"/>
      <c r="DW20" s="624"/>
      <c r="DX20" s="624"/>
      <c r="DY20" s="624"/>
      <c r="DZ20" s="624"/>
      <c r="EA20" s="624"/>
      <c r="EB20" s="624"/>
      <c r="EC20" s="633"/>
    </row>
    <row r="21" spans="2:133" ht="11.25" customHeight="1" x14ac:dyDescent="0.15">
      <c r="B21" s="620" t="s">
        <v>287</v>
      </c>
      <c r="C21" s="621"/>
      <c r="D21" s="621"/>
      <c r="E21" s="621"/>
      <c r="F21" s="621"/>
      <c r="G21" s="621"/>
      <c r="H21" s="621"/>
      <c r="I21" s="621"/>
      <c r="J21" s="621"/>
      <c r="K21" s="621"/>
      <c r="L21" s="621"/>
      <c r="M21" s="621"/>
      <c r="N21" s="621"/>
      <c r="O21" s="621"/>
      <c r="P21" s="621"/>
      <c r="Q21" s="622"/>
      <c r="R21" s="623">
        <v>10534832</v>
      </c>
      <c r="S21" s="624"/>
      <c r="T21" s="624"/>
      <c r="U21" s="624"/>
      <c r="V21" s="624"/>
      <c r="W21" s="624"/>
      <c r="X21" s="624"/>
      <c r="Y21" s="625"/>
      <c r="Z21" s="626">
        <v>41.6</v>
      </c>
      <c r="AA21" s="626"/>
      <c r="AB21" s="626"/>
      <c r="AC21" s="626"/>
      <c r="AD21" s="627">
        <v>9561702</v>
      </c>
      <c r="AE21" s="627"/>
      <c r="AF21" s="627"/>
      <c r="AG21" s="627"/>
      <c r="AH21" s="627"/>
      <c r="AI21" s="627"/>
      <c r="AJ21" s="627"/>
      <c r="AK21" s="627"/>
      <c r="AL21" s="628">
        <v>72.2</v>
      </c>
      <c r="AM21" s="629"/>
      <c r="AN21" s="629"/>
      <c r="AO21" s="630"/>
      <c r="AP21" s="620" t="s">
        <v>288</v>
      </c>
      <c r="AQ21" s="639"/>
      <c r="AR21" s="639"/>
      <c r="AS21" s="639"/>
      <c r="AT21" s="639"/>
      <c r="AU21" s="639"/>
      <c r="AV21" s="639"/>
      <c r="AW21" s="639"/>
      <c r="AX21" s="639"/>
      <c r="AY21" s="639"/>
      <c r="AZ21" s="639"/>
      <c r="BA21" s="639"/>
      <c r="BB21" s="639"/>
      <c r="BC21" s="639"/>
      <c r="BD21" s="639"/>
      <c r="BE21" s="639"/>
      <c r="BF21" s="640"/>
      <c r="BG21" s="623">
        <v>12380</v>
      </c>
      <c r="BH21" s="624"/>
      <c r="BI21" s="624"/>
      <c r="BJ21" s="624"/>
      <c r="BK21" s="624"/>
      <c r="BL21" s="624"/>
      <c r="BM21" s="624"/>
      <c r="BN21" s="625"/>
      <c r="BO21" s="626">
        <v>0.5</v>
      </c>
      <c r="BP21" s="626"/>
      <c r="BQ21" s="626"/>
      <c r="BR21" s="626"/>
      <c r="BS21" s="627" t="s">
        <v>243</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289</v>
      </c>
      <c r="C22" s="621"/>
      <c r="D22" s="621"/>
      <c r="E22" s="621"/>
      <c r="F22" s="621"/>
      <c r="G22" s="621"/>
      <c r="H22" s="621"/>
      <c r="I22" s="621"/>
      <c r="J22" s="621"/>
      <c r="K22" s="621"/>
      <c r="L22" s="621"/>
      <c r="M22" s="621"/>
      <c r="N22" s="621"/>
      <c r="O22" s="621"/>
      <c r="P22" s="621"/>
      <c r="Q22" s="622"/>
      <c r="R22" s="623">
        <v>9561702</v>
      </c>
      <c r="S22" s="624"/>
      <c r="T22" s="624"/>
      <c r="U22" s="624"/>
      <c r="V22" s="624"/>
      <c r="W22" s="624"/>
      <c r="X22" s="624"/>
      <c r="Y22" s="625"/>
      <c r="Z22" s="626">
        <v>37.799999999999997</v>
      </c>
      <c r="AA22" s="626"/>
      <c r="AB22" s="626"/>
      <c r="AC22" s="626"/>
      <c r="AD22" s="627">
        <v>9561702</v>
      </c>
      <c r="AE22" s="627"/>
      <c r="AF22" s="627"/>
      <c r="AG22" s="627"/>
      <c r="AH22" s="627"/>
      <c r="AI22" s="627"/>
      <c r="AJ22" s="627"/>
      <c r="AK22" s="627"/>
      <c r="AL22" s="628">
        <v>72.2</v>
      </c>
      <c r="AM22" s="629"/>
      <c r="AN22" s="629"/>
      <c r="AO22" s="630"/>
      <c r="AP22" s="620" t="s">
        <v>290</v>
      </c>
      <c r="AQ22" s="639"/>
      <c r="AR22" s="639"/>
      <c r="AS22" s="639"/>
      <c r="AT22" s="639"/>
      <c r="AU22" s="639"/>
      <c r="AV22" s="639"/>
      <c r="AW22" s="639"/>
      <c r="AX22" s="639"/>
      <c r="AY22" s="639"/>
      <c r="AZ22" s="639"/>
      <c r="BA22" s="639"/>
      <c r="BB22" s="639"/>
      <c r="BC22" s="639"/>
      <c r="BD22" s="639"/>
      <c r="BE22" s="639"/>
      <c r="BF22" s="640"/>
      <c r="BG22" s="623" t="s">
        <v>243</v>
      </c>
      <c r="BH22" s="624"/>
      <c r="BI22" s="624"/>
      <c r="BJ22" s="624"/>
      <c r="BK22" s="624"/>
      <c r="BL22" s="624"/>
      <c r="BM22" s="624"/>
      <c r="BN22" s="625"/>
      <c r="BO22" s="626" t="s">
        <v>254</v>
      </c>
      <c r="BP22" s="626"/>
      <c r="BQ22" s="626"/>
      <c r="BR22" s="626"/>
      <c r="BS22" s="627" t="s">
        <v>243</v>
      </c>
      <c r="BT22" s="627"/>
      <c r="BU22" s="627"/>
      <c r="BV22" s="627"/>
      <c r="BW22" s="627"/>
      <c r="BX22" s="627"/>
      <c r="BY22" s="627"/>
      <c r="BZ22" s="627"/>
      <c r="CA22" s="627"/>
      <c r="CB22" s="631"/>
      <c r="CD22" s="605" t="s">
        <v>291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292</v>
      </c>
      <c r="C23" s="621"/>
      <c r="D23" s="621"/>
      <c r="E23" s="621"/>
      <c r="F23" s="621"/>
      <c r="G23" s="621"/>
      <c r="H23" s="621"/>
      <c r="I23" s="621"/>
      <c r="J23" s="621"/>
      <c r="K23" s="621"/>
      <c r="L23" s="621"/>
      <c r="M23" s="621"/>
      <c r="N23" s="621"/>
      <c r="O23" s="621"/>
      <c r="P23" s="621"/>
      <c r="Q23" s="622"/>
      <c r="R23" s="623">
        <v>973130</v>
      </c>
      <c r="S23" s="624"/>
      <c r="T23" s="624"/>
      <c r="U23" s="624"/>
      <c r="V23" s="624"/>
      <c r="W23" s="624"/>
      <c r="X23" s="624"/>
      <c r="Y23" s="625"/>
      <c r="Z23" s="626">
        <v>3.8</v>
      </c>
      <c r="AA23" s="626"/>
      <c r="AB23" s="626"/>
      <c r="AC23" s="626"/>
      <c r="AD23" s="627" t="s">
        <v>254</v>
      </c>
      <c r="AE23" s="627"/>
      <c r="AF23" s="627"/>
      <c r="AG23" s="627"/>
      <c r="AH23" s="627"/>
      <c r="AI23" s="627"/>
      <c r="AJ23" s="627"/>
      <c r="AK23" s="627"/>
      <c r="AL23" s="628" t="s">
        <v>254</v>
      </c>
      <c r="AM23" s="629"/>
      <c r="AN23" s="629"/>
      <c r="AO23" s="630"/>
      <c r="AP23" s="620" t="s">
        <v>293</v>
      </c>
      <c r="AQ23" s="639"/>
      <c r="AR23" s="639"/>
      <c r="AS23" s="639"/>
      <c r="AT23" s="639"/>
      <c r="AU23" s="639"/>
      <c r="AV23" s="639"/>
      <c r="AW23" s="639"/>
      <c r="AX23" s="639"/>
      <c r="AY23" s="639"/>
      <c r="AZ23" s="639"/>
      <c r="BA23" s="639"/>
      <c r="BB23" s="639"/>
      <c r="BC23" s="639"/>
      <c r="BD23" s="639"/>
      <c r="BE23" s="639"/>
      <c r="BF23" s="640"/>
      <c r="BG23" s="623" t="s">
        <v>243</v>
      </c>
      <c r="BH23" s="624"/>
      <c r="BI23" s="624"/>
      <c r="BJ23" s="624"/>
      <c r="BK23" s="624"/>
      <c r="BL23" s="624"/>
      <c r="BM23" s="624"/>
      <c r="BN23" s="625"/>
      <c r="BO23" s="626" t="s">
        <v>254</v>
      </c>
      <c r="BP23" s="626"/>
      <c r="BQ23" s="626"/>
      <c r="BR23" s="626"/>
      <c r="BS23" s="627" t="s">
        <v>243</v>
      </c>
      <c r="BT23" s="627"/>
      <c r="BU23" s="627"/>
      <c r="BV23" s="627"/>
      <c r="BW23" s="627"/>
      <c r="BX23" s="627"/>
      <c r="BY23" s="627"/>
      <c r="BZ23" s="627"/>
      <c r="CA23" s="627"/>
      <c r="CB23" s="631"/>
      <c r="CD23" s="605" t="s">
        <v>231</v>
      </c>
      <c r="CE23" s="606"/>
      <c r="CF23" s="606"/>
      <c r="CG23" s="606"/>
      <c r="CH23" s="606"/>
      <c r="CI23" s="606"/>
      <c r="CJ23" s="606"/>
      <c r="CK23" s="606"/>
      <c r="CL23" s="606"/>
      <c r="CM23" s="606"/>
      <c r="CN23" s="606"/>
      <c r="CO23" s="606"/>
      <c r="CP23" s="606"/>
      <c r="CQ23" s="607"/>
      <c r="CR23" s="605" t="s">
        <v>294</v>
      </c>
      <c r="CS23" s="606"/>
      <c r="CT23" s="606"/>
      <c r="CU23" s="606"/>
      <c r="CV23" s="606"/>
      <c r="CW23" s="606"/>
      <c r="CX23" s="606"/>
      <c r="CY23" s="607"/>
      <c r="CZ23" s="605" t="s">
        <v>295</v>
      </c>
      <c r="DA23" s="606"/>
      <c r="DB23" s="606"/>
      <c r="DC23" s="607"/>
      <c r="DD23" s="605" t="s">
        <v>296</v>
      </c>
      <c r="DE23" s="606"/>
      <c r="DF23" s="606"/>
      <c r="DG23" s="606"/>
      <c r="DH23" s="606"/>
      <c r="DI23" s="606"/>
      <c r="DJ23" s="606"/>
      <c r="DK23" s="607"/>
      <c r="DL23" s="652" t="s">
        <v>297</v>
      </c>
      <c r="DM23" s="653"/>
      <c r="DN23" s="653"/>
      <c r="DO23" s="653"/>
      <c r="DP23" s="653"/>
      <c r="DQ23" s="653"/>
      <c r="DR23" s="653"/>
      <c r="DS23" s="653"/>
      <c r="DT23" s="653"/>
      <c r="DU23" s="653"/>
      <c r="DV23" s="654"/>
      <c r="DW23" s="605" t="s">
        <v>298</v>
      </c>
      <c r="DX23" s="606"/>
      <c r="DY23" s="606"/>
      <c r="DZ23" s="606"/>
      <c r="EA23" s="606"/>
      <c r="EB23" s="606"/>
      <c r="EC23" s="607"/>
    </row>
    <row r="24" spans="2:133" ht="11.25" customHeight="1" x14ac:dyDescent="0.15">
      <c r="B24" s="620" t="s">
        <v>299</v>
      </c>
      <c r="C24" s="621"/>
      <c r="D24" s="621"/>
      <c r="E24" s="621"/>
      <c r="F24" s="621"/>
      <c r="G24" s="621"/>
      <c r="H24" s="621"/>
      <c r="I24" s="621"/>
      <c r="J24" s="621"/>
      <c r="K24" s="621"/>
      <c r="L24" s="621"/>
      <c r="M24" s="621"/>
      <c r="N24" s="621"/>
      <c r="O24" s="621"/>
      <c r="P24" s="621"/>
      <c r="Q24" s="622"/>
      <c r="R24" s="623" t="s">
        <v>243</v>
      </c>
      <c r="S24" s="624"/>
      <c r="T24" s="624"/>
      <c r="U24" s="624"/>
      <c r="V24" s="624"/>
      <c r="W24" s="624"/>
      <c r="X24" s="624"/>
      <c r="Y24" s="625"/>
      <c r="Z24" s="626" t="s">
        <v>243</v>
      </c>
      <c r="AA24" s="626"/>
      <c r="AB24" s="626"/>
      <c r="AC24" s="626"/>
      <c r="AD24" s="627" t="s">
        <v>243</v>
      </c>
      <c r="AE24" s="627"/>
      <c r="AF24" s="627"/>
      <c r="AG24" s="627"/>
      <c r="AH24" s="627"/>
      <c r="AI24" s="627"/>
      <c r="AJ24" s="627"/>
      <c r="AK24" s="627"/>
      <c r="AL24" s="628" t="s">
        <v>243</v>
      </c>
      <c r="AM24" s="629"/>
      <c r="AN24" s="629"/>
      <c r="AO24" s="630"/>
      <c r="AP24" s="620" t="s">
        <v>300</v>
      </c>
      <c r="AQ24" s="639"/>
      <c r="AR24" s="639"/>
      <c r="AS24" s="639"/>
      <c r="AT24" s="639"/>
      <c r="AU24" s="639"/>
      <c r="AV24" s="639"/>
      <c r="AW24" s="639"/>
      <c r="AX24" s="639"/>
      <c r="AY24" s="639"/>
      <c r="AZ24" s="639"/>
      <c r="BA24" s="639"/>
      <c r="BB24" s="639"/>
      <c r="BC24" s="639"/>
      <c r="BD24" s="639"/>
      <c r="BE24" s="639"/>
      <c r="BF24" s="640"/>
      <c r="BG24" s="623" t="s">
        <v>254</v>
      </c>
      <c r="BH24" s="624"/>
      <c r="BI24" s="624"/>
      <c r="BJ24" s="624"/>
      <c r="BK24" s="624"/>
      <c r="BL24" s="624"/>
      <c r="BM24" s="624"/>
      <c r="BN24" s="625"/>
      <c r="BO24" s="626" t="s">
        <v>243</v>
      </c>
      <c r="BP24" s="626"/>
      <c r="BQ24" s="626"/>
      <c r="BR24" s="626"/>
      <c r="BS24" s="627" t="s">
        <v>243</v>
      </c>
      <c r="BT24" s="627"/>
      <c r="BU24" s="627"/>
      <c r="BV24" s="627"/>
      <c r="BW24" s="627"/>
      <c r="BX24" s="627"/>
      <c r="BY24" s="627"/>
      <c r="BZ24" s="627"/>
      <c r="CA24" s="627"/>
      <c r="CB24" s="631"/>
      <c r="CD24" s="609" t="s">
        <v>301</v>
      </c>
      <c r="CE24" s="610"/>
      <c r="CF24" s="610"/>
      <c r="CG24" s="610"/>
      <c r="CH24" s="610"/>
      <c r="CI24" s="610"/>
      <c r="CJ24" s="610"/>
      <c r="CK24" s="610"/>
      <c r="CL24" s="610"/>
      <c r="CM24" s="610"/>
      <c r="CN24" s="610"/>
      <c r="CO24" s="610"/>
      <c r="CP24" s="610"/>
      <c r="CQ24" s="611"/>
      <c r="CR24" s="612">
        <v>10466512</v>
      </c>
      <c r="CS24" s="613"/>
      <c r="CT24" s="613"/>
      <c r="CU24" s="613"/>
      <c r="CV24" s="613"/>
      <c r="CW24" s="613"/>
      <c r="CX24" s="613"/>
      <c r="CY24" s="614"/>
      <c r="CZ24" s="617">
        <v>43.6</v>
      </c>
      <c r="DA24" s="618"/>
      <c r="DB24" s="618"/>
      <c r="DC24" s="634"/>
      <c r="DD24" s="655">
        <v>7747502</v>
      </c>
      <c r="DE24" s="613"/>
      <c r="DF24" s="613"/>
      <c r="DG24" s="613"/>
      <c r="DH24" s="613"/>
      <c r="DI24" s="613"/>
      <c r="DJ24" s="613"/>
      <c r="DK24" s="614"/>
      <c r="DL24" s="655">
        <v>7309304</v>
      </c>
      <c r="DM24" s="613"/>
      <c r="DN24" s="613"/>
      <c r="DO24" s="613"/>
      <c r="DP24" s="613"/>
      <c r="DQ24" s="613"/>
      <c r="DR24" s="613"/>
      <c r="DS24" s="613"/>
      <c r="DT24" s="613"/>
      <c r="DU24" s="613"/>
      <c r="DV24" s="614"/>
      <c r="DW24" s="617">
        <v>54.7</v>
      </c>
      <c r="DX24" s="618"/>
      <c r="DY24" s="618"/>
      <c r="DZ24" s="618"/>
      <c r="EA24" s="618"/>
      <c r="EB24" s="618"/>
      <c r="EC24" s="619"/>
    </row>
    <row r="25" spans="2:133" ht="11.25" customHeight="1" x14ac:dyDescent="0.15">
      <c r="B25" s="620" t="s">
        <v>302</v>
      </c>
      <c r="C25" s="621"/>
      <c r="D25" s="621"/>
      <c r="E25" s="621"/>
      <c r="F25" s="621"/>
      <c r="G25" s="621"/>
      <c r="H25" s="621"/>
      <c r="I25" s="621"/>
      <c r="J25" s="621"/>
      <c r="K25" s="621"/>
      <c r="L25" s="621"/>
      <c r="M25" s="621"/>
      <c r="N25" s="621"/>
      <c r="O25" s="621"/>
      <c r="P25" s="621"/>
      <c r="Q25" s="622"/>
      <c r="R25" s="623">
        <v>14184772</v>
      </c>
      <c r="S25" s="624"/>
      <c r="T25" s="624"/>
      <c r="U25" s="624"/>
      <c r="V25" s="624"/>
      <c r="W25" s="624"/>
      <c r="X25" s="624"/>
      <c r="Y25" s="625"/>
      <c r="Z25" s="626">
        <v>56.1</v>
      </c>
      <c r="AA25" s="626"/>
      <c r="AB25" s="626"/>
      <c r="AC25" s="626"/>
      <c r="AD25" s="627">
        <v>13211642</v>
      </c>
      <c r="AE25" s="627"/>
      <c r="AF25" s="627"/>
      <c r="AG25" s="627"/>
      <c r="AH25" s="627"/>
      <c r="AI25" s="627"/>
      <c r="AJ25" s="627"/>
      <c r="AK25" s="627"/>
      <c r="AL25" s="628">
        <v>99.8</v>
      </c>
      <c r="AM25" s="629"/>
      <c r="AN25" s="629"/>
      <c r="AO25" s="630"/>
      <c r="AP25" s="620" t="s">
        <v>303</v>
      </c>
      <c r="AQ25" s="639"/>
      <c r="AR25" s="639"/>
      <c r="AS25" s="639"/>
      <c r="AT25" s="639"/>
      <c r="AU25" s="639"/>
      <c r="AV25" s="639"/>
      <c r="AW25" s="639"/>
      <c r="AX25" s="639"/>
      <c r="AY25" s="639"/>
      <c r="AZ25" s="639"/>
      <c r="BA25" s="639"/>
      <c r="BB25" s="639"/>
      <c r="BC25" s="639"/>
      <c r="BD25" s="639"/>
      <c r="BE25" s="639"/>
      <c r="BF25" s="640"/>
      <c r="BG25" s="623" t="s">
        <v>243</v>
      </c>
      <c r="BH25" s="624"/>
      <c r="BI25" s="624"/>
      <c r="BJ25" s="624"/>
      <c r="BK25" s="624"/>
      <c r="BL25" s="624"/>
      <c r="BM25" s="624"/>
      <c r="BN25" s="625"/>
      <c r="BO25" s="626" t="s">
        <v>243</v>
      </c>
      <c r="BP25" s="626"/>
      <c r="BQ25" s="626"/>
      <c r="BR25" s="626"/>
      <c r="BS25" s="627" t="s">
        <v>254</v>
      </c>
      <c r="BT25" s="627"/>
      <c r="BU25" s="627"/>
      <c r="BV25" s="627"/>
      <c r="BW25" s="627"/>
      <c r="BX25" s="627"/>
      <c r="BY25" s="627"/>
      <c r="BZ25" s="627"/>
      <c r="CA25" s="627"/>
      <c r="CB25" s="631"/>
      <c r="CD25" s="620" t="s">
        <v>304</v>
      </c>
      <c r="CE25" s="621"/>
      <c r="CF25" s="621"/>
      <c r="CG25" s="621"/>
      <c r="CH25" s="621"/>
      <c r="CI25" s="621"/>
      <c r="CJ25" s="621"/>
      <c r="CK25" s="621"/>
      <c r="CL25" s="621"/>
      <c r="CM25" s="621"/>
      <c r="CN25" s="621"/>
      <c r="CO25" s="621"/>
      <c r="CP25" s="621"/>
      <c r="CQ25" s="622"/>
      <c r="CR25" s="623">
        <v>3788636</v>
      </c>
      <c r="CS25" s="644"/>
      <c r="CT25" s="644"/>
      <c r="CU25" s="644"/>
      <c r="CV25" s="644"/>
      <c r="CW25" s="644"/>
      <c r="CX25" s="644"/>
      <c r="CY25" s="645"/>
      <c r="CZ25" s="628">
        <v>15.8</v>
      </c>
      <c r="DA25" s="656"/>
      <c r="DB25" s="656"/>
      <c r="DC25" s="658"/>
      <c r="DD25" s="632">
        <v>3567194</v>
      </c>
      <c r="DE25" s="644"/>
      <c r="DF25" s="644"/>
      <c r="DG25" s="644"/>
      <c r="DH25" s="644"/>
      <c r="DI25" s="644"/>
      <c r="DJ25" s="644"/>
      <c r="DK25" s="645"/>
      <c r="DL25" s="632">
        <v>3314105</v>
      </c>
      <c r="DM25" s="644"/>
      <c r="DN25" s="644"/>
      <c r="DO25" s="644"/>
      <c r="DP25" s="644"/>
      <c r="DQ25" s="644"/>
      <c r="DR25" s="644"/>
      <c r="DS25" s="644"/>
      <c r="DT25" s="644"/>
      <c r="DU25" s="644"/>
      <c r="DV25" s="645"/>
      <c r="DW25" s="628">
        <v>24.8</v>
      </c>
      <c r="DX25" s="656"/>
      <c r="DY25" s="656"/>
      <c r="DZ25" s="656"/>
      <c r="EA25" s="656"/>
      <c r="EB25" s="656"/>
      <c r="EC25" s="657"/>
    </row>
    <row r="26" spans="2:133" ht="11.25" customHeight="1" x14ac:dyDescent="0.15">
      <c r="B26" s="620" t="s">
        <v>305</v>
      </c>
      <c r="C26" s="621"/>
      <c r="D26" s="621"/>
      <c r="E26" s="621"/>
      <c r="F26" s="621"/>
      <c r="G26" s="621"/>
      <c r="H26" s="621"/>
      <c r="I26" s="621"/>
      <c r="J26" s="621"/>
      <c r="K26" s="621"/>
      <c r="L26" s="621"/>
      <c r="M26" s="621"/>
      <c r="N26" s="621"/>
      <c r="O26" s="621"/>
      <c r="P26" s="621"/>
      <c r="Q26" s="622"/>
      <c r="R26" s="623">
        <v>2791</v>
      </c>
      <c r="S26" s="624"/>
      <c r="T26" s="624"/>
      <c r="U26" s="624"/>
      <c r="V26" s="624"/>
      <c r="W26" s="624"/>
      <c r="X26" s="624"/>
      <c r="Y26" s="625"/>
      <c r="Z26" s="626">
        <v>0</v>
      </c>
      <c r="AA26" s="626"/>
      <c r="AB26" s="626"/>
      <c r="AC26" s="626"/>
      <c r="AD26" s="627">
        <v>2791</v>
      </c>
      <c r="AE26" s="627"/>
      <c r="AF26" s="627"/>
      <c r="AG26" s="627"/>
      <c r="AH26" s="627"/>
      <c r="AI26" s="627"/>
      <c r="AJ26" s="627"/>
      <c r="AK26" s="627"/>
      <c r="AL26" s="628">
        <v>0</v>
      </c>
      <c r="AM26" s="629"/>
      <c r="AN26" s="629"/>
      <c r="AO26" s="630"/>
      <c r="AP26" s="620" t="s">
        <v>306</v>
      </c>
      <c r="AQ26" s="639"/>
      <c r="AR26" s="639"/>
      <c r="AS26" s="639"/>
      <c r="AT26" s="639"/>
      <c r="AU26" s="639"/>
      <c r="AV26" s="639"/>
      <c r="AW26" s="639"/>
      <c r="AX26" s="639"/>
      <c r="AY26" s="639"/>
      <c r="AZ26" s="639"/>
      <c r="BA26" s="639"/>
      <c r="BB26" s="639"/>
      <c r="BC26" s="639"/>
      <c r="BD26" s="639"/>
      <c r="BE26" s="639"/>
      <c r="BF26" s="640"/>
      <c r="BG26" s="623" t="s">
        <v>243</v>
      </c>
      <c r="BH26" s="624"/>
      <c r="BI26" s="624"/>
      <c r="BJ26" s="624"/>
      <c r="BK26" s="624"/>
      <c r="BL26" s="624"/>
      <c r="BM26" s="624"/>
      <c r="BN26" s="625"/>
      <c r="BO26" s="626" t="s">
        <v>254</v>
      </c>
      <c r="BP26" s="626"/>
      <c r="BQ26" s="626"/>
      <c r="BR26" s="626"/>
      <c r="BS26" s="627" t="s">
        <v>243</v>
      </c>
      <c r="BT26" s="627"/>
      <c r="BU26" s="627"/>
      <c r="BV26" s="627"/>
      <c r="BW26" s="627"/>
      <c r="BX26" s="627"/>
      <c r="BY26" s="627"/>
      <c r="BZ26" s="627"/>
      <c r="CA26" s="627"/>
      <c r="CB26" s="631"/>
      <c r="CD26" s="620" t="s">
        <v>307</v>
      </c>
      <c r="CE26" s="621"/>
      <c r="CF26" s="621"/>
      <c r="CG26" s="621"/>
      <c r="CH26" s="621"/>
      <c r="CI26" s="621"/>
      <c r="CJ26" s="621"/>
      <c r="CK26" s="621"/>
      <c r="CL26" s="621"/>
      <c r="CM26" s="621"/>
      <c r="CN26" s="621"/>
      <c r="CO26" s="621"/>
      <c r="CP26" s="621"/>
      <c r="CQ26" s="622"/>
      <c r="CR26" s="623">
        <v>2251652</v>
      </c>
      <c r="CS26" s="624"/>
      <c r="CT26" s="624"/>
      <c r="CU26" s="624"/>
      <c r="CV26" s="624"/>
      <c r="CW26" s="624"/>
      <c r="CX26" s="624"/>
      <c r="CY26" s="625"/>
      <c r="CZ26" s="628">
        <v>9.4</v>
      </c>
      <c r="DA26" s="656"/>
      <c r="DB26" s="656"/>
      <c r="DC26" s="658"/>
      <c r="DD26" s="632">
        <v>2109235</v>
      </c>
      <c r="DE26" s="624"/>
      <c r="DF26" s="624"/>
      <c r="DG26" s="624"/>
      <c r="DH26" s="624"/>
      <c r="DI26" s="624"/>
      <c r="DJ26" s="624"/>
      <c r="DK26" s="625"/>
      <c r="DL26" s="632" t="s">
        <v>254</v>
      </c>
      <c r="DM26" s="624"/>
      <c r="DN26" s="624"/>
      <c r="DO26" s="624"/>
      <c r="DP26" s="624"/>
      <c r="DQ26" s="624"/>
      <c r="DR26" s="624"/>
      <c r="DS26" s="624"/>
      <c r="DT26" s="624"/>
      <c r="DU26" s="624"/>
      <c r="DV26" s="625"/>
      <c r="DW26" s="628" t="s">
        <v>254</v>
      </c>
      <c r="DX26" s="656"/>
      <c r="DY26" s="656"/>
      <c r="DZ26" s="656"/>
      <c r="EA26" s="656"/>
      <c r="EB26" s="656"/>
      <c r="EC26" s="657"/>
    </row>
    <row r="27" spans="2:133" ht="11.25" customHeight="1" x14ac:dyDescent="0.15">
      <c r="B27" s="620" t="s">
        <v>308</v>
      </c>
      <c r="C27" s="621"/>
      <c r="D27" s="621"/>
      <c r="E27" s="621"/>
      <c r="F27" s="621"/>
      <c r="G27" s="621"/>
      <c r="H27" s="621"/>
      <c r="I27" s="621"/>
      <c r="J27" s="621"/>
      <c r="K27" s="621"/>
      <c r="L27" s="621"/>
      <c r="M27" s="621"/>
      <c r="N27" s="621"/>
      <c r="O27" s="621"/>
      <c r="P27" s="621"/>
      <c r="Q27" s="622"/>
      <c r="R27" s="623">
        <v>201036</v>
      </c>
      <c r="S27" s="624"/>
      <c r="T27" s="624"/>
      <c r="U27" s="624"/>
      <c r="V27" s="624"/>
      <c r="W27" s="624"/>
      <c r="X27" s="624"/>
      <c r="Y27" s="625"/>
      <c r="Z27" s="626">
        <v>0.8</v>
      </c>
      <c r="AA27" s="626"/>
      <c r="AB27" s="626"/>
      <c r="AC27" s="626"/>
      <c r="AD27" s="627" t="s">
        <v>254</v>
      </c>
      <c r="AE27" s="627"/>
      <c r="AF27" s="627"/>
      <c r="AG27" s="627"/>
      <c r="AH27" s="627"/>
      <c r="AI27" s="627"/>
      <c r="AJ27" s="627"/>
      <c r="AK27" s="627"/>
      <c r="AL27" s="628" t="s">
        <v>254</v>
      </c>
      <c r="AM27" s="629"/>
      <c r="AN27" s="629"/>
      <c r="AO27" s="630"/>
      <c r="AP27" s="620" t="s">
        <v>309</v>
      </c>
      <c r="AQ27" s="621"/>
      <c r="AR27" s="621"/>
      <c r="AS27" s="621"/>
      <c r="AT27" s="621"/>
      <c r="AU27" s="621"/>
      <c r="AV27" s="621"/>
      <c r="AW27" s="621"/>
      <c r="AX27" s="621"/>
      <c r="AY27" s="621"/>
      <c r="AZ27" s="621"/>
      <c r="BA27" s="621"/>
      <c r="BB27" s="621"/>
      <c r="BC27" s="621"/>
      <c r="BD27" s="621"/>
      <c r="BE27" s="621"/>
      <c r="BF27" s="622"/>
      <c r="BG27" s="623">
        <v>2560937</v>
      </c>
      <c r="BH27" s="624"/>
      <c r="BI27" s="624"/>
      <c r="BJ27" s="624"/>
      <c r="BK27" s="624"/>
      <c r="BL27" s="624"/>
      <c r="BM27" s="624"/>
      <c r="BN27" s="625"/>
      <c r="BO27" s="626">
        <v>100</v>
      </c>
      <c r="BP27" s="626"/>
      <c r="BQ27" s="626"/>
      <c r="BR27" s="626"/>
      <c r="BS27" s="627">
        <v>26277</v>
      </c>
      <c r="BT27" s="627"/>
      <c r="BU27" s="627"/>
      <c r="BV27" s="627"/>
      <c r="BW27" s="627"/>
      <c r="BX27" s="627"/>
      <c r="BY27" s="627"/>
      <c r="BZ27" s="627"/>
      <c r="CA27" s="627"/>
      <c r="CB27" s="631"/>
      <c r="CD27" s="620" t="s">
        <v>310</v>
      </c>
      <c r="CE27" s="621"/>
      <c r="CF27" s="621"/>
      <c r="CG27" s="621"/>
      <c r="CH27" s="621"/>
      <c r="CI27" s="621"/>
      <c r="CJ27" s="621"/>
      <c r="CK27" s="621"/>
      <c r="CL27" s="621"/>
      <c r="CM27" s="621"/>
      <c r="CN27" s="621"/>
      <c r="CO27" s="621"/>
      <c r="CP27" s="621"/>
      <c r="CQ27" s="622"/>
      <c r="CR27" s="623">
        <v>3232753</v>
      </c>
      <c r="CS27" s="644"/>
      <c r="CT27" s="644"/>
      <c r="CU27" s="644"/>
      <c r="CV27" s="644"/>
      <c r="CW27" s="644"/>
      <c r="CX27" s="644"/>
      <c r="CY27" s="645"/>
      <c r="CZ27" s="628">
        <v>13.5</v>
      </c>
      <c r="DA27" s="656"/>
      <c r="DB27" s="656"/>
      <c r="DC27" s="658"/>
      <c r="DD27" s="632">
        <v>773740</v>
      </c>
      <c r="DE27" s="644"/>
      <c r="DF27" s="644"/>
      <c r="DG27" s="644"/>
      <c r="DH27" s="644"/>
      <c r="DI27" s="644"/>
      <c r="DJ27" s="644"/>
      <c r="DK27" s="645"/>
      <c r="DL27" s="632">
        <v>770955</v>
      </c>
      <c r="DM27" s="644"/>
      <c r="DN27" s="644"/>
      <c r="DO27" s="644"/>
      <c r="DP27" s="644"/>
      <c r="DQ27" s="644"/>
      <c r="DR27" s="644"/>
      <c r="DS27" s="644"/>
      <c r="DT27" s="644"/>
      <c r="DU27" s="644"/>
      <c r="DV27" s="645"/>
      <c r="DW27" s="628">
        <v>5.8</v>
      </c>
      <c r="DX27" s="656"/>
      <c r="DY27" s="656"/>
      <c r="DZ27" s="656"/>
      <c r="EA27" s="656"/>
      <c r="EB27" s="656"/>
      <c r="EC27" s="657"/>
    </row>
    <row r="28" spans="2:133" ht="11.25" customHeight="1" x14ac:dyDescent="0.15">
      <c r="B28" s="620" t="s">
        <v>311</v>
      </c>
      <c r="C28" s="621"/>
      <c r="D28" s="621"/>
      <c r="E28" s="621"/>
      <c r="F28" s="621"/>
      <c r="G28" s="621"/>
      <c r="H28" s="621"/>
      <c r="I28" s="621"/>
      <c r="J28" s="621"/>
      <c r="K28" s="621"/>
      <c r="L28" s="621"/>
      <c r="M28" s="621"/>
      <c r="N28" s="621"/>
      <c r="O28" s="621"/>
      <c r="P28" s="621"/>
      <c r="Q28" s="622"/>
      <c r="R28" s="623">
        <v>467070</v>
      </c>
      <c r="S28" s="624"/>
      <c r="T28" s="624"/>
      <c r="U28" s="624"/>
      <c r="V28" s="624"/>
      <c r="W28" s="624"/>
      <c r="X28" s="624"/>
      <c r="Y28" s="625"/>
      <c r="Z28" s="626">
        <v>1.8</v>
      </c>
      <c r="AA28" s="626"/>
      <c r="AB28" s="626"/>
      <c r="AC28" s="626"/>
      <c r="AD28" s="627">
        <v>8293</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312</v>
      </c>
      <c r="CE28" s="621"/>
      <c r="CF28" s="621"/>
      <c r="CG28" s="621"/>
      <c r="CH28" s="621"/>
      <c r="CI28" s="621"/>
      <c r="CJ28" s="621"/>
      <c r="CK28" s="621"/>
      <c r="CL28" s="621"/>
      <c r="CM28" s="621"/>
      <c r="CN28" s="621"/>
      <c r="CO28" s="621"/>
      <c r="CP28" s="621"/>
      <c r="CQ28" s="622"/>
      <c r="CR28" s="623">
        <v>3445123</v>
      </c>
      <c r="CS28" s="624"/>
      <c r="CT28" s="624"/>
      <c r="CU28" s="624"/>
      <c r="CV28" s="624"/>
      <c r="CW28" s="624"/>
      <c r="CX28" s="624"/>
      <c r="CY28" s="625"/>
      <c r="CZ28" s="628">
        <v>14.4</v>
      </c>
      <c r="DA28" s="656"/>
      <c r="DB28" s="656"/>
      <c r="DC28" s="658"/>
      <c r="DD28" s="632">
        <v>3406568</v>
      </c>
      <c r="DE28" s="624"/>
      <c r="DF28" s="624"/>
      <c r="DG28" s="624"/>
      <c r="DH28" s="624"/>
      <c r="DI28" s="624"/>
      <c r="DJ28" s="624"/>
      <c r="DK28" s="625"/>
      <c r="DL28" s="632">
        <v>3224244</v>
      </c>
      <c r="DM28" s="624"/>
      <c r="DN28" s="624"/>
      <c r="DO28" s="624"/>
      <c r="DP28" s="624"/>
      <c r="DQ28" s="624"/>
      <c r="DR28" s="624"/>
      <c r="DS28" s="624"/>
      <c r="DT28" s="624"/>
      <c r="DU28" s="624"/>
      <c r="DV28" s="625"/>
      <c r="DW28" s="628">
        <v>24.1</v>
      </c>
      <c r="DX28" s="656"/>
      <c r="DY28" s="656"/>
      <c r="DZ28" s="656"/>
      <c r="EA28" s="656"/>
      <c r="EB28" s="656"/>
      <c r="EC28" s="657"/>
    </row>
    <row r="29" spans="2:133" ht="11.25" customHeight="1" x14ac:dyDescent="0.15">
      <c r="B29" s="620" t="s">
        <v>313</v>
      </c>
      <c r="C29" s="621"/>
      <c r="D29" s="621"/>
      <c r="E29" s="621"/>
      <c r="F29" s="621"/>
      <c r="G29" s="621"/>
      <c r="H29" s="621"/>
      <c r="I29" s="621"/>
      <c r="J29" s="621"/>
      <c r="K29" s="621"/>
      <c r="L29" s="621"/>
      <c r="M29" s="621"/>
      <c r="N29" s="621"/>
      <c r="O29" s="621"/>
      <c r="P29" s="621"/>
      <c r="Q29" s="622"/>
      <c r="R29" s="623">
        <v>21957</v>
      </c>
      <c r="S29" s="624"/>
      <c r="T29" s="624"/>
      <c r="U29" s="624"/>
      <c r="V29" s="624"/>
      <c r="W29" s="624"/>
      <c r="X29" s="624"/>
      <c r="Y29" s="625"/>
      <c r="Z29" s="626">
        <v>0.1</v>
      </c>
      <c r="AA29" s="626"/>
      <c r="AB29" s="626"/>
      <c r="AC29" s="626"/>
      <c r="AD29" s="627" t="s">
        <v>243</v>
      </c>
      <c r="AE29" s="627"/>
      <c r="AF29" s="627"/>
      <c r="AG29" s="627"/>
      <c r="AH29" s="627"/>
      <c r="AI29" s="627"/>
      <c r="AJ29" s="627"/>
      <c r="AK29" s="627"/>
      <c r="AL29" s="628" t="s">
        <v>243</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314</v>
      </c>
      <c r="CE29" s="662"/>
      <c r="CF29" s="620" t="s">
        <v>315</v>
      </c>
      <c r="CG29" s="621"/>
      <c r="CH29" s="621"/>
      <c r="CI29" s="621"/>
      <c r="CJ29" s="621"/>
      <c r="CK29" s="621"/>
      <c r="CL29" s="621"/>
      <c r="CM29" s="621"/>
      <c r="CN29" s="621"/>
      <c r="CO29" s="621"/>
      <c r="CP29" s="621"/>
      <c r="CQ29" s="622"/>
      <c r="CR29" s="623">
        <v>3445123</v>
      </c>
      <c r="CS29" s="644"/>
      <c r="CT29" s="644"/>
      <c r="CU29" s="644"/>
      <c r="CV29" s="644"/>
      <c r="CW29" s="644"/>
      <c r="CX29" s="644"/>
      <c r="CY29" s="645"/>
      <c r="CZ29" s="628">
        <v>14.4</v>
      </c>
      <c r="DA29" s="656"/>
      <c r="DB29" s="656"/>
      <c r="DC29" s="658"/>
      <c r="DD29" s="632">
        <v>3406568</v>
      </c>
      <c r="DE29" s="644"/>
      <c r="DF29" s="644"/>
      <c r="DG29" s="644"/>
      <c r="DH29" s="644"/>
      <c r="DI29" s="644"/>
      <c r="DJ29" s="644"/>
      <c r="DK29" s="645"/>
      <c r="DL29" s="632">
        <v>3224244</v>
      </c>
      <c r="DM29" s="644"/>
      <c r="DN29" s="644"/>
      <c r="DO29" s="644"/>
      <c r="DP29" s="644"/>
      <c r="DQ29" s="644"/>
      <c r="DR29" s="644"/>
      <c r="DS29" s="644"/>
      <c r="DT29" s="644"/>
      <c r="DU29" s="644"/>
      <c r="DV29" s="645"/>
      <c r="DW29" s="628">
        <v>24.1</v>
      </c>
      <c r="DX29" s="656"/>
      <c r="DY29" s="656"/>
      <c r="DZ29" s="656"/>
      <c r="EA29" s="656"/>
      <c r="EB29" s="656"/>
      <c r="EC29" s="657"/>
    </row>
    <row r="30" spans="2:133" ht="11.25" customHeight="1" x14ac:dyDescent="0.15">
      <c r="B30" s="620" t="s">
        <v>316</v>
      </c>
      <c r="C30" s="621"/>
      <c r="D30" s="621"/>
      <c r="E30" s="621"/>
      <c r="F30" s="621"/>
      <c r="G30" s="621"/>
      <c r="H30" s="621"/>
      <c r="I30" s="621"/>
      <c r="J30" s="621"/>
      <c r="K30" s="621"/>
      <c r="L30" s="621"/>
      <c r="M30" s="621"/>
      <c r="N30" s="621"/>
      <c r="O30" s="621"/>
      <c r="P30" s="621"/>
      <c r="Q30" s="622"/>
      <c r="R30" s="623">
        <v>3482029</v>
      </c>
      <c r="S30" s="624"/>
      <c r="T30" s="624"/>
      <c r="U30" s="624"/>
      <c r="V30" s="624"/>
      <c r="W30" s="624"/>
      <c r="X30" s="624"/>
      <c r="Y30" s="625"/>
      <c r="Z30" s="626">
        <v>13.8</v>
      </c>
      <c r="AA30" s="626"/>
      <c r="AB30" s="626"/>
      <c r="AC30" s="626"/>
      <c r="AD30" s="627" t="s">
        <v>243</v>
      </c>
      <c r="AE30" s="627"/>
      <c r="AF30" s="627"/>
      <c r="AG30" s="627"/>
      <c r="AH30" s="627"/>
      <c r="AI30" s="627"/>
      <c r="AJ30" s="627"/>
      <c r="AK30" s="627"/>
      <c r="AL30" s="628" t="s">
        <v>254</v>
      </c>
      <c r="AM30" s="629"/>
      <c r="AN30" s="629"/>
      <c r="AO30" s="630"/>
      <c r="AP30" s="605" t="s">
        <v>231</v>
      </c>
      <c r="AQ30" s="606"/>
      <c r="AR30" s="606"/>
      <c r="AS30" s="606"/>
      <c r="AT30" s="606"/>
      <c r="AU30" s="606"/>
      <c r="AV30" s="606"/>
      <c r="AW30" s="606"/>
      <c r="AX30" s="606"/>
      <c r="AY30" s="606"/>
      <c r="AZ30" s="606"/>
      <c r="BA30" s="606"/>
      <c r="BB30" s="606"/>
      <c r="BC30" s="606"/>
      <c r="BD30" s="606"/>
      <c r="BE30" s="606"/>
      <c r="BF30" s="607"/>
      <c r="BG30" s="605" t="s">
        <v>317</v>
      </c>
      <c r="BH30" s="659"/>
      <c r="BI30" s="659"/>
      <c r="BJ30" s="659"/>
      <c r="BK30" s="659"/>
      <c r="BL30" s="659"/>
      <c r="BM30" s="659"/>
      <c r="BN30" s="659"/>
      <c r="BO30" s="659"/>
      <c r="BP30" s="659"/>
      <c r="BQ30" s="660"/>
      <c r="BR30" s="605" t="s">
        <v>318</v>
      </c>
      <c r="BS30" s="659"/>
      <c r="BT30" s="659"/>
      <c r="BU30" s="659"/>
      <c r="BV30" s="659"/>
      <c r="BW30" s="659"/>
      <c r="BX30" s="659"/>
      <c r="BY30" s="659"/>
      <c r="BZ30" s="659"/>
      <c r="CA30" s="659"/>
      <c r="CB30" s="660"/>
      <c r="CD30" s="663"/>
      <c r="CE30" s="664"/>
      <c r="CF30" s="620" t="s">
        <v>319</v>
      </c>
      <c r="CG30" s="621"/>
      <c r="CH30" s="621"/>
      <c r="CI30" s="621"/>
      <c r="CJ30" s="621"/>
      <c r="CK30" s="621"/>
      <c r="CL30" s="621"/>
      <c r="CM30" s="621"/>
      <c r="CN30" s="621"/>
      <c r="CO30" s="621"/>
      <c r="CP30" s="621"/>
      <c r="CQ30" s="622"/>
      <c r="CR30" s="623">
        <v>3360351</v>
      </c>
      <c r="CS30" s="624"/>
      <c r="CT30" s="624"/>
      <c r="CU30" s="624"/>
      <c r="CV30" s="624"/>
      <c r="CW30" s="624"/>
      <c r="CX30" s="624"/>
      <c r="CY30" s="625"/>
      <c r="CZ30" s="628">
        <v>14</v>
      </c>
      <c r="DA30" s="656"/>
      <c r="DB30" s="656"/>
      <c r="DC30" s="658"/>
      <c r="DD30" s="632">
        <v>3324421</v>
      </c>
      <c r="DE30" s="624"/>
      <c r="DF30" s="624"/>
      <c r="DG30" s="624"/>
      <c r="DH30" s="624"/>
      <c r="DI30" s="624"/>
      <c r="DJ30" s="624"/>
      <c r="DK30" s="625"/>
      <c r="DL30" s="632">
        <v>3142097</v>
      </c>
      <c r="DM30" s="624"/>
      <c r="DN30" s="624"/>
      <c r="DO30" s="624"/>
      <c r="DP30" s="624"/>
      <c r="DQ30" s="624"/>
      <c r="DR30" s="624"/>
      <c r="DS30" s="624"/>
      <c r="DT30" s="624"/>
      <c r="DU30" s="624"/>
      <c r="DV30" s="625"/>
      <c r="DW30" s="628">
        <v>23.5</v>
      </c>
      <c r="DX30" s="656"/>
      <c r="DY30" s="656"/>
      <c r="DZ30" s="656"/>
      <c r="EA30" s="656"/>
      <c r="EB30" s="656"/>
      <c r="EC30" s="657"/>
    </row>
    <row r="31" spans="2:133" ht="11.25" customHeight="1" x14ac:dyDescent="0.15">
      <c r="B31" s="636" t="s">
        <v>320</v>
      </c>
      <c r="C31" s="637"/>
      <c r="D31" s="637"/>
      <c r="E31" s="637"/>
      <c r="F31" s="637"/>
      <c r="G31" s="637"/>
      <c r="H31" s="637"/>
      <c r="I31" s="637"/>
      <c r="J31" s="637"/>
      <c r="K31" s="637"/>
      <c r="L31" s="637"/>
      <c r="M31" s="637"/>
      <c r="N31" s="637"/>
      <c r="O31" s="637"/>
      <c r="P31" s="637"/>
      <c r="Q31" s="638"/>
      <c r="R31" s="623" t="s">
        <v>243</v>
      </c>
      <c r="S31" s="624"/>
      <c r="T31" s="624"/>
      <c r="U31" s="624"/>
      <c r="V31" s="624"/>
      <c r="W31" s="624"/>
      <c r="X31" s="624"/>
      <c r="Y31" s="625"/>
      <c r="Z31" s="626" t="s">
        <v>243</v>
      </c>
      <c r="AA31" s="626"/>
      <c r="AB31" s="626"/>
      <c r="AC31" s="626"/>
      <c r="AD31" s="627" t="s">
        <v>254</v>
      </c>
      <c r="AE31" s="627"/>
      <c r="AF31" s="627"/>
      <c r="AG31" s="627"/>
      <c r="AH31" s="627"/>
      <c r="AI31" s="627"/>
      <c r="AJ31" s="627"/>
      <c r="AK31" s="627"/>
      <c r="AL31" s="628" t="s">
        <v>243</v>
      </c>
      <c r="AM31" s="629"/>
      <c r="AN31" s="629"/>
      <c r="AO31" s="630"/>
      <c r="AP31" s="671" t="s">
        <v>321</v>
      </c>
      <c r="AQ31" s="672"/>
      <c r="AR31" s="672"/>
      <c r="AS31" s="672"/>
      <c r="AT31" s="677" t="s">
        <v>322</v>
      </c>
      <c r="AU31" s="218"/>
      <c r="AV31" s="218"/>
      <c r="AW31" s="218"/>
      <c r="AX31" s="609" t="s">
        <v>194</v>
      </c>
      <c r="AY31" s="610"/>
      <c r="AZ31" s="610"/>
      <c r="BA31" s="610"/>
      <c r="BB31" s="610"/>
      <c r="BC31" s="610"/>
      <c r="BD31" s="610"/>
      <c r="BE31" s="610"/>
      <c r="BF31" s="611"/>
      <c r="BG31" s="670">
        <v>99.3</v>
      </c>
      <c r="BH31" s="667"/>
      <c r="BI31" s="667"/>
      <c r="BJ31" s="667"/>
      <c r="BK31" s="667"/>
      <c r="BL31" s="667"/>
      <c r="BM31" s="618">
        <v>97.5</v>
      </c>
      <c r="BN31" s="667"/>
      <c r="BO31" s="667"/>
      <c r="BP31" s="667"/>
      <c r="BQ31" s="668"/>
      <c r="BR31" s="670">
        <v>99.3</v>
      </c>
      <c r="BS31" s="667"/>
      <c r="BT31" s="667"/>
      <c r="BU31" s="667"/>
      <c r="BV31" s="667"/>
      <c r="BW31" s="667"/>
      <c r="BX31" s="618">
        <v>97.3</v>
      </c>
      <c r="BY31" s="667"/>
      <c r="BZ31" s="667"/>
      <c r="CA31" s="667"/>
      <c r="CB31" s="668"/>
      <c r="CD31" s="663"/>
      <c r="CE31" s="664"/>
      <c r="CF31" s="620" t="s">
        <v>323</v>
      </c>
      <c r="CG31" s="621"/>
      <c r="CH31" s="621"/>
      <c r="CI31" s="621"/>
      <c r="CJ31" s="621"/>
      <c r="CK31" s="621"/>
      <c r="CL31" s="621"/>
      <c r="CM31" s="621"/>
      <c r="CN31" s="621"/>
      <c r="CO31" s="621"/>
      <c r="CP31" s="621"/>
      <c r="CQ31" s="622"/>
      <c r="CR31" s="623">
        <v>84772</v>
      </c>
      <c r="CS31" s="644"/>
      <c r="CT31" s="644"/>
      <c r="CU31" s="644"/>
      <c r="CV31" s="644"/>
      <c r="CW31" s="644"/>
      <c r="CX31" s="644"/>
      <c r="CY31" s="645"/>
      <c r="CZ31" s="628">
        <v>0.4</v>
      </c>
      <c r="DA31" s="656"/>
      <c r="DB31" s="656"/>
      <c r="DC31" s="658"/>
      <c r="DD31" s="632">
        <v>82147</v>
      </c>
      <c r="DE31" s="644"/>
      <c r="DF31" s="644"/>
      <c r="DG31" s="644"/>
      <c r="DH31" s="644"/>
      <c r="DI31" s="644"/>
      <c r="DJ31" s="644"/>
      <c r="DK31" s="645"/>
      <c r="DL31" s="632">
        <v>82147</v>
      </c>
      <c r="DM31" s="644"/>
      <c r="DN31" s="644"/>
      <c r="DO31" s="644"/>
      <c r="DP31" s="644"/>
      <c r="DQ31" s="644"/>
      <c r="DR31" s="644"/>
      <c r="DS31" s="644"/>
      <c r="DT31" s="644"/>
      <c r="DU31" s="644"/>
      <c r="DV31" s="645"/>
      <c r="DW31" s="628">
        <v>0.6</v>
      </c>
      <c r="DX31" s="656"/>
      <c r="DY31" s="656"/>
      <c r="DZ31" s="656"/>
      <c r="EA31" s="656"/>
      <c r="EB31" s="656"/>
      <c r="EC31" s="657"/>
    </row>
    <row r="32" spans="2:133" ht="11.25" customHeight="1" x14ac:dyDescent="0.15">
      <c r="B32" s="620" t="s">
        <v>324</v>
      </c>
      <c r="C32" s="621"/>
      <c r="D32" s="621"/>
      <c r="E32" s="621"/>
      <c r="F32" s="621"/>
      <c r="G32" s="621"/>
      <c r="H32" s="621"/>
      <c r="I32" s="621"/>
      <c r="J32" s="621"/>
      <c r="K32" s="621"/>
      <c r="L32" s="621"/>
      <c r="M32" s="621"/>
      <c r="N32" s="621"/>
      <c r="O32" s="621"/>
      <c r="P32" s="621"/>
      <c r="Q32" s="622"/>
      <c r="R32" s="623">
        <v>1475971</v>
      </c>
      <c r="S32" s="624"/>
      <c r="T32" s="624"/>
      <c r="U32" s="624"/>
      <c r="V32" s="624"/>
      <c r="W32" s="624"/>
      <c r="X32" s="624"/>
      <c r="Y32" s="625"/>
      <c r="Z32" s="626">
        <v>5.8</v>
      </c>
      <c r="AA32" s="626"/>
      <c r="AB32" s="626"/>
      <c r="AC32" s="626"/>
      <c r="AD32" s="627" t="s">
        <v>243</v>
      </c>
      <c r="AE32" s="627"/>
      <c r="AF32" s="627"/>
      <c r="AG32" s="627"/>
      <c r="AH32" s="627"/>
      <c r="AI32" s="627"/>
      <c r="AJ32" s="627"/>
      <c r="AK32" s="627"/>
      <c r="AL32" s="628" t="s">
        <v>254</v>
      </c>
      <c r="AM32" s="629"/>
      <c r="AN32" s="629"/>
      <c r="AO32" s="630"/>
      <c r="AP32" s="673"/>
      <c r="AQ32" s="674"/>
      <c r="AR32" s="674"/>
      <c r="AS32" s="674"/>
      <c r="AT32" s="678"/>
      <c r="AU32" s="214" t="s">
        <v>325</v>
      </c>
      <c r="AX32" s="620" t="s">
        <v>326</v>
      </c>
      <c r="AY32" s="621"/>
      <c r="AZ32" s="621"/>
      <c r="BA32" s="621"/>
      <c r="BB32" s="621"/>
      <c r="BC32" s="621"/>
      <c r="BD32" s="621"/>
      <c r="BE32" s="621"/>
      <c r="BF32" s="622"/>
      <c r="BG32" s="680">
        <v>99.1</v>
      </c>
      <c r="BH32" s="644"/>
      <c r="BI32" s="644"/>
      <c r="BJ32" s="644"/>
      <c r="BK32" s="644"/>
      <c r="BL32" s="644"/>
      <c r="BM32" s="629">
        <v>97.7</v>
      </c>
      <c r="BN32" s="644"/>
      <c r="BO32" s="644"/>
      <c r="BP32" s="644"/>
      <c r="BQ32" s="669"/>
      <c r="BR32" s="680">
        <v>99.4</v>
      </c>
      <c r="BS32" s="644"/>
      <c r="BT32" s="644"/>
      <c r="BU32" s="644"/>
      <c r="BV32" s="644"/>
      <c r="BW32" s="644"/>
      <c r="BX32" s="629">
        <v>97.9</v>
      </c>
      <c r="BY32" s="644"/>
      <c r="BZ32" s="644"/>
      <c r="CA32" s="644"/>
      <c r="CB32" s="669"/>
      <c r="CD32" s="665"/>
      <c r="CE32" s="666"/>
      <c r="CF32" s="620" t="s">
        <v>327</v>
      </c>
      <c r="CG32" s="621"/>
      <c r="CH32" s="621"/>
      <c r="CI32" s="621"/>
      <c r="CJ32" s="621"/>
      <c r="CK32" s="621"/>
      <c r="CL32" s="621"/>
      <c r="CM32" s="621"/>
      <c r="CN32" s="621"/>
      <c r="CO32" s="621"/>
      <c r="CP32" s="621"/>
      <c r="CQ32" s="622"/>
      <c r="CR32" s="623" t="s">
        <v>243</v>
      </c>
      <c r="CS32" s="624"/>
      <c r="CT32" s="624"/>
      <c r="CU32" s="624"/>
      <c r="CV32" s="624"/>
      <c r="CW32" s="624"/>
      <c r="CX32" s="624"/>
      <c r="CY32" s="625"/>
      <c r="CZ32" s="628" t="s">
        <v>243</v>
      </c>
      <c r="DA32" s="656"/>
      <c r="DB32" s="656"/>
      <c r="DC32" s="658"/>
      <c r="DD32" s="632" t="s">
        <v>243</v>
      </c>
      <c r="DE32" s="624"/>
      <c r="DF32" s="624"/>
      <c r="DG32" s="624"/>
      <c r="DH32" s="624"/>
      <c r="DI32" s="624"/>
      <c r="DJ32" s="624"/>
      <c r="DK32" s="625"/>
      <c r="DL32" s="632" t="s">
        <v>254</v>
      </c>
      <c r="DM32" s="624"/>
      <c r="DN32" s="624"/>
      <c r="DO32" s="624"/>
      <c r="DP32" s="624"/>
      <c r="DQ32" s="624"/>
      <c r="DR32" s="624"/>
      <c r="DS32" s="624"/>
      <c r="DT32" s="624"/>
      <c r="DU32" s="624"/>
      <c r="DV32" s="625"/>
      <c r="DW32" s="628" t="s">
        <v>243</v>
      </c>
      <c r="DX32" s="656"/>
      <c r="DY32" s="656"/>
      <c r="DZ32" s="656"/>
      <c r="EA32" s="656"/>
      <c r="EB32" s="656"/>
      <c r="EC32" s="657"/>
    </row>
    <row r="33" spans="2:133" ht="11.25" customHeight="1" x14ac:dyDescent="0.15">
      <c r="B33" s="620" t="s">
        <v>328</v>
      </c>
      <c r="C33" s="621"/>
      <c r="D33" s="621"/>
      <c r="E33" s="621"/>
      <c r="F33" s="621"/>
      <c r="G33" s="621"/>
      <c r="H33" s="621"/>
      <c r="I33" s="621"/>
      <c r="J33" s="621"/>
      <c r="K33" s="621"/>
      <c r="L33" s="621"/>
      <c r="M33" s="621"/>
      <c r="N33" s="621"/>
      <c r="O33" s="621"/>
      <c r="P33" s="621"/>
      <c r="Q33" s="622"/>
      <c r="R33" s="623">
        <v>85506</v>
      </c>
      <c r="S33" s="624"/>
      <c r="T33" s="624"/>
      <c r="U33" s="624"/>
      <c r="V33" s="624"/>
      <c r="W33" s="624"/>
      <c r="X33" s="624"/>
      <c r="Y33" s="625"/>
      <c r="Z33" s="626">
        <v>0.3</v>
      </c>
      <c r="AA33" s="626"/>
      <c r="AB33" s="626"/>
      <c r="AC33" s="626"/>
      <c r="AD33" s="627">
        <v>19330</v>
      </c>
      <c r="AE33" s="627"/>
      <c r="AF33" s="627"/>
      <c r="AG33" s="627"/>
      <c r="AH33" s="627"/>
      <c r="AI33" s="627"/>
      <c r="AJ33" s="627"/>
      <c r="AK33" s="627"/>
      <c r="AL33" s="628">
        <v>0.1</v>
      </c>
      <c r="AM33" s="629"/>
      <c r="AN33" s="629"/>
      <c r="AO33" s="630"/>
      <c r="AP33" s="675"/>
      <c r="AQ33" s="676"/>
      <c r="AR33" s="676"/>
      <c r="AS33" s="676"/>
      <c r="AT33" s="679"/>
      <c r="AU33" s="219"/>
      <c r="AV33" s="219"/>
      <c r="AW33" s="219"/>
      <c r="AX33" s="646" t="s">
        <v>329</v>
      </c>
      <c r="AY33" s="647"/>
      <c r="AZ33" s="647"/>
      <c r="BA33" s="647"/>
      <c r="BB33" s="647"/>
      <c r="BC33" s="647"/>
      <c r="BD33" s="647"/>
      <c r="BE33" s="647"/>
      <c r="BF33" s="648"/>
      <c r="BG33" s="681">
        <v>99.3</v>
      </c>
      <c r="BH33" s="682"/>
      <c r="BI33" s="682"/>
      <c r="BJ33" s="682"/>
      <c r="BK33" s="682"/>
      <c r="BL33" s="682"/>
      <c r="BM33" s="683">
        <v>97</v>
      </c>
      <c r="BN33" s="682"/>
      <c r="BO33" s="682"/>
      <c r="BP33" s="682"/>
      <c r="BQ33" s="684"/>
      <c r="BR33" s="681">
        <v>99.2</v>
      </c>
      <c r="BS33" s="682"/>
      <c r="BT33" s="682"/>
      <c r="BU33" s="682"/>
      <c r="BV33" s="682"/>
      <c r="BW33" s="682"/>
      <c r="BX33" s="683">
        <v>96.6</v>
      </c>
      <c r="BY33" s="682"/>
      <c r="BZ33" s="682"/>
      <c r="CA33" s="682"/>
      <c r="CB33" s="684"/>
      <c r="CD33" s="620" t="s">
        <v>330</v>
      </c>
      <c r="CE33" s="621"/>
      <c r="CF33" s="621"/>
      <c r="CG33" s="621"/>
      <c r="CH33" s="621"/>
      <c r="CI33" s="621"/>
      <c r="CJ33" s="621"/>
      <c r="CK33" s="621"/>
      <c r="CL33" s="621"/>
      <c r="CM33" s="621"/>
      <c r="CN33" s="621"/>
      <c r="CO33" s="621"/>
      <c r="CP33" s="621"/>
      <c r="CQ33" s="622"/>
      <c r="CR33" s="623">
        <v>10142378</v>
      </c>
      <c r="CS33" s="644"/>
      <c r="CT33" s="644"/>
      <c r="CU33" s="644"/>
      <c r="CV33" s="644"/>
      <c r="CW33" s="644"/>
      <c r="CX33" s="644"/>
      <c r="CY33" s="645"/>
      <c r="CZ33" s="628">
        <v>42.3</v>
      </c>
      <c r="DA33" s="656"/>
      <c r="DB33" s="656"/>
      <c r="DC33" s="658"/>
      <c r="DD33" s="632">
        <v>7112587</v>
      </c>
      <c r="DE33" s="644"/>
      <c r="DF33" s="644"/>
      <c r="DG33" s="644"/>
      <c r="DH33" s="644"/>
      <c r="DI33" s="644"/>
      <c r="DJ33" s="644"/>
      <c r="DK33" s="645"/>
      <c r="DL33" s="632">
        <v>5017184</v>
      </c>
      <c r="DM33" s="644"/>
      <c r="DN33" s="644"/>
      <c r="DO33" s="644"/>
      <c r="DP33" s="644"/>
      <c r="DQ33" s="644"/>
      <c r="DR33" s="644"/>
      <c r="DS33" s="644"/>
      <c r="DT33" s="644"/>
      <c r="DU33" s="644"/>
      <c r="DV33" s="645"/>
      <c r="DW33" s="628">
        <v>37.6</v>
      </c>
      <c r="DX33" s="656"/>
      <c r="DY33" s="656"/>
      <c r="DZ33" s="656"/>
      <c r="EA33" s="656"/>
      <c r="EB33" s="656"/>
      <c r="EC33" s="657"/>
    </row>
    <row r="34" spans="2:133" ht="11.25" customHeight="1" x14ac:dyDescent="0.15">
      <c r="B34" s="620" t="s">
        <v>331</v>
      </c>
      <c r="C34" s="621"/>
      <c r="D34" s="621"/>
      <c r="E34" s="621"/>
      <c r="F34" s="621"/>
      <c r="G34" s="621"/>
      <c r="H34" s="621"/>
      <c r="I34" s="621"/>
      <c r="J34" s="621"/>
      <c r="K34" s="621"/>
      <c r="L34" s="621"/>
      <c r="M34" s="621"/>
      <c r="N34" s="621"/>
      <c r="O34" s="621"/>
      <c r="P34" s="621"/>
      <c r="Q34" s="622"/>
      <c r="R34" s="623">
        <v>44657</v>
      </c>
      <c r="S34" s="624"/>
      <c r="T34" s="624"/>
      <c r="U34" s="624"/>
      <c r="V34" s="624"/>
      <c r="W34" s="624"/>
      <c r="X34" s="624"/>
      <c r="Y34" s="625"/>
      <c r="Z34" s="626">
        <v>0.2</v>
      </c>
      <c r="AA34" s="626"/>
      <c r="AB34" s="626"/>
      <c r="AC34" s="626"/>
      <c r="AD34" s="627" t="s">
        <v>254</v>
      </c>
      <c r="AE34" s="627"/>
      <c r="AF34" s="627"/>
      <c r="AG34" s="627"/>
      <c r="AH34" s="627"/>
      <c r="AI34" s="627"/>
      <c r="AJ34" s="627"/>
      <c r="AK34" s="627"/>
      <c r="AL34" s="628" t="s">
        <v>254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332</v>
      </c>
      <c r="CE34" s="621"/>
      <c r="CF34" s="621"/>
      <c r="CG34" s="621"/>
      <c r="CH34" s="621"/>
      <c r="CI34" s="621"/>
      <c r="CJ34" s="621"/>
      <c r="CK34" s="621"/>
      <c r="CL34" s="621"/>
      <c r="CM34" s="621"/>
      <c r="CN34" s="621"/>
      <c r="CO34" s="621"/>
      <c r="CP34" s="621"/>
      <c r="CQ34" s="622"/>
      <c r="CR34" s="623">
        <v>4040775</v>
      </c>
      <c r="CS34" s="624"/>
      <c r="CT34" s="624"/>
      <c r="CU34" s="624"/>
      <c r="CV34" s="624"/>
      <c r="CW34" s="624"/>
      <c r="CX34" s="624"/>
      <c r="CY34" s="625"/>
      <c r="CZ34" s="628">
        <v>16.899999999999999</v>
      </c>
      <c r="DA34" s="656"/>
      <c r="DB34" s="656"/>
      <c r="DC34" s="658"/>
      <c r="DD34" s="632">
        <v>2574276</v>
      </c>
      <c r="DE34" s="624"/>
      <c r="DF34" s="624"/>
      <c r="DG34" s="624"/>
      <c r="DH34" s="624"/>
      <c r="DI34" s="624"/>
      <c r="DJ34" s="624"/>
      <c r="DK34" s="625"/>
      <c r="DL34" s="632">
        <v>1759801</v>
      </c>
      <c r="DM34" s="624"/>
      <c r="DN34" s="624"/>
      <c r="DO34" s="624"/>
      <c r="DP34" s="624"/>
      <c r="DQ34" s="624"/>
      <c r="DR34" s="624"/>
      <c r="DS34" s="624"/>
      <c r="DT34" s="624"/>
      <c r="DU34" s="624"/>
      <c r="DV34" s="625"/>
      <c r="DW34" s="628">
        <v>13.2</v>
      </c>
      <c r="DX34" s="656"/>
      <c r="DY34" s="656"/>
      <c r="DZ34" s="656"/>
      <c r="EA34" s="656"/>
      <c r="EB34" s="656"/>
      <c r="EC34" s="657"/>
    </row>
    <row r="35" spans="2:133" ht="11.25" customHeight="1" x14ac:dyDescent="0.15">
      <c r="B35" s="620" t="s">
        <v>333</v>
      </c>
      <c r="C35" s="621"/>
      <c r="D35" s="621"/>
      <c r="E35" s="621"/>
      <c r="F35" s="621"/>
      <c r="G35" s="621"/>
      <c r="H35" s="621"/>
      <c r="I35" s="621"/>
      <c r="J35" s="621"/>
      <c r="K35" s="621"/>
      <c r="L35" s="621"/>
      <c r="M35" s="621"/>
      <c r="N35" s="621"/>
      <c r="O35" s="621"/>
      <c r="P35" s="621"/>
      <c r="Q35" s="622"/>
      <c r="R35" s="623">
        <v>142790</v>
      </c>
      <c r="S35" s="624"/>
      <c r="T35" s="624"/>
      <c r="U35" s="624"/>
      <c r="V35" s="624"/>
      <c r="W35" s="624"/>
      <c r="X35" s="624"/>
      <c r="Y35" s="625"/>
      <c r="Z35" s="626">
        <v>0.6</v>
      </c>
      <c r="AA35" s="626"/>
      <c r="AB35" s="626"/>
      <c r="AC35" s="626"/>
      <c r="AD35" s="627" t="s">
        <v>243</v>
      </c>
      <c r="AE35" s="627"/>
      <c r="AF35" s="627"/>
      <c r="AG35" s="627"/>
      <c r="AH35" s="627"/>
      <c r="AI35" s="627"/>
      <c r="AJ35" s="627"/>
      <c r="AK35" s="627"/>
      <c r="AL35" s="628" t="s">
        <v>243</v>
      </c>
      <c r="AM35" s="629"/>
      <c r="AN35" s="629"/>
      <c r="AO35" s="630"/>
      <c r="AP35" s="222"/>
      <c r="AQ35" s="605" t="s">
        <v>334</v>
      </c>
      <c r="AR35" s="606"/>
      <c r="AS35" s="606"/>
      <c r="AT35" s="606"/>
      <c r="AU35" s="606"/>
      <c r="AV35" s="606"/>
      <c r="AW35" s="606"/>
      <c r="AX35" s="606"/>
      <c r="AY35" s="606"/>
      <c r="AZ35" s="606"/>
      <c r="BA35" s="606"/>
      <c r="BB35" s="606"/>
      <c r="BC35" s="606"/>
      <c r="BD35" s="606"/>
      <c r="BE35" s="606"/>
      <c r="BF35" s="607"/>
      <c r="BG35" s="605" t="s">
        <v>335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336</v>
      </c>
      <c r="CE35" s="621"/>
      <c r="CF35" s="621"/>
      <c r="CG35" s="621"/>
      <c r="CH35" s="621"/>
      <c r="CI35" s="621"/>
      <c r="CJ35" s="621"/>
      <c r="CK35" s="621"/>
      <c r="CL35" s="621"/>
      <c r="CM35" s="621"/>
      <c r="CN35" s="621"/>
      <c r="CO35" s="621"/>
      <c r="CP35" s="621"/>
      <c r="CQ35" s="622"/>
      <c r="CR35" s="623">
        <v>382157</v>
      </c>
      <c r="CS35" s="644"/>
      <c r="CT35" s="644"/>
      <c r="CU35" s="644"/>
      <c r="CV35" s="644"/>
      <c r="CW35" s="644"/>
      <c r="CX35" s="644"/>
      <c r="CY35" s="645"/>
      <c r="CZ35" s="628">
        <v>1.6</v>
      </c>
      <c r="DA35" s="656"/>
      <c r="DB35" s="656"/>
      <c r="DC35" s="658"/>
      <c r="DD35" s="632">
        <v>296490</v>
      </c>
      <c r="DE35" s="644"/>
      <c r="DF35" s="644"/>
      <c r="DG35" s="644"/>
      <c r="DH35" s="644"/>
      <c r="DI35" s="644"/>
      <c r="DJ35" s="644"/>
      <c r="DK35" s="645"/>
      <c r="DL35" s="632">
        <v>296490</v>
      </c>
      <c r="DM35" s="644"/>
      <c r="DN35" s="644"/>
      <c r="DO35" s="644"/>
      <c r="DP35" s="644"/>
      <c r="DQ35" s="644"/>
      <c r="DR35" s="644"/>
      <c r="DS35" s="644"/>
      <c r="DT35" s="644"/>
      <c r="DU35" s="644"/>
      <c r="DV35" s="645"/>
      <c r="DW35" s="628">
        <v>2.2000000000000002</v>
      </c>
      <c r="DX35" s="656"/>
      <c r="DY35" s="656"/>
      <c r="DZ35" s="656"/>
      <c r="EA35" s="656"/>
      <c r="EB35" s="656"/>
      <c r="EC35" s="657"/>
    </row>
    <row r="36" spans="2:133" ht="11.25" customHeight="1" x14ac:dyDescent="0.15">
      <c r="B36" s="620" t="s">
        <v>337</v>
      </c>
      <c r="C36" s="621"/>
      <c r="D36" s="621"/>
      <c r="E36" s="621"/>
      <c r="F36" s="621"/>
      <c r="G36" s="621"/>
      <c r="H36" s="621"/>
      <c r="I36" s="621"/>
      <c r="J36" s="621"/>
      <c r="K36" s="621"/>
      <c r="L36" s="621"/>
      <c r="M36" s="621"/>
      <c r="N36" s="621"/>
      <c r="O36" s="621"/>
      <c r="P36" s="621"/>
      <c r="Q36" s="622"/>
      <c r="R36" s="623">
        <v>1471287</v>
      </c>
      <c r="S36" s="624"/>
      <c r="T36" s="624"/>
      <c r="U36" s="624"/>
      <c r="V36" s="624"/>
      <c r="W36" s="624"/>
      <c r="X36" s="624"/>
      <c r="Y36" s="625"/>
      <c r="Z36" s="626">
        <v>5.8</v>
      </c>
      <c r="AA36" s="626"/>
      <c r="AB36" s="626"/>
      <c r="AC36" s="626"/>
      <c r="AD36" s="627" t="s">
        <v>254</v>
      </c>
      <c r="AE36" s="627"/>
      <c r="AF36" s="627"/>
      <c r="AG36" s="627"/>
      <c r="AH36" s="627"/>
      <c r="AI36" s="627"/>
      <c r="AJ36" s="627"/>
      <c r="AK36" s="627"/>
      <c r="AL36" s="628" t="s">
        <v>254</v>
      </c>
      <c r="AM36" s="629"/>
      <c r="AN36" s="629"/>
      <c r="AO36" s="630"/>
      <c r="AP36" s="222"/>
      <c r="AQ36" s="689" t="s">
        <v>338</v>
      </c>
      <c r="AR36" s="690"/>
      <c r="AS36" s="690"/>
      <c r="AT36" s="690"/>
      <c r="AU36" s="690"/>
      <c r="AV36" s="690"/>
      <c r="AW36" s="690"/>
      <c r="AX36" s="690"/>
      <c r="AY36" s="691"/>
      <c r="AZ36" s="612">
        <v>2203517</v>
      </c>
      <c r="BA36" s="613"/>
      <c r="BB36" s="613"/>
      <c r="BC36" s="613"/>
      <c r="BD36" s="613"/>
      <c r="BE36" s="613"/>
      <c r="BF36" s="685"/>
      <c r="BG36" s="609" t="s">
        <v>339</v>
      </c>
      <c r="BH36" s="610"/>
      <c r="BI36" s="610"/>
      <c r="BJ36" s="610"/>
      <c r="BK36" s="610"/>
      <c r="BL36" s="610"/>
      <c r="BM36" s="610"/>
      <c r="BN36" s="610"/>
      <c r="BO36" s="610"/>
      <c r="BP36" s="610"/>
      <c r="BQ36" s="610"/>
      <c r="BR36" s="610"/>
      <c r="BS36" s="610"/>
      <c r="BT36" s="610"/>
      <c r="BU36" s="611"/>
      <c r="BV36" s="612">
        <v>578662</v>
      </c>
      <c r="BW36" s="613"/>
      <c r="BX36" s="613"/>
      <c r="BY36" s="613"/>
      <c r="BZ36" s="613"/>
      <c r="CA36" s="613"/>
      <c r="CB36" s="685"/>
      <c r="CD36" s="620" t="s">
        <v>340</v>
      </c>
      <c r="CE36" s="621"/>
      <c r="CF36" s="621"/>
      <c r="CG36" s="621"/>
      <c r="CH36" s="621"/>
      <c r="CI36" s="621"/>
      <c r="CJ36" s="621"/>
      <c r="CK36" s="621"/>
      <c r="CL36" s="621"/>
      <c r="CM36" s="621"/>
      <c r="CN36" s="621"/>
      <c r="CO36" s="621"/>
      <c r="CP36" s="621"/>
      <c r="CQ36" s="622"/>
      <c r="CR36" s="623">
        <v>3432077</v>
      </c>
      <c r="CS36" s="624"/>
      <c r="CT36" s="624"/>
      <c r="CU36" s="624"/>
      <c r="CV36" s="624"/>
      <c r="CW36" s="624"/>
      <c r="CX36" s="624"/>
      <c r="CY36" s="625"/>
      <c r="CZ36" s="628">
        <v>14.3</v>
      </c>
      <c r="DA36" s="656"/>
      <c r="DB36" s="656"/>
      <c r="DC36" s="658"/>
      <c r="DD36" s="632">
        <v>2373240</v>
      </c>
      <c r="DE36" s="624"/>
      <c r="DF36" s="624"/>
      <c r="DG36" s="624"/>
      <c r="DH36" s="624"/>
      <c r="DI36" s="624"/>
      <c r="DJ36" s="624"/>
      <c r="DK36" s="625"/>
      <c r="DL36" s="632">
        <v>1622326</v>
      </c>
      <c r="DM36" s="624"/>
      <c r="DN36" s="624"/>
      <c r="DO36" s="624"/>
      <c r="DP36" s="624"/>
      <c r="DQ36" s="624"/>
      <c r="DR36" s="624"/>
      <c r="DS36" s="624"/>
      <c r="DT36" s="624"/>
      <c r="DU36" s="624"/>
      <c r="DV36" s="625"/>
      <c r="DW36" s="628">
        <v>12.1</v>
      </c>
      <c r="DX36" s="656"/>
      <c r="DY36" s="656"/>
      <c r="DZ36" s="656"/>
      <c r="EA36" s="656"/>
      <c r="EB36" s="656"/>
      <c r="EC36" s="657"/>
    </row>
    <row r="37" spans="2:133" ht="11.25" customHeight="1" x14ac:dyDescent="0.15">
      <c r="B37" s="620" t="s">
        <v>341</v>
      </c>
      <c r="C37" s="621"/>
      <c r="D37" s="621"/>
      <c r="E37" s="621"/>
      <c r="F37" s="621"/>
      <c r="G37" s="621"/>
      <c r="H37" s="621"/>
      <c r="I37" s="621"/>
      <c r="J37" s="621"/>
      <c r="K37" s="621"/>
      <c r="L37" s="621"/>
      <c r="M37" s="621"/>
      <c r="N37" s="621"/>
      <c r="O37" s="621"/>
      <c r="P37" s="621"/>
      <c r="Q37" s="622"/>
      <c r="R37" s="623">
        <v>264491</v>
      </c>
      <c r="S37" s="624"/>
      <c r="T37" s="624"/>
      <c r="U37" s="624"/>
      <c r="V37" s="624"/>
      <c r="W37" s="624"/>
      <c r="X37" s="624"/>
      <c r="Y37" s="625"/>
      <c r="Z37" s="626">
        <v>1</v>
      </c>
      <c r="AA37" s="626"/>
      <c r="AB37" s="626"/>
      <c r="AC37" s="626"/>
      <c r="AD37" s="627">
        <v>1</v>
      </c>
      <c r="AE37" s="627"/>
      <c r="AF37" s="627"/>
      <c r="AG37" s="627"/>
      <c r="AH37" s="627"/>
      <c r="AI37" s="627"/>
      <c r="AJ37" s="627"/>
      <c r="AK37" s="627"/>
      <c r="AL37" s="628">
        <v>0</v>
      </c>
      <c r="AM37" s="629"/>
      <c r="AN37" s="629"/>
      <c r="AO37" s="630"/>
      <c r="AQ37" s="686" t="s">
        <v>342</v>
      </c>
      <c r="AR37" s="687"/>
      <c r="AS37" s="687"/>
      <c r="AT37" s="687"/>
      <c r="AU37" s="687"/>
      <c r="AV37" s="687"/>
      <c r="AW37" s="687"/>
      <c r="AX37" s="687"/>
      <c r="AY37" s="688"/>
      <c r="AZ37" s="623">
        <v>233946</v>
      </c>
      <c r="BA37" s="624"/>
      <c r="BB37" s="624"/>
      <c r="BC37" s="624"/>
      <c r="BD37" s="644"/>
      <c r="BE37" s="644"/>
      <c r="BF37" s="669"/>
      <c r="BG37" s="620" t="s">
        <v>343</v>
      </c>
      <c r="BH37" s="621"/>
      <c r="BI37" s="621"/>
      <c r="BJ37" s="621"/>
      <c r="BK37" s="621"/>
      <c r="BL37" s="621"/>
      <c r="BM37" s="621"/>
      <c r="BN37" s="621"/>
      <c r="BO37" s="621"/>
      <c r="BP37" s="621"/>
      <c r="BQ37" s="621"/>
      <c r="BR37" s="621"/>
      <c r="BS37" s="621"/>
      <c r="BT37" s="621"/>
      <c r="BU37" s="622"/>
      <c r="BV37" s="623">
        <v>533742</v>
      </c>
      <c r="BW37" s="624"/>
      <c r="BX37" s="624"/>
      <c r="BY37" s="624"/>
      <c r="BZ37" s="624"/>
      <c r="CA37" s="624"/>
      <c r="CB37" s="633"/>
      <c r="CD37" s="620" t="s">
        <v>344</v>
      </c>
      <c r="CE37" s="621"/>
      <c r="CF37" s="621"/>
      <c r="CG37" s="621"/>
      <c r="CH37" s="621"/>
      <c r="CI37" s="621"/>
      <c r="CJ37" s="621"/>
      <c r="CK37" s="621"/>
      <c r="CL37" s="621"/>
      <c r="CM37" s="621"/>
      <c r="CN37" s="621"/>
      <c r="CO37" s="621"/>
      <c r="CP37" s="621"/>
      <c r="CQ37" s="622"/>
      <c r="CR37" s="623">
        <v>1802589</v>
      </c>
      <c r="CS37" s="644"/>
      <c r="CT37" s="644"/>
      <c r="CU37" s="644"/>
      <c r="CV37" s="644"/>
      <c r="CW37" s="644"/>
      <c r="CX37" s="644"/>
      <c r="CY37" s="645"/>
      <c r="CZ37" s="628">
        <v>7.5</v>
      </c>
      <c r="DA37" s="656"/>
      <c r="DB37" s="656"/>
      <c r="DC37" s="658"/>
      <c r="DD37" s="632">
        <v>1137279</v>
      </c>
      <c r="DE37" s="644"/>
      <c r="DF37" s="644"/>
      <c r="DG37" s="644"/>
      <c r="DH37" s="644"/>
      <c r="DI37" s="644"/>
      <c r="DJ37" s="644"/>
      <c r="DK37" s="645"/>
      <c r="DL37" s="632">
        <v>1063460</v>
      </c>
      <c r="DM37" s="644"/>
      <c r="DN37" s="644"/>
      <c r="DO37" s="644"/>
      <c r="DP37" s="644"/>
      <c r="DQ37" s="644"/>
      <c r="DR37" s="644"/>
      <c r="DS37" s="644"/>
      <c r="DT37" s="644"/>
      <c r="DU37" s="644"/>
      <c r="DV37" s="645"/>
      <c r="DW37" s="628">
        <v>8</v>
      </c>
      <c r="DX37" s="656"/>
      <c r="DY37" s="656"/>
      <c r="DZ37" s="656"/>
      <c r="EA37" s="656"/>
      <c r="EB37" s="656"/>
      <c r="EC37" s="657"/>
    </row>
    <row r="38" spans="2:133" ht="11.25" customHeight="1" x14ac:dyDescent="0.15">
      <c r="B38" s="620" t="s">
        <v>345</v>
      </c>
      <c r="C38" s="621"/>
      <c r="D38" s="621"/>
      <c r="E38" s="621"/>
      <c r="F38" s="621"/>
      <c r="G38" s="621"/>
      <c r="H38" s="621"/>
      <c r="I38" s="621"/>
      <c r="J38" s="621"/>
      <c r="K38" s="621"/>
      <c r="L38" s="621"/>
      <c r="M38" s="621"/>
      <c r="N38" s="621"/>
      <c r="O38" s="621"/>
      <c r="P38" s="621"/>
      <c r="Q38" s="622"/>
      <c r="R38" s="623">
        <v>3449600</v>
      </c>
      <c r="S38" s="624"/>
      <c r="T38" s="624"/>
      <c r="U38" s="624"/>
      <c r="V38" s="624"/>
      <c r="W38" s="624"/>
      <c r="X38" s="624"/>
      <c r="Y38" s="625"/>
      <c r="Z38" s="626">
        <v>13.6</v>
      </c>
      <c r="AA38" s="626"/>
      <c r="AB38" s="626"/>
      <c r="AC38" s="626"/>
      <c r="AD38" s="627" t="s">
        <v>254</v>
      </c>
      <c r="AE38" s="627"/>
      <c r="AF38" s="627"/>
      <c r="AG38" s="627"/>
      <c r="AH38" s="627"/>
      <c r="AI38" s="627"/>
      <c r="AJ38" s="627"/>
      <c r="AK38" s="627"/>
      <c r="AL38" s="628" t="s">
        <v>243</v>
      </c>
      <c r="AM38" s="629"/>
      <c r="AN38" s="629"/>
      <c r="AO38" s="630"/>
      <c r="AQ38" s="686" t="s">
        <v>346</v>
      </c>
      <c r="AR38" s="687"/>
      <c r="AS38" s="687"/>
      <c r="AT38" s="687"/>
      <c r="AU38" s="687"/>
      <c r="AV38" s="687"/>
      <c r="AW38" s="687"/>
      <c r="AX38" s="687"/>
      <c r="AY38" s="688"/>
      <c r="AZ38" s="623">
        <v>216277</v>
      </c>
      <c r="BA38" s="624"/>
      <c r="BB38" s="624"/>
      <c r="BC38" s="624"/>
      <c r="BD38" s="644"/>
      <c r="BE38" s="644"/>
      <c r="BF38" s="669"/>
      <c r="BG38" s="620" t="s">
        <v>347</v>
      </c>
      <c r="BH38" s="621"/>
      <c r="BI38" s="621"/>
      <c r="BJ38" s="621"/>
      <c r="BK38" s="621"/>
      <c r="BL38" s="621"/>
      <c r="BM38" s="621"/>
      <c r="BN38" s="621"/>
      <c r="BO38" s="621"/>
      <c r="BP38" s="621"/>
      <c r="BQ38" s="621"/>
      <c r="BR38" s="621"/>
      <c r="BS38" s="621"/>
      <c r="BT38" s="621"/>
      <c r="BU38" s="622"/>
      <c r="BV38" s="623">
        <v>3490</v>
      </c>
      <c r="BW38" s="624"/>
      <c r="BX38" s="624"/>
      <c r="BY38" s="624"/>
      <c r="BZ38" s="624"/>
      <c r="CA38" s="624"/>
      <c r="CB38" s="633"/>
      <c r="CD38" s="620" t="s">
        <v>348</v>
      </c>
      <c r="CE38" s="621"/>
      <c r="CF38" s="621"/>
      <c r="CG38" s="621"/>
      <c r="CH38" s="621"/>
      <c r="CI38" s="621"/>
      <c r="CJ38" s="621"/>
      <c r="CK38" s="621"/>
      <c r="CL38" s="621"/>
      <c r="CM38" s="621"/>
      <c r="CN38" s="621"/>
      <c r="CO38" s="621"/>
      <c r="CP38" s="621"/>
      <c r="CQ38" s="622"/>
      <c r="CR38" s="623">
        <v>1753294</v>
      </c>
      <c r="CS38" s="624"/>
      <c r="CT38" s="624"/>
      <c r="CU38" s="624"/>
      <c r="CV38" s="624"/>
      <c r="CW38" s="624"/>
      <c r="CX38" s="624"/>
      <c r="CY38" s="625"/>
      <c r="CZ38" s="628">
        <v>7.3</v>
      </c>
      <c r="DA38" s="656"/>
      <c r="DB38" s="656"/>
      <c r="DC38" s="658"/>
      <c r="DD38" s="632">
        <v>1491588</v>
      </c>
      <c r="DE38" s="624"/>
      <c r="DF38" s="624"/>
      <c r="DG38" s="624"/>
      <c r="DH38" s="624"/>
      <c r="DI38" s="624"/>
      <c r="DJ38" s="624"/>
      <c r="DK38" s="625"/>
      <c r="DL38" s="632">
        <v>1338567</v>
      </c>
      <c r="DM38" s="624"/>
      <c r="DN38" s="624"/>
      <c r="DO38" s="624"/>
      <c r="DP38" s="624"/>
      <c r="DQ38" s="624"/>
      <c r="DR38" s="624"/>
      <c r="DS38" s="624"/>
      <c r="DT38" s="624"/>
      <c r="DU38" s="624"/>
      <c r="DV38" s="625"/>
      <c r="DW38" s="628">
        <v>10</v>
      </c>
      <c r="DX38" s="656"/>
      <c r="DY38" s="656"/>
      <c r="DZ38" s="656"/>
      <c r="EA38" s="656"/>
      <c r="EB38" s="656"/>
      <c r="EC38" s="657"/>
    </row>
    <row r="39" spans="2:133" ht="11.25" customHeight="1" x14ac:dyDescent="0.15">
      <c r="B39" s="620" t="s">
        <v>349</v>
      </c>
      <c r="C39" s="621"/>
      <c r="D39" s="621"/>
      <c r="E39" s="621"/>
      <c r="F39" s="621"/>
      <c r="G39" s="621"/>
      <c r="H39" s="621"/>
      <c r="I39" s="621"/>
      <c r="J39" s="621"/>
      <c r="K39" s="621"/>
      <c r="L39" s="621"/>
      <c r="M39" s="621"/>
      <c r="N39" s="621"/>
      <c r="O39" s="621"/>
      <c r="P39" s="621"/>
      <c r="Q39" s="622"/>
      <c r="R39" s="623" t="s">
        <v>254</v>
      </c>
      <c r="S39" s="624"/>
      <c r="T39" s="624"/>
      <c r="U39" s="624"/>
      <c r="V39" s="624"/>
      <c r="W39" s="624"/>
      <c r="X39" s="624"/>
      <c r="Y39" s="625"/>
      <c r="Z39" s="626" t="s">
        <v>254</v>
      </c>
      <c r="AA39" s="626"/>
      <c r="AB39" s="626"/>
      <c r="AC39" s="626"/>
      <c r="AD39" s="627" t="s">
        <v>254</v>
      </c>
      <c r="AE39" s="627"/>
      <c r="AF39" s="627"/>
      <c r="AG39" s="627"/>
      <c r="AH39" s="627"/>
      <c r="AI39" s="627"/>
      <c r="AJ39" s="627"/>
      <c r="AK39" s="627"/>
      <c r="AL39" s="628" t="s">
        <v>243</v>
      </c>
      <c r="AM39" s="629"/>
      <c r="AN39" s="629"/>
      <c r="AO39" s="630"/>
      <c r="AQ39" s="686" t="s">
        <v>350</v>
      </c>
      <c r="AR39" s="687"/>
      <c r="AS39" s="687"/>
      <c r="AT39" s="687"/>
      <c r="AU39" s="687"/>
      <c r="AV39" s="687"/>
      <c r="AW39" s="687"/>
      <c r="AX39" s="687"/>
      <c r="AY39" s="688"/>
      <c r="AZ39" s="623">
        <v>55913</v>
      </c>
      <c r="BA39" s="624"/>
      <c r="BB39" s="624"/>
      <c r="BC39" s="624"/>
      <c r="BD39" s="644"/>
      <c r="BE39" s="644"/>
      <c r="BF39" s="669"/>
      <c r="BG39" s="620" t="s">
        <v>351</v>
      </c>
      <c r="BH39" s="621"/>
      <c r="BI39" s="621"/>
      <c r="BJ39" s="621"/>
      <c r="BK39" s="621"/>
      <c r="BL39" s="621"/>
      <c r="BM39" s="621"/>
      <c r="BN39" s="621"/>
      <c r="BO39" s="621"/>
      <c r="BP39" s="621"/>
      <c r="BQ39" s="621"/>
      <c r="BR39" s="621"/>
      <c r="BS39" s="621"/>
      <c r="BT39" s="621"/>
      <c r="BU39" s="622"/>
      <c r="BV39" s="623">
        <v>4882</v>
      </c>
      <c r="BW39" s="624"/>
      <c r="BX39" s="624"/>
      <c r="BY39" s="624"/>
      <c r="BZ39" s="624"/>
      <c r="CA39" s="624"/>
      <c r="CB39" s="633"/>
      <c r="CD39" s="620" t="s">
        <v>352</v>
      </c>
      <c r="CE39" s="621"/>
      <c r="CF39" s="621"/>
      <c r="CG39" s="621"/>
      <c r="CH39" s="621"/>
      <c r="CI39" s="621"/>
      <c r="CJ39" s="621"/>
      <c r="CK39" s="621"/>
      <c r="CL39" s="621"/>
      <c r="CM39" s="621"/>
      <c r="CN39" s="621"/>
      <c r="CO39" s="621"/>
      <c r="CP39" s="621"/>
      <c r="CQ39" s="622"/>
      <c r="CR39" s="623">
        <v>329445</v>
      </c>
      <c r="CS39" s="644"/>
      <c r="CT39" s="644"/>
      <c r="CU39" s="644"/>
      <c r="CV39" s="644"/>
      <c r="CW39" s="644"/>
      <c r="CX39" s="644"/>
      <c r="CY39" s="645"/>
      <c r="CZ39" s="628">
        <v>1.4</v>
      </c>
      <c r="DA39" s="656"/>
      <c r="DB39" s="656"/>
      <c r="DC39" s="658"/>
      <c r="DD39" s="632">
        <v>180901</v>
      </c>
      <c r="DE39" s="644"/>
      <c r="DF39" s="644"/>
      <c r="DG39" s="644"/>
      <c r="DH39" s="644"/>
      <c r="DI39" s="644"/>
      <c r="DJ39" s="644"/>
      <c r="DK39" s="645"/>
      <c r="DL39" s="632" t="s">
        <v>254</v>
      </c>
      <c r="DM39" s="644"/>
      <c r="DN39" s="644"/>
      <c r="DO39" s="644"/>
      <c r="DP39" s="644"/>
      <c r="DQ39" s="644"/>
      <c r="DR39" s="644"/>
      <c r="DS39" s="644"/>
      <c r="DT39" s="644"/>
      <c r="DU39" s="644"/>
      <c r="DV39" s="645"/>
      <c r="DW39" s="628" t="s">
        <v>254</v>
      </c>
      <c r="DX39" s="656"/>
      <c r="DY39" s="656"/>
      <c r="DZ39" s="656"/>
      <c r="EA39" s="656"/>
      <c r="EB39" s="656"/>
      <c r="EC39" s="657"/>
    </row>
    <row r="40" spans="2:133" ht="11.25" customHeight="1" x14ac:dyDescent="0.15">
      <c r="B40" s="620" t="s">
        <v>353</v>
      </c>
      <c r="C40" s="621"/>
      <c r="D40" s="621"/>
      <c r="E40" s="621"/>
      <c r="F40" s="621"/>
      <c r="G40" s="621"/>
      <c r="H40" s="621"/>
      <c r="I40" s="621"/>
      <c r="J40" s="621"/>
      <c r="K40" s="621"/>
      <c r="L40" s="621"/>
      <c r="M40" s="621"/>
      <c r="N40" s="621"/>
      <c r="O40" s="621"/>
      <c r="P40" s="621"/>
      <c r="Q40" s="622"/>
      <c r="R40" s="623">
        <v>115900</v>
      </c>
      <c r="S40" s="624"/>
      <c r="T40" s="624"/>
      <c r="U40" s="624"/>
      <c r="V40" s="624"/>
      <c r="W40" s="624"/>
      <c r="X40" s="624"/>
      <c r="Y40" s="625"/>
      <c r="Z40" s="626">
        <v>0.5</v>
      </c>
      <c r="AA40" s="626"/>
      <c r="AB40" s="626"/>
      <c r="AC40" s="626"/>
      <c r="AD40" s="627" t="s">
        <v>254</v>
      </c>
      <c r="AE40" s="627"/>
      <c r="AF40" s="627"/>
      <c r="AG40" s="627"/>
      <c r="AH40" s="627"/>
      <c r="AI40" s="627"/>
      <c r="AJ40" s="627"/>
      <c r="AK40" s="627"/>
      <c r="AL40" s="628" t="s">
        <v>243</v>
      </c>
      <c r="AM40" s="629"/>
      <c r="AN40" s="629"/>
      <c r="AO40" s="630"/>
      <c r="AQ40" s="686" t="s">
        <v>354</v>
      </c>
      <c r="AR40" s="687"/>
      <c r="AS40" s="687"/>
      <c r="AT40" s="687"/>
      <c r="AU40" s="687"/>
      <c r="AV40" s="687"/>
      <c r="AW40" s="687"/>
      <c r="AX40" s="687"/>
      <c r="AY40" s="688"/>
      <c r="AZ40" s="623" t="s">
        <v>254</v>
      </c>
      <c r="BA40" s="624"/>
      <c r="BB40" s="624"/>
      <c r="BC40" s="624"/>
      <c r="BD40" s="644"/>
      <c r="BE40" s="644"/>
      <c r="BF40" s="669"/>
      <c r="BG40" s="673" t="s">
        <v>355</v>
      </c>
      <c r="BH40" s="674"/>
      <c r="BI40" s="674"/>
      <c r="BJ40" s="674"/>
      <c r="BK40" s="674"/>
      <c r="BL40" s="223"/>
      <c r="BM40" s="621" t="s">
        <v>356</v>
      </c>
      <c r="BN40" s="621"/>
      <c r="BO40" s="621"/>
      <c r="BP40" s="621"/>
      <c r="BQ40" s="621"/>
      <c r="BR40" s="621"/>
      <c r="BS40" s="621"/>
      <c r="BT40" s="621"/>
      <c r="BU40" s="622"/>
      <c r="BV40" s="623">
        <v>83</v>
      </c>
      <c r="BW40" s="624"/>
      <c r="BX40" s="624"/>
      <c r="BY40" s="624"/>
      <c r="BZ40" s="624"/>
      <c r="CA40" s="624"/>
      <c r="CB40" s="633"/>
      <c r="CD40" s="620" t="s">
        <v>357</v>
      </c>
      <c r="CE40" s="621"/>
      <c r="CF40" s="621"/>
      <c r="CG40" s="621"/>
      <c r="CH40" s="621"/>
      <c r="CI40" s="621"/>
      <c r="CJ40" s="621"/>
      <c r="CK40" s="621"/>
      <c r="CL40" s="621"/>
      <c r="CM40" s="621"/>
      <c r="CN40" s="621"/>
      <c r="CO40" s="621"/>
      <c r="CP40" s="621"/>
      <c r="CQ40" s="622"/>
      <c r="CR40" s="623">
        <v>204630</v>
      </c>
      <c r="CS40" s="624"/>
      <c r="CT40" s="624"/>
      <c r="CU40" s="624"/>
      <c r="CV40" s="624"/>
      <c r="CW40" s="624"/>
      <c r="CX40" s="624"/>
      <c r="CY40" s="625"/>
      <c r="CZ40" s="628">
        <v>0.9</v>
      </c>
      <c r="DA40" s="656"/>
      <c r="DB40" s="656"/>
      <c r="DC40" s="658"/>
      <c r="DD40" s="632">
        <v>196092</v>
      </c>
      <c r="DE40" s="624"/>
      <c r="DF40" s="624"/>
      <c r="DG40" s="624"/>
      <c r="DH40" s="624"/>
      <c r="DI40" s="624"/>
      <c r="DJ40" s="624"/>
      <c r="DK40" s="625"/>
      <c r="DL40" s="632" t="s">
        <v>254</v>
      </c>
      <c r="DM40" s="624"/>
      <c r="DN40" s="624"/>
      <c r="DO40" s="624"/>
      <c r="DP40" s="624"/>
      <c r="DQ40" s="624"/>
      <c r="DR40" s="624"/>
      <c r="DS40" s="624"/>
      <c r="DT40" s="624"/>
      <c r="DU40" s="624"/>
      <c r="DV40" s="625"/>
      <c r="DW40" s="628" t="s">
        <v>243</v>
      </c>
      <c r="DX40" s="656"/>
      <c r="DY40" s="656"/>
      <c r="DZ40" s="656"/>
      <c r="EA40" s="656"/>
      <c r="EB40" s="656"/>
      <c r="EC40" s="657"/>
    </row>
    <row r="41" spans="2:133" ht="11.25" customHeight="1" x14ac:dyDescent="0.15">
      <c r="B41" s="646" t="s">
        <v>358</v>
      </c>
      <c r="C41" s="647"/>
      <c r="D41" s="647"/>
      <c r="E41" s="647"/>
      <c r="F41" s="647"/>
      <c r="G41" s="647"/>
      <c r="H41" s="647"/>
      <c r="I41" s="647"/>
      <c r="J41" s="647"/>
      <c r="K41" s="647"/>
      <c r="L41" s="647"/>
      <c r="M41" s="647"/>
      <c r="N41" s="647"/>
      <c r="O41" s="647"/>
      <c r="P41" s="647"/>
      <c r="Q41" s="648"/>
      <c r="R41" s="695">
        <v>25293957</v>
      </c>
      <c r="S41" s="696"/>
      <c r="T41" s="696"/>
      <c r="U41" s="696"/>
      <c r="V41" s="696"/>
      <c r="W41" s="696"/>
      <c r="X41" s="696"/>
      <c r="Y41" s="700"/>
      <c r="Z41" s="701">
        <v>100</v>
      </c>
      <c r="AA41" s="701"/>
      <c r="AB41" s="701"/>
      <c r="AC41" s="701"/>
      <c r="AD41" s="702">
        <v>13242057</v>
      </c>
      <c r="AE41" s="702"/>
      <c r="AF41" s="702"/>
      <c r="AG41" s="702"/>
      <c r="AH41" s="702"/>
      <c r="AI41" s="702"/>
      <c r="AJ41" s="702"/>
      <c r="AK41" s="702"/>
      <c r="AL41" s="703">
        <v>100</v>
      </c>
      <c r="AM41" s="683"/>
      <c r="AN41" s="683"/>
      <c r="AO41" s="704"/>
      <c r="AQ41" s="686" t="s">
        <v>359</v>
      </c>
      <c r="AR41" s="687"/>
      <c r="AS41" s="687"/>
      <c r="AT41" s="687"/>
      <c r="AU41" s="687"/>
      <c r="AV41" s="687"/>
      <c r="AW41" s="687"/>
      <c r="AX41" s="687"/>
      <c r="AY41" s="688"/>
      <c r="AZ41" s="623">
        <v>310337</v>
      </c>
      <c r="BA41" s="624"/>
      <c r="BB41" s="624"/>
      <c r="BC41" s="624"/>
      <c r="BD41" s="644"/>
      <c r="BE41" s="644"/>
      <c r="BF41" s="669"/>
      <c r="BG41" s="673"/>
      <c r="BH41" s="674"/>
      <c r="BI41" s="674"/>
      <c r="BJ41" s="674"/>
      <c r="BK41" s="674"/>
      <c r="BL41" s="223"/>
      <c r="BM41" s="621" t="s">
        <v>360</v>
      </c>
      <c r="BN41" s="621"/>
      <c r="BO41" s="621"/>
      <c r="BP41" s="621"/>
      <c r="BQ41" s="621"/>
      <c r="BR41" s="621"/>
      <c r="BS41" s="621"/>
      <c r="BT41" s="621"/>
      <c r="BU41" s="622"/>
      <c r="BV41" s="623" t="s">
        <v>254</v>
      </c>
      <c r="BW41" s="624"/>
      <c r="BX41" s="624"/>
      <c r="BY41" s="624"/>
      <c r="BZ41" s="624"/>
      <c r="CA41" s="624"/>
      <c r="CB41" s="633"/>
      <c r="CD41" s="620" t="s">
        <v>361</v>
      </c>
      <c r="CE41" s="621"/>
      <c r="CF41" s="621"/>
      <c r="CG41" s="621"/>
      <c r="CH41" s="621"/>
      <c r="CI41" s="621"/>
      <c r="CJ41" s="621"/>
      <c r="CK41" s="621"/>
      <c r="CL41" s="621"/>
      <c r="CM41" s="621"/>
      <c r="CN41" s="621"/>
      <c r="CO41" s="621"/>
      <c r="CP41" s="621"/>
      <c r="CQ41" s="622"/>
      <c r="CR41" s="623" t="s">
        <v>254</v>
      </c>
      <c r="CS41" s="644"/>
      <c r="CT41" s="644"/>
      <c r="CU41" s="644"/>
      <c r="CV41" s="644"/>
      <c r="CW41" s="644"/>
      <c r="CX41" s="644"/>
      <c r="CY41" s="645"/>
      <c r="CZ41" s="628" t="s">
        <v>243</v>
      </c>
      <c r="DA41" s="656"/>
      <c r="DB41" s="656"/>
      <c r="DC41" s="658"/>
      <c r="DD41" s="632" t="s">
        <v>243</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362</v>
      </c>
      <c r="AR42" s="693"/>
      <c r="AS42" s="693"/>
      <c r="AT42" s="693"/>
      <c r="AU42" s="693"/>
      <c r="AV42" s="693"/>
      <c r="AW42" s="693"/>
      <c r="AX42" s="693"/>
      <c r="AY42" s="694"/>
      <c r="AZ42" s="695">
        <v>1387044</v>
      </c>
      <c r="BA42" s="696"/>
      <c r="BB42" s="696"/>
      <c r="BC42" s="696"/>
      <c r="BD42" s="682"/>
      <c r="BE42" s="682"/>
      <c r="BF42" s="684"/>
      <c r="BG42" s="675"/>
      <c r="BH42" s="676"/>
      <c r="BI42" s="676"/>
      <c r="BJ42" s="676"/>
      <c r="BK42" s="676"/>
      <c r="BL42" s="224"/>
      <c r="BM42" s="647" t="s">
        <v>363</v>
      </c>
      <c r="BN42" s="647"/>
      <c r="BO42" s="647"/>
      <c r="BP42" s="647"/>
      <c r="BQ42" s="647"/>
      <c r="BR42" s="647"/>
      <c r="BS42" s="647"/>
      <c r="BT42" s="647"/>
      <c r="BU42" s="648"/>
      <c r="BV42" s="695">
        <v>496</v>
      </c>
      <c r="BW42" s="696"/>
      <c r="BX42" s="696"/>
      <c r="BY42" s="696"/>
      <c r="BZ42" s="696"/>
      <c r="CA42" s="696"/>
      <c r="CB42" s="705"/>
      <c r="CD42" s="620" t="s">
        <v>364</v>
      </c>
      <c r="CE42" s="621"/>
      <c r="CF42" s="621"/>
      <c r="CG42" s="621"/>
      <c r="CH42" s="621"/>
      <c r="CI42" s="621"/>
      <c r="CJ42" s="621"/>
      <c r="CK42" s="621"/>
      <c r="CL42" s="621"/>
      <c r="CM42" s="621"/>
      <c r="CN42" s="621"/>
      <c r="CO42" s="621"/>
      <c r="CP42" s="621"/>
      <c r="CQ42" s="622"/>
      <c r="CR42" s="623">
        <v>3371479</v>
      </c>
      <c r="CS42" s="644"/>
      <c r="CT42" s="644"/>
      <c r="CU42" s="644"/>
      <c r="CV42" s="644"/>
      <c r="CW42" s="644"/>
      <c r="CX42" s="644"/>
      <c r="CY42" s="645"/>
      <c r="CZ42" s="628">
        <v>14.1</v>
      </c>
      <c r="DA42" s="656"/>
      <c r="DB42" s="656"/>
      <c r="DC42" s="658"/>
      <c r="DD42" s="632">
        <v>264925</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365</v>
      </c>
      <c r="CD43" s="620" t="s">
        <v>366</v>
      </c>
      <c r="CE43" s="621"/>
      <c r="CF43" s="621"/>
      <c r="CG43" s="621"/>
      <c r="CH43" s="621"/>
      <c r="CI43" s="621"/>
      <c r="CJ43" s="621"/>
      <c r="CK43" s="621"/>
      <c r="CL43" s="621"/>
      <c r="CM43" s="621"/>
      <c r="CN43" s="621"/>
      <c r="CO43" s="621"/>
      <c r="CP43" s="621"/>
      <c r="CQ43" s="622"/>
      <c r="CR43" s="623">
        <v>94620</v>
      </c>
      <c r="CS43" s="644"/>
      <c r="CT43" s="644"/>
      <c r="CU43" s="644"/>
      <c r="CV43" s="644"/>
      <c r="CW43" s="644"/>
      <c r="CX43" s="644"/>
      <c r="CY43" s="645"/>
      <c r="CZ43" s="628">
        <v>0.4</v>
      </c>
      <c r="DA43" s="656"/>
      <c r="DB43" s="656"/>
      <c r="DC43" s="658"/>
      <c r="DD43" s="632">
        <v>56420</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314</v>
      </c>
      <c r="CE44" s="662"/>
      <c r="CF44" s="620" t="s">
        <v>368</v>
      </c>
      <c r="CG44" s="621"/>
      <c r="CH44" s="621"/>
      <c r="CI44" s="621"/>
      <c r="CJ44" s="621"/>
      <c r="CK44" s="621"/>
      <c r="CL44" s="621"/>
      <c r="CM44" s="621"/>
      <c r="CN44" s="621"/>
      <c r="CO44" s="621"/>
      <c r="CP44" s="621"/>
      <c r="CQ44" s="622"/>
      <c r="CR44" s="623">
        <v>3002743</v>
      </c>
      <c r="CS44" s="624"/>
      <c r="CT44" s="624"/>
      <c r="CU44" s="624"/>
      <c r="CV44" s="624"/>
      <c r="CW44" s="624"/>
      <c r="CX44" s="624"/>
      <c r="CY44" s="625"/>
      <c r="CZ44" s="628">
        <v>12.5</v>
      </c>
      <c r="DA44" s="629"/>
      <c r="DB44" s="629"/>
      <c r="DC44" s="635"/>
      <c r="DD44" s="632">
        <v>239889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370</v>
      </c>
      <c r="CG45" s="621"/>
      <c r="CH45" s="621"/>
      <c r="CI45" s="621"/>
      <c r="CJ45" s="621"/>
      <c r="CK45" s="621"/>
      <c r="CL45" s="621"/>
      <c r="CM45" s="621"/>
      <c r="CN45" s="621"/>
      <c r="CO45" s="621"/>
      <c r="CP45" s="621"/>
      <c r="CQ45" s="622"/>
      <c r="CR45" s="623">
        <v>1157962</v>
      </c>
      <c r="CS45" s="644"/>
      <c r="CT45" s="644"/>
      <c r="CU45" s="644"/>
      <c r="CV45" s="644"/>
      <c r="CW45" s="644"/>
      <c r="CX45" s="644"/>
      <c r="CY45" s="645"/>
      <c r="CZ45" s="628">
        <v>4.8</v>
      </c>
      <c r="DA45" s="656"/>
      <c r="DB45" s="656"/>
      <c r="DC45" s="658"/>
      <c r="DD45" s="632">
        <v>37116</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371</v>
      </c>
      <c r="CG46" s="621"/>
      <c r="CH46" s="621"/>
      <c r="CI46" s="621"/>
      <c r="CJ46" s="621"/>
      <c r="CK46" s="621"/>
      <c r="CL46" s="621"/>
      <c r="CM46" s="621"/>
      <c r="CN46" s="621"/>
      <c r="CO46" s="621"/>
      <c r="CP46" s="621"/>
      <c r="CQ46" s="622"/>
      <c r="CR46" s="623">
        <v>1771831</v>
      </c>
      <c r="CS46" s="624"/>
      <c r="CT46" s="624"/>
      <c r="CU46" s="624"/>
      <c r="CV46" s="624"/>
      <c r="CW46" s="624"/>
      <c r="CX46" s="624"/>
      <c r="CY46" s="625"/>
      <c r="CZ46" s="628">
        <v>7.4</v>
      </c>
      <c r="DA46" s="629"/>
      <c r="DB46" s="629"/>
      <c r="DC46" s="635"/>
      <c r="DD46" s="632">
        <v>191123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372</v>
      </c>
      <c r="CG47" s="621"/>
      <c r="CH47" s="621"/>
      <c r="CI47" s="621"/>
      <c r="CJ47" s="621"/>
      <c r="CK47" s="621"/>
      <c r="CL47" s="621"/>
      <c r="CM47" s="621"/>
      <c r="CN47" s="621"/>
      <c r="CO47" s="621"/>
      <c r="CP47" s="621"/>
      <c r="CQ47" s="622"/>
      <c r="CR47" s="623">
        <v>368736</v>
      </c>
      <c r="CS47" s="644"/>
      <c r="CT47" s="644"/>
      <c r="CU47" s="644"/>
      <c r="CV47" s="644"/>
      <c r="CW47" s="644"/>
      <c r="CX47" s="644"/>
      <c r="CY47" s="645"/>
      <c r="CZ47" s="628">
        <v>1.5</v>
      </c>
      <c r="DA47" s="656"/>
      <c r="DB47" s="656"/>
      <c r="DC47" s="658"/>
      <c r="DD47" s="632">
        <v>25036</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373</v>
      </c>
      <c r="CG48" s="621"/>
      <c r="CH48" s="621"/>
      <c r="CI48" s="621"/>
      <c r="CJ48" s="621"/>
      <c r="CK48" s="621"/>
      <c r="CL48" s="621"/>
      <c r="CM48" s="621"/>
      <c r="CN48" s="621"/>
      <c r="CO48" s="621"/>
      <c r="CP48" s="621"/>
      <c r="CQ48" s="622"/>
      <c r="CR48" s="623" t="s">
        <v>254</v>
      </c>
      <c r="CS48" s="624"/>
      <c r="CT48" s="624"/>
      <c r="CU48" s="624"/>
      <c r="CV48" s="624"/>
      <c r="CW48" s="624"/>
      <c r="CX48" s="624"/>
      <c r="CY48" s="625"/>
      <c r="CZ48" s="628" t="s">
        <v>243</v>
      </c>
      <c r="DA48" s="629"/>
      <c r="DB48" s="629"/>
      <c r="DC48" s="635"/>
      <c r="DD48" s="632" t="s">
        <v>243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374</v>
      </c>
      <c r="CE49" s="647"/>
      <c r="CF49" s="647"/>
      <c r="CG49" s="647"/>
      <c r="CH49" s="647"/>
      <c r="CI49" s="647"/>
      <c r="CJ49" s="647"/>
      <c r="CK49" s="647"/>
      <c r="CL49" s="647"/>
      <c r="CM49" s="647"/>
      <c r="CN49" s="647"/>
      <c r="CO49" s="647"/>
      <c r="CP49" s="647"/>
      <c r="CQ49" s="648"/>
      <c r="CR49" s="695">
        <v>23980369</v>
      </c>
      <c r="CS49" s="682"/>
      <c r="CT49" s="682"/>
      <c r="CU49" s="682"/>
      <c r="CV49" s="682"/>
      <c r="CW49" s="682"/>
      <c r="CX49" s="682"/>
      <c r="CY49" s="711"/>
      <c r="CZ49" s="703">
        <v>100</v>
      </c>
      <c r="DA49" s="712"/>
      <c r="DB49" s="712"/>
      <c r="DC49" s="713"/>
      <c r="DD49" s="714">
        <v>15125014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RrDkcrlkP20H9usHjkW4Y7X0pZxQ7YQeCGNvhQGbmganqPgbKBgHamRPjf/2bDuvUb9zqNKhQaQaha7xJ6XhQ==" saltValue="0IQSipMmQPGg9jvqFe1N5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election activeCell="A4" sqref="A4:XFD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376</v>
      </c>
      <c r="DK2" s="723"/>
      <c r="DL2" s="723"/>
      <c r="DM2" s="723"/>
      <c r="DN2" s="723"/>
      <c r="DO2" s="724"/>
      <c r="DP2" s="228"/>
      <c r="DQ2" s="722" t="s">
        <v>377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380</v>
      </c>
      <c r="B5" s="728"/>
      <c r="C5" s="728"/>
      <c r="D5" s="728"/>
      <c r="E5" s="728"/>
      <c r="F5" s="728"/>
      <c r="G5" s="728"/>
      <c r="H5" s="728"/>
      <c r="I5" s="728"/>
      <c r="J5" s="728"/>
      <c r="K5" s="728"/>
      <c r="L5" s="728"/>
      <c r="M5" s="728"/>
      <c r="N5" s="728"/>
      <c r="O5" s="728"/>
      <c r="P5" s="729"/>
      <c r="Q5" s="733" t="s">
        <v>381</v>
      </c>
      <c r="R5" s="734"/>
      <c r="S5" s="734"/>
      <c r="T5" s="734"/>
      <c r="U5" s="735"/>
      <c r="V5" s="733" t="s">
        <v>382</v>
      </c>
      <c r="W5" s="734"/>
      <c r="X5" s="734"/>
      <c r="Y5" s="734"/>
      <c r="Z5" s="735"/>
      <c r="AA5" s="733" t="s">
        <v>383</v>
      </c>
      <c r="AB5" s="734"/>
      <c r="AC5" s="734"/>
      <c r="AD5" s="734"/>
      <c r="AE5" s="734"/>
      <c r="AF5" s="739" t="s">
        <v>384</v>
      </c>
      <c r="AG5" s="734"/>
      <c r="AH5" s="734"/>
      <c r="AI5" s="734"/>
      <c r="AJ5" s="740"/>
      <c r="AK5" s="734" t="s">
        <v>385</v>
      </c>
      <c r="AL5" s="734"/>
      <c r="AM5" s="734"/>
      <c r="AN5" s="734"/>
      <c r="AO5" s="735"/>
      <c r="AP5" s="733" t="s">
        <v>386</v>
      </c>
      <c r="AQ5" s="734"/>
      <c r="AR5" s="734"/>
      <c r="AS5" s="734"/>
      <c r="AT5" s="735"/>
      <c r="AU5" s="733" t="s">
        <v>387</v>
      </c>
      <c r="AV5" s="734"/>
      <c r="AW5" s="734"/>
      <c r="AX5" s="734"/>
      <c r="AY5" s="740"/>
      <c r="AZ5" s="232"/>
      <c r="BA5" s="232"/>
      <c r="BB5" s="232"/>
      <c r="BC5" s="232"/>
      <c r="BD5" s="232"/>
      <c r="BE5" s="233"/>
      <c r="BF5" s="233"/>
      <c r="BG5" s="233"/>
      <c r="BH5" s="233"/>
      <c r="BI5" s="233"/>
      <c r="BJ5" s="233"/>
      <c r="BK5" s="233"/>
      <c r="BL5" s="233"/>
      <c r="BM5" s="233"/>
      <c r="BN5" s="233"/>
      <c r="BO5" s="233"/>
      <c r="BP5" s="233"/>
      <c r="BQ5" s="727" t="s">
        <v>388</v>
      </c>
      <c r="BR5" s="728"/>
      <c r="BS5" s="728"/>
      <c r="BT5" s="728"/>
      <c r="BU5" s="728"/>
      <c r="BV5" s="728"/>
      <c r="BW5" s="728"/>
      <c r="BX5" s="728"/>
      <c r="BY5" s="728"/>
      <c r="BZ5" s="728"/>
      <c r="CA5" s="728"/>
      <c r="CB5" s="728"/>
      <c r="CC5" s="728"/>
      <c r="CD5" s="728"/>
      <c r="CE5" s="728"/>
      <c r="CF5" s="728"/>
      <c r="CG5" s="729"/>
      <c r="CH5" s="733" t="s">
        <v>389</v>
      </c>
      <c r="CI5" s="734"/>
      <c r="CJ5" s="734"/>
      <c r="CK5" s="734"/>
      <c r="CL5" s="735"/>
      <c r="CM5" s="733" t="s">
        <v>390</v>
      </c>
      <c r="CN5" s="734"/>
      <c r="CO5" s="734"/>
      <c r="CP5" s="734"/>
      <c r="CQ5" s="735"/>
      <c r="CR5" s="733" t="s">
        <v>391</v>
      </c>
      <c r="CS5" s="734"/>
      <c r="CT5" s="734"/>
      <c r="CU5" s="734"/>
      <c r="CV5" s="735"/>
      <c r="CW5" s="733" t="s">
        <v>392</v>
      </c>
      <c r="CX5" s="734"/>
      <c r="CY5" s="734"/>
      <c r="CZ5" s="734"/>
      <c r="DA5" s="735"/>
      <c r="DB5" s="733" t="s">
        <v>393</v>
      </c>
      <c r="DC5" s="734"/>
      <c r="DD5" s="734"/>
      <c r="DE5" s="734"/>
      <c r="DF5" s="735"/>
      <c r="DG5" s="763" t="s">
        <v>394</v>
      </c>
      <c r="DH5" s="764"/>
      <c r="DI5" s="764"/>
      <c r="DJ5" s="764"/>
      <c r="DK5" s="765"/>
      <c r="DL5" s="763" t="s">
        <v>395</v>
      </c>
      <c r="DM5" s="764"/>
      <c r="DN5" s="764"/>
      <c r="DO5" s="764"/>
      <c r="DP5" s="765"/>
      <c r="DQ5" s="733" t="s">
        <v>396</v>
      </c>
      <c r="DR5" s="734"/>
      <c r="DS5" s="734"/>
      <c r="DT5" s="734"/>
      <c r="DU5" s="735"/>
      <c r="DV5" s="733" t="s">
        <v>387</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397</v>
      </c>
      <c r="C7" s="750"/>
      <c r="D7" s="750"/>
      <c r="E7" s="750"/>
      <c r="F7" s="750"/>
      <c r="G7" s="750"/>
      <c r="H7" s="750"/>
      <c r="I7" s="750"/>
      <c r="J7" s="750"/>
      <c r="K7" s="750"/>
      <c r="L7" s="750"/>
      <c r="M7" s="750"/>
      <c r="N7" s="750"/>
      <c r="O7" s="750"/>
      <c r="P7" s="751"/>
      <c r="Q7" s="752">
        <v>25304</v>
      </c>
      <c r="R7" s="753"/>
      <c r="S7" s="753"/>
      <c r="T7" s="753"/>
      <c r="U7" s="753"/>
      <c r="V7" s="753">
        <v>23990</v>
      </c>
      <c r="W7" s="753"/>
      <c r="X7" s="753"/>
      <c r="Y7" s="753"/>
      <c r="Z7" s="753"/>
      <c r="AA7" s="753">
        <v>289</v>
      </c>
      <c r="AB7" s="753"/>
      <c r="AC7" s="753"/>
      <c r="AD7" s="753"/>
      <c r="AE7" s="754"/>
      <c r="AF7" s="755">
        <v>1025</v>
      </c>
      <c r="AG7" s="756"/>
      <c r="AH7" s="756"/>
      <c r="AI7" s="756"/>
      <c r="AJ7" s="757"/>
      <c r="AK7" s="758" t="s">
        <v>607</v>
      </c>
      <c r="AL7" s="759"/>
      <c r="AM7" s="759"/>
      <c r="AN7" s="759"/>
      <c r="AO7" s="759"/>
      <c r="AP7" s="759">
        <v>32279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593</v>
      </c>
      <c r="BT7" s="747"/>
      <c r="BU7" s="747"/>
      <c r="BV7" s="747"/>
      <c r="BW7" s="747"/>
      <c r="BX7" s="747"/>
      <c r="BY7" s="747"/>
      <c r="BZ7" s="747"/>
      <c r="CA7" s="747"/>
      <c r="CB7" s="747"/>
      <c r="CC7" s="747"/>
      <c r="CD7" s="747"/>
      <c r="CE7" s="747"/>
      <c r="CF7" s="747"/>
      <c r="CG7" s="762"/>
      <c r="CH7" s="743">
        <v>-6</v>
      </c>
      <c r="CI7" s="744"/>
      <c r="CJ7" s="744"/>
      <c r="CK7" s="744"/>
      <c r="CL7" s="745"/>
      <c r="CM7" s="743">
        <v>45</v>
      </c>
      <c r="CN7" s="744"/>
      <c r="CO7" s="744"/>
      <c r="CP7" s="744"/>
      <c r="CQ7" s="745"/>
      <c r="CR7" s="743">
        <v>75</v>
      </c>
      <c r="CS7" s="744"/>
      <c r="CT7" s="744"/>
      <c r="CU7" s="744"/>
      <c r="CV7" s="745"/>
      <c r="CW7" s="743" t="s">
        <v>525</v>
      </c>
      <c r="CX7" s="744"/>
      <c r="CY7" s="744"/>
      <c r="CZ7" s="744"/>
      <c r="DA7" s="745"/>
      <c r="DB7" s="743" t="s">
        <v>525</v>
      </c>
      <c r="DC7" s="744"/>
      <c r="DD7" s="744"/>
      <c r="DE7" s="744"/>
      <c r="DF7" s="745"/>
      <c r="DG7" s="743" t="s">
        <v>525</v>
      </c>
      <c r="DH7" s="744"/>
      <c r="DI7" s="744"/>
      <c r="DJ7" s="744"/>
      <c r="DK7" s="745"/>
      <c r="DL7" s="743" t="s">
        <v>525</v>
      </c>
      <c r="DM7" s="744"/>
      <c r="DN7" s="744"/>
      <c r="DO7" s="744"/>
      <c r="DP7" s="745"/>
      <c r="DQ7" s="743" t="s">
        <v>525</v>
      </c>
      <c r="DR7" s="744"/>
      <c r="DS7" s="744"/>
      <c r="DT7" s="744"/>
      <c r="DU7" s="745"/>
      <c r="DV7" s="746"/>
      <c r="DW7" s="747"/>
      <c r="DX7" s="747"/>
      <c r="DY7" s="747"/>
      <c r="DZ7" s="748"/>
      <c r="EA7" s="234"/>
    </row>
    <row r="8" spans="1:131" s="235" customFormat="1" ht="26.25" customHeight="1" x14ac:dyDescent="0.15">
      <c r="A8" s="238">
        <v>2</v>
      </c>
      <c r="B8" s="780" t="s">
        <v>398</v>
      </c>
      <c r="C8" s="781"/>
      <c r="D8" s="781"/>
      <c r="E8" s="781"/>
      <c r="F8" s="781"/>
      <c r="G8" s="781"/>
      <c r="H8" s="781"/>
      <c r="I8" s="781"/>
      <c r="J8" s="781"/>
      <c r="K8" s="781"/>
      <c r="L8" s="781"/>
      <c r="M8" s="781"/>
      <c r="N8" s="781"/>
      <c r="O8" s="781"/>
      <c r="P8" s="782"/>
      <c r="Q8" s="783">
        <v>0</v>
      </c>
      <c r="R8" s="784"/>
      <c r="S8" s="784"/>
      <c r="T8" s="784"/>
      <c r="U8" s="784"/>
      <c r="V8" s="784">
        <v>0</v>
      </c>
      <c r="W8" s="784"/>
      <c r="X8" s="784"/>
      <c r="Y8" s="784"/>
      <c r="Z8" s="784"/>
      <c r="AA8" s="784" t="s">
        <v>607</v>
      </c>
      <c r="AB8" s="784"/>
      <c r="AC8" s="784"/>
      <c r="AD8" s="784"/>
      <c r="AE8" s="785"/>
      <c r="AF8" s="786" t="s">
        <v>132</v>
      </c>
      <c r="AG8" s="787"/>
      <c r="AH8" s="787"/>
      <c r="AI8" s="787"/>
      <c r="AJ8" s="788"/>
      <c r="AK8" s="769" t="s">
        <v>607</v>
      </c>
      <c r="AL8" s="770"/>
      <c r="AM8" s="770"/>
      <c r="AN8" s="770"/>
      <c r="AO8" s="770"/>
      <c r="AP8" s="770" t="s">
        <v>607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594</v>
      </c>
      <c r="BT8" s="774"/>
      <c r="BU8" s="774"/>
      <c r="BV8" s="774"/>
      <c r="BW8" s="774"/>
      <c r="BX8" s="774"/>
      <c r="BY8" s="774"/>
      <c r="BZ8" s="774"/>
      <c r="CA8" s="774"/>
      <c r="CB8" s="774"/>
      <c r="CC8" s="774"/>
      <c r="CD8" s="774"/>
      <c r="CE8" s="774"/>
      <c r="CF8" s="774"/>
      <c r="CG8" s="775"/>
      <c r="CH8" s="776">
        <v>10</v>
      </c>
      <c r="CI8" s="777"/>
      <c r="CJ8" s="777"/>
      <c r="CK8" s="777"/>
      <c r="CL8" s="778"/>
      <c r="CM8" s="776">
        <v>157</v>
      </c>
      <c r="CN8" s="777"/>
      <c r="CO8" s="777"/>
      <c r="CP8" s="777"/>
      <c r="CQ8" s="778"/>
      <c r="CR8" s="776">
        <v>300</v>
      </c>
      <c r="CS8" s="777"/>
      <c r="CT8" s="777"/>
      <c r="CU8" s="777"/>
      <c r="CV8" s="778"/>
      <c r="CW8" s="776" t="s">
        <v>525</v>
      </c>
      <c r="CX8" s="777"/>
      <c r="CY8" s="777"/>
      <c r="CZ8" s="777"/>
      <c r="DA8" s="778"/>
      <c r="DB8" s="776" t="s">
        <v>525</v>
      </c>
      <c r="DC8" s="777"/>
      <c r="DD8" s="777"/>
      <c r="DE8" s="777"/>
      <c r="DF8" s="778"/>
      <c r="DG8" s="776" t="s">
        <v>525</v>
      </c>
      <c r="DH8" s="777"/>
      <c r="DI8" s="777"/>
      <c r="DJ8" s="777"/>
      <c r="DK8" s="778"/>
      <c r="DL8" s="776" t="s">
        <v>525</v>
      </c>
      <c r="DM8" s="777"/>
      <c r="DN8" s="777"/>
      <c r="DO8" s="777"/>
      <c r="DP8" s="778"/>
      <c r="DQ8" s="776" t="s">
        <v>525</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595</v>
      </c>
      <c r="BT9" s="774"/>
      <c r="BU9" s="774"/>
      <c r="BV9" s="774"/>
      <c r="BW9" s="774"/>
      <c r="BX9" s="774"/>
      <c r="BY9" s="774"/>
      <c r="BZ9" s="774"/>
      <c r="CA9" s="774"/>
      <c r="CB9" s="774"/>
      <c r="CC9" s="774"/>
      <c r="CD9" s="774"/>
      <c r="CE9" s="774"/>
      <c r="CF9" s="774"/>
      <c r="CG9" s="775"/>
      <c r="CH9" s="776">
        <v>0</v>
      </c>
      <c r="CI9" s="777"/>
      <c r="CJ9" s="777"/>
      <c r="CK9" s="777"/>
      <c r="CL9" s="778"/>
      <c r="CM9" s="776">
        <v>4</v>
      </c>
      <c r="CN9" s="777"/>
      <c r="CO9" s="777"/>
      <c r="CP9" s="777"/>
      <c r="CQ9" s="778"/>
      <c r="CR9" s="776">
        <v>5</v>
      </c>
      <c r="CS9" s="777"/>
      <c r="CT9" s="777"/>
      <c r="CU9" s="777"/>
      <c r="CV9" s="778"/>
      <c r="CW9" s="776" t="s">
        <v>525</v>
      </c>
      <c r="CX9" s="777"/>
      <c r="CY9" s="777"/>
      <c r="CZ9" s="777"/>
      <c r="DA9" s="778"/>
      <c r="DB9" s="776" t="s">
        <v>525</v>
      </c>
      <c r="DC9" s="777"/>
      <c r="DD9" s="777"/>
      <c r="DE9" s="777"/>
      <c r="DF9" s="778"/>
      <c r="DG9" s="776" t="s">
        <v>525</v>
      </c>
      <c r="DH9" s="777"/>
      <c r="DI9" s="777"/>
      <c r="DJ9" s="777"/>
      <c r="DK9" s="778"/>
      <c r="DL9" s="776" t="s">
        <v>525</v>
      </c>
      <c r="DM9" s="777"/>
      <c r="DN9" s="777"/>
      <c r="DO9" s="777"/>
      <c r="DP9" s="778"/>
      <c r="DQ9" s="776" t="s">
        <v>525</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596</v>
      </c>
      <c r="BT10" s="774"/>
      <c r="BU10" s="774"/>
      <c r="BV10" s="774"/>
      <c r="BW10" s="774"/>
      <c r="BX10" s="774"/>
      <c r="BY10" s="774"/>
      <c r="BZ10" s="774"/>
      <c r="CA10" s="774"/>
      <c r="CB10" s="774"/>
      <c r="CC10" s="774"/>
      <c r="CD10" s="774"/>
      <c r="CE10" s="774"/>
      <c r="CF10" s="774"/>
      <c r="CG10" s="775"/>
      <c r="CH10" s="776">
        <v>109</v>
      </c>
      <c r="CI10" s="777"/>
      <c r="CJ10" s="777"/>
      <c r="CK10" s="777"/>
      <c r="CL10" s="778"/>
      <c r="CM10" s="776">
        <v>568</v>
      </c>
      <c r="CN10" s="777"/>
      <c r="CO10" s="777"/>
      <c r="CP10" s="777"/>
      <c r="CQ10" s="778"/>
      <c r="CR10" s="776">
        <v>50</v>
      </c>
      <c r="CS10" s="777"/>
      <c r="CT10" s="777"/>
      <c r="CU10" s="777"/>
      <c r="CV10" s="778"/>
      <c r="CW10" s="776" t="s">
        <v>525</v>
      </c>
      <c r="CX10" s="777"/>
      <c r="CY10" s="777"/>
      <c r="CZ10" s="777"/>
      <c r="DA10" s="778"/>
      <c r="DB10" s="776" t="s">
        <v>525</v>
      </c>
      <c r="DC10" s="777"/>
      <c r="DD10" s="777"/>
      <c r="DE10" s="777"/>
      <c r="DF10" s="778"/>
      <c r="DG10" s="776" t="s">
        <v>525</v>
      </c>
      <c r="DH10" s="777"/>
      <c r="DI10" s="777"/>
      <c r="DJ10" s="777"/>
      <c r="DK10" s="778"/>
      <c r="DL10" s="776" t="s">
        <v>525</v>
      </c>
      <c r="DM10" s="777"/>
      <c r="DN10" s="777"/>
      <c r="DO10" s="777"/>
      <c r="DP10" s="778"/>
      <c r="DQ10" s="776" t="s">
        <v>525</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597</v>
      </c>
      <c r="BT11" s="774"/>
      <c r="BU11" s="774"/>
      <c r="BV11" s="774"/>
      <c r="BW11" s="774"/>
      <c r="BX11" s="774"/>
      <c r="BY11" s="774"/>
      <c r="BZ11" s="774"/>
      <c r="CA11" s="774"/>
      <c r="CB11" s="774"/>
      <c r="CC11" s="774"/>
      <c r="CD11" s="774"/>
      <c r="CE11" s="774"/>
      <c r="CF11" s="774"/>
      <c r="CG11" s="775"/>
      <c r="CH11" s="776">
        <v>4</v>
      </c>
      <c r="CI11" s="777"/>
      <c r="CJ11" s="777"/>
      <c r="CK11" s="777"/>
      <c r="CL11" s="778"/>
      <c r="CM11" s="776">
        <v>10</v>
      </c>
      <c r="CN11" s="777"/>
      <c r="CO11" s="777"/>
      <c r="CP11" s="777"/>
      <c r="CQ11" s="778"/>
      <c r="CR11" s="776">
        <v>2</v>
      </c>
      <c r="CS11" s="777"/>
      <c r="CT11" s="777"/>
      <c r="CU11" s="777"/>
      <c r="CV11" s="778"/>
      <c r="CW11" s="776">
        <v>7</v>
      </c>
      <c r="CX11" s="777"/>
      <c r="CY11" s="777"/>
      <c r="CZ11" s="777"/>
      <c r="DA11" s="778"/>
      <c r="DB11" s="776" t="s">
        <v>525</v>
      </c>
      <c r="DC11" s="777"/>
      <c r="DD11" s="777"/>
      <c r="DE11" s="777"/>
      <c r="DF11" s="778"/>
      <c r="DG11" s="776" t="s">
        <v>525</v>
      </c>
      <c r="DH11" s="777"/>
      <c r="DI11" s="777"/>
      <c r="DJ11" s="777"/>
      <c r="DK11" s="778"/>
      <c r="DL11" s="776" t="s">
        <v>525</v>
      </c>
      <c r="DM11" s="777"/>
      <c r="DN11" s="777"/>
      <c r="DO11" s="777"/>
      <c r="DP11" s="778"/>
      <c r="DQ11" s="776" t="s">
        <v>525</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400</v>
      </c>
      <c r="B23" s="789" t="s">
        <v>401</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1025</v>
      </c>
      <c r="AG23" s="793"/>
      <c r="AH23" s="793"/>
      <c r="AI23" s="793"/>
      <c r="AJ23" s="796"/>
      <c r="AK23" s="797"/>
      <c r="AL23" s="798"/>
      <c r="AM23" s="798"/>
      <c r="AN23" s="798"/>
      <c r="AO23" s="798"/>
      <c r="AP23" s="793"/>
      <c r="AQ23" s="793"/>
      <c r="AR23" s="793"/>
      <c r="AS23" s="793"/>
      <c r="AT23" s="793"/>
      <c r="AU23" s="809"/>
      <c r="AV23" s="809"/>
      <c r="AW23" s="809"/>
      <c r="AX23" s="809"/>
      <c r="AY23" s="810"/>
      <c r="AZ23" s="811" t="s">
        <v>402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380</v>
      </c>
      <c r="B26" s="728"/>
      <c r="C26" s="728"/>
      <c r="D26" s="728"/>
      <c r="E26" s="728"/>
      <c r="F26" s="728"/>
      <c r="G26" s="728"/>
      <c r="H26" s="728"/>
      <c r="I26" s="728"/>
      <c r="J26" s="728"/>
      <c r="K26" s="728"/>
      <c r="L26" s="728"/>
      <c r="M26" s="728"/>
      <c r="N26" s="728"/>
      <c r="O26" s="728"/>
      <c r="P26" s="729"/>
      <c r="Q26" s="733" t="s">
        <v>405</v>
      </c>
      <c r="R26" s="734"/>
      <c r="S26" s="734"/>
      <c r="T26" s="734"/>
      <c r="U26" s="735"/>
      <c r="V26" s="733" t="s">
        <v>406</v>
      </c>
      <c r="W26" s="734"/>
      <c r="X26" s="734"/>
      <c r="Y26" s="734"/>
      <c r="Z26" s="735"/>
      <c r="AA26" s="733" t="s">
        <v>407</v>
      </c>
      <c r="AB26" s="734"/>
      <c r="AC26" s="734"/>
      <c r="AD26" s="734"/>
      <c r="AE26" s="734"/>
      <c r="AF26" s="814" t="s">
        <v>408</v>
      </c>
      <c r="AG26" s="815"/>
      <c r="AH26" s="815"/>
      <c r="AI26" s="815"/>
      <c r="AJ26" s="816"/>
      <c r="AK26" s="734" t="s">
        <v>409</v>
      </c>
      <c r="AL26" s="734"/>
      <c r="AM26" s="734"/>
      <c r="AN26" s="734"/>
      <c r="AO26" s="735"/>
      <c r="AP26" s="733" t="s">
        <v>410</v>
      </c>
      <c r="AQ26" s="734"/>
      <c r="AR26" s="734"/>
      <c r="AS26" s="734"/>
      <c r="AT26" s="735"/>
      <c r="AU26" s="733" t="s">
        <v>411</v>
      </c>
      <c r="AV26" s="734"/>
      <c r="AW26" s="734"/>
      <c r="AX26" s="734"/>
      <c r="AY26" s="735"/>
      <c r="AZ26" s="733" t="s">
        <v>412</v>
      </c>
      <c r="BA26" s="734"/>
      <c r="BB26" s="734"/>
      <c r="BC26" s="734"/>
      <c r="BD26" s="735"/>
      <c r="BE26" s="733" t="s">
        <v>387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413</v>
      </c>
      <c r="C28" s="750"/>
      <c r="D28" s="750"/>
      <c r="E28" s="750"/>
      <c r="F28" s="750"/>
      <c r="G28" s="750"/>
      <c r="H28" s="750"/>
      <c r="I28" s="750"/>
      <c r="J28" s="750"/>
      <c r="K28" s="750"/>
      <c r="L28" s="750"/>
      <c r="M28" s="750"/>
      <c r="N28" s="750"/>
      <c r="O28" s="750"/>
      <c r="P28" s="751"/>
      <c r="Q28" s="822">
        <v>3784</v>
      </c>
      <c r="R28" s="823"/>
      <c r="S28" s="823"/>
      <c r="T28" s="823"/>
      <c r="U28" s="823"/>
      <c r="V28" s="823">
        <v>3205</v>
      </c>
      <c r="W28" s="823"/>
      <c r="X28" s="823"/>
      <c r="Y28" s="823"/>
      <c r="Z28" s="823"/>
      <c r="AA28" s="823">
        <v>579</v>
      </c>
      <c r="AB28" s="823"/>
      <c r="AC28" s="823"/>
      <c r="AD28" s="823"/>
      <c r="AE28" s="824"/>
      <c r="AF28" s="825">
        <v>579</v>
      </c>
      <c r="AG28" s="823"/>
      <c r="AH28" s="823"/>
      <c r="AI28" s="823"/>
      <c r="AJ28" s="826"/>
      <c r="AK28" s="827">
        <v>255</v>
      </c>
      <c r="AL28" s="828"/>
      <c r="AM28" s="828"/>
      <c r="AN28" s="828"/>
      <c r="AO28" s="828"/>
      <c r="AP28" s="828" t="s">
        <v>525</v>
      </c>
      <c r="AQ28" s="828"/>
      <c r="AR28" s="828"/>
      <c r="AS28" s="828"/>
      <c r="AT28" s="828"/>
      <c r="AU28" s="828" t="s">
        <v>525</v>
      </c>
      <c r="AV28" s="828"/>
      <c r="AW28" s="828"/>
      <c r="AX28" s="828"/>
      <c r="AY28" s="828"/>
      <c r="AZ28" s="829" t="s">
        <v>525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414</v>
      </c>
      <c r="C29" s="781"/>
      <c r="D29" s="781"/>
      <c r="E29" s="781"/>
      <c r="F29" s="781"/>
      <c r="G29" s="781"/>
      <c r="H29" s="781"/>
      <c r="I29" s="781"/>
      <c r="J29" s="781"/>
      <c r="K29" s="781"/>
      <c r="L29" s="781"/>
      <c r="M29" s="781"/>
      <c r="N29" s="781"/>
      <c r="O29" s="781"/>
      <c r="P29" s="782"/>
      <c r="Q29" s="783">
        <v>208</v>
      </c>
      <c r="R29" s="784"/>
      <c r="S29" s="784"/>
      <c r="T29" s="784"/>
      <c r="U29" s="784"/>
      <c r="V29" s="784">
        <v>208</v>
      </c>
      <c r="W29" s="784"/>
      <c r="X29" s="784"/>
      <c r="Y29" s="784"/>
      <c r="Z29" s="784"/>
      <c r="AA29" s="784" t="s">
        <v>525</v>
      </c>
      <c r="AB29" s="784"/>
      <c r="AC29" s="784"/>
      <c r="AD29" s="784"/>
      <c r="AE29" s="785"/>
      <c r="AF29" s="786">
        <v>0</v>
      </c>
      <c r="AG29" s="787"/>
      <c r="AH29" s="787"/>
      <c r="AI29" s="787"/>
      <c r="AJ29" s="788"/>
      <c r="AK29" s="834">
        <v>55</v>
      </c>
      <c r="AL29" s="830"/>
      <c r="AM29" s="830"/>
      <c r="AN29" s="830"/>
      <c r="AO29" s="830"/>
      <c r="AP29" s="830">
        <v>40</v>
      </c>
      <c r="AQ29" s="830"/>
      <c r="AR29" s="830"/>
      <c r="AS29" s="830"/>
      <c r="AT29" s="830"/>
      <c r="AU29" s="830" t="s">
        <v>607</v>
      </c>
      <c r="AV29" s="830"/>
      <c r="AW29" s="830"/>
      <c r="AX29" s="830"/>
      <c r="AY29" s="830"/>
      <c r="AZ29" s="831" t="s">
        <v>607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415</v>
      </c>
      <c r="C30" s="781"/>
      <c r="D30" s="781"/>
      <c r="E30" s="781"/>
      <c r="F30" s="781"/>
      <c r="G30" s="781"/>
      <c r="H30" s="781"/>
      <c r="I30" s="781"/>
      <c r="J30" s="781"/>
      <c r="K30" s="781"/>
      <c r="L30" s="781"/>
      <c r="M30" s="781"/>
      <c r="N30" s="781"/>
      <c r="O30" s="781"/>
      <c r="P30" s="782"/>
      <c r="Q30" s="783">
        <v>513</v>
      </c>
      <c r="R30" s="784"/>
      <c r="S30" s="784"/>
      <c r="T30" s="784"/>
      <c r="U30" s="784"/>
      <c r="V30" s="784">
        <v>508</v>
      </c>
      <c r="W30" s="784"/>
      <c r="X30" s="784"/>
      <c r="Y30" s="784"/>
      <c r="Z30" s="784"/>
      <c r="AA30" s="784">
        <v>5</v>
      </c>
      <c r="AB30" s="784"/>
      <c r="AC30" s="784"/>
      <c r="AD30" s="784"/>
      <c r="AE30" s="785"/>
      <c r="AF30" s="786">
        <v>5</v>
      </c>
      <c r="AG30" s="787"/>
      <c r="AH30" s="787"/>
      <c r="AI30" s="787"/>
      <c r="AJ30" s="788"/>
      <c r="AK30" s="834">
        <v>177</v>
      </c>
      <c r="AL30" s="830"/>
      <c r="AM30" s="830"/>
      <c r="AN30" s="830"/>
      <c r="AO30" s="830"/>
      <c r="AP30" s="830" t="s">
        <v>525</v>
      </c>
      <c r="AQ30" s="830"/>
      <c r="AR30" s="830"/>
      <c r="AS30" s="830"/>
      <c r="AT30" s="830"/>
      <c r="AU30" s="830" t="s">
        <v>525</v>
      </c>
      <c r="AV30" s="830"/>
      <c r="AW30" s="830"/>
      <c r="AX30" s="830"/>
      <c r="AY30" s="830"/>
      <c r="AZ30" s="831" t="s">
        <v>525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416</v>
      </c>
      <c r="C31" s="781"/>
      <c r="D31" s="781"/>
      <c r="E31" s="781"/>
      <c r="F31" s="781"/>
      <c r="G31" s="781"/>
      <c r="H31" s="781"/>
      <c r="I31" s="781"/>
      <c r="J31" s="781"/>
      <c r="K31" s="781"/>
      <c r="L31" s="781"/>
      <c r="M31" s="781"/>
      <c r="N31" s="781"/>
      <c r="O31" s="781"/>
      <c r="P31" s="782"/>
      <c r="Q31" s="783">
        <v>602</v>
      </c>
      <c r="R31" s="784"/>
      <c r="S31" s="784"/>
      <c r="T31" s="784"/>
      <c r="U31" s="784"/>
      <c r="V31" s="784">
        <v>102</v>
      </c>
      <c r="W31" s="784"/>
      <c r="X31" s="784"/>
      <c r="Y31" s="784"/>
      <c r="Z31" s="784"/>
      <c r="AA31" s="784">
        <v>500</v>
      </c>
      <c r="AB31" s="784"/>
      <c r="AC31" s="784"/>
      <c r="AD31" s="784"/>
      <c r="AE31" s="785"/>
      <c r="AF31" s="786">
        <v>500</v>
      </c>
      <c r="AG31" s="787"/>
      <c r="AH31" s="787"/>
      <c r="AI31" s="787"/>
      <c r="AJ31" s="788"/>
      <c r="AK31" s="834">
        <v>234</v>
      </c>
      <c r="AL31" s="830"/>
      <c r="AM31" s="830"/>
      <c r="AN31" s="830"/>
      <c r="AO31" s="830"/>
      <c r="AP31" s="830">
        <v>3790</v>
      </c>
      <c r="AQ31" s="830"/>
      <c r="AR31" s="830"/>
      <c r="AS31" s="830"/>
      <c r="AT31" s="830"/>
      <c r="AU31" s="830">
        <v>2050</v>
      </c>
      <c r="AV31" s="830"/>
      <c r="AW31" s="830"/>
      <c r="AX31" s="830"/>
      <c r="AY31" s="830"/>
      <c r="AZ31" s="831" t="s">
        <v>525</v>
      </c>
      <c r="BA31" s="831"/>
      <c r="BB31" s="831"/>
      <c r="BC31" s="831"/>
      <c r="BD31" s="831"/>
      <c r="BE31" s="832" t="s">
        <v>417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418</v>
      </c>
      <c r="C32" s="781"/>
      <c r="D32" s="781"/>
      <c r="E32" s="781"/>
      <c r="F32" s="781"/>
      <c r="G32" s="781"/>
      <c r="H32" s="781"/>
      <c r="I32" s="781"/>
      <c r="J32" s="781"/>
      <c r="K32" s="781"/>
      <c r="L32" s="781"/>
      <c r="M32" s="781"/>
      <c r="N32" s="781"/>
      <c r="O32" s="781"/>
      <c r="P32" s="782"/>
      <c r="Q32" s="783">
        <v>290</v>
      </c>
      <c r="R32" s="784"/>
      <c r="S32" s="784"/>
      <c r="T32" s="784"/>
      <c r="U32" s="784"/>
      <c r="V32" s="784">
        <v>79</v>
      </c>
      <c r="W32" s="784"/>
      <c r="X32" s="784"/>
      <c r="Y32" s="784"/>
      <c r="Z32" s="784"/>
      <c r="AA32" s="784">
        <v>211</v>
      </c>
      <c r="AB32" s="784"/>
      <c r="AC32" s="784"/>
      <c r="AD32" s="784"/>
      <c r="AE32" s="785"/>
      <c r="AF32" s="786">
        <v>211</v>
      </c>
      <c r="AG32" s="787"/>
      <c r="AH32" s="787"/>
      <c r="AI32" s="787"/>
      <c r="AJ32" s="788"/>
      <c r="AK32" s="834">
        <v>216</v>
      </c>
      <c r="AL32" s="830"/>
      <c r="AM32" s="830"/>
      <c r="AN32" s="830"/>
      <c r="AO32" s="830"/>
      <c r="AP32" s="830">
        <v>867</v>
      </c>
      <c r="AQ32" s="830"/>
      <c r="AR32" s="830"/>
      <c r="AS32" s="830"/>
      <c r="AT32" s="830"/>
      <c r="AU32" s="830">
        <v>486</v>
      </c>
      <c r="AV32" s="830"/>
      <c r="AW32" s="830"/>
      <c r="AX32" s="830"/>
      <c r="AY32" s="830"/>
      <c r="AZ32" s="831" t="s">
        <v>525</v>
      </c>
      <c r="BA32" s="831"/>
      <c r="BB32" s="831"/>
      <c r="BC32" s="831"/>
      <c r="BD32" s="831"/>
      <c r="BE32" s="832" t="s">
        <v>419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420</v>
      </c>
      <c r="C33" s="781"/>
      <c r="D33" s="781"/>
      <c r="E33" s="781"/>
      <c r="F33" s="781"/>
      <c r="G33" s="781"/>
      <c r="H33" s="781"/>
      <c r="I33" s="781"/>
      <c r="J33" s="781"/>
      <c r="K33" s="781"/>
      <c r="L33" s="781"/>
      <c r="M33" s="781"/>
      <c r="N33" s="781"/>
      <c r="O33" s="781"/>
      <c r="P33" s="782"/>
      <c r="Q33" s="783">
        <v>7</v>
      </c>
      <c r="R33" s="784"/>
      <c r="S33" s="784"/>
      <c r="T33" s="784"/>
      <c r="U33" s="784"/>
      <c r="V33" s="784">
        <v>1</v>
      </c>
      <c r="W33" s="784"/>
      <c r="X33" s="784"/>
      <c r="Y33" s="784"/>
      <c r="Z33" s="784"/>
      <c r="AA33" s="784">
        <v>6</v>
      </c>
      <c r="AB33" s="784"/>
      <c r="AC33" s="784"/>
      <c r="AD33" s="784"/>
      <c r="AE33" s="785"/>
      <c r="AF33" s="786">
        <v>5</v>
      </c>
      <c r="AG33" s="787"/>
      <c r="AH33" s="787"/>
      <c r="AI33" s="787"/>
      <c r="AJ33" s="788"/>
      <c r="AK33" s="834" t="s">
        <v>607</v>
      </c>
      <c r="AL33" s="830"/>
      <c r="AM33" s="830"/>
      <c r="AN33" s="830"/>
      <c r="AO33" s="830"/>
      <c r="AP33" s="830" t="s">
        <v>607</v>
      </c>
      <c r="AQ33" s="830"/>
      <c r="AR33" s="830"/>
      <c r="AS33" s="830"/>
      <c r="AT33" s="830"/>
      <c r="AU33" s="830" t="s">
        <v>607</v>
      </c>
      <c r="AV33" s="830"/>
      <c r="AW33" s="830"/>
      <c r="AX33" s="830"/>
      <c r="AY33" s="830"/>
      <c r="AZ33" s="831" t="s">
        <v>525</v>
      </c>
      <c r="BA33" s="831"/>
      <c r="BB33" s="831"/>
      <c r="BC33" s="831"/>
      <c r="BD33" s="831"/>
      <c r="BE33" s="832" t="s">
        <v>421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422</v>
      </c>
      <c r="C34" s="781"/>
      <c r="D34" s="781"/>
      <c r="E34" s="781"/>
      <c r="F34" s="781"/>
      <c r="G34" s="781"/>
      <c r="H34" s="781"/>
      <c r="I34" s="781"/>
      <c r="J34" s="781"/>
      <c r="K34" s="781"/>
      <c r="L34" s="781"/>
      <c r="M34" s="781"/>
      <c r="N34" s="781"/>
      <c r="O34" s="781"/>
      <c r="P34" s="782"/>
      <c r="Q34" s="783">
        <v>37</v>
      </c>
      <c r="R34" s="784"/>
      <c r="S34" s="784"/>
      <c r="T34" s="784"/>
      <c r="U34" s="784"/>
      <c r="V34" s="784">
        <v>23</v>
      </c>
      <c r="W34" s="784"/>
      <c r="X34" s="784"/>
      <c r="Y34" s="784"/>
      <c r="Z34" s="784"/>
      <c r="AA34" s="784">
        <v>14</v>
      </c>
      <c r="AB34" s="784"/>
      <c r="AC34" s="784"/>
      <c r="AD34" s="784"/>
      <c r="AE34" s="785"/>
      <c r="AF34" s="786">
        <v>13</v>
      </c>
      <c r="AG34" s="787"/>
      <c r="AH34" s="787"/>
      <c r="AI34" s="787"/>
      <c r="AJ34" s="788"/>
      <c r="AK34" s="834">
        <v>5</v>
      </c>
      <c r="AL34" s="830"/>
      <c r="AM34" s="830"/>
      <c r="AN34" s="830"/>
      <c r="AO34" s="830"/>
      <c r="AP34" s="830">
        <v>113</v>
      </c>
      <c r="AQ34" s="830"/>
      <c r="AR34" s="830"/>
      <c r="AS34" s="830"/>
      <c r="AT34" s="830"/>
      <c r="AU34" s="830">
        <v>42</v>
      </c>
      <c r="AV34" s="830"/>
      <c r="AW34" s="830"/>
      <c r="AX34" s="830"/>
      <c r="AY34" s="830"/>
      <c r="AZ34" s="831" t="s">
        <v>525</v>
      </c>
      <c r="BA34" s="831"/>
      <c r="BB34" s="831"/>
      <c r="BC34" s="831"/>
      <c r="BD34" s="831"/>
      <c r="BE34" s="832" t="s">
        <v>421</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423</v>
      </c>
      <c r="C35" s="781"/>
      <c r="D35" s="781"/>
      <c r="E35" s="781"/>
      <c r="F35" s="781"/>
      <c r="G35" s="781"/>
      <c r="H35" s="781"/>
      <c r="I35" s="781"/>
      <c r="J35" s="781"/>
      <c r="K35" s="781"/>
      <c r="L35" s="781"/>
      <c r="M35" s="781"/>
      <c r="N35" s="781"/>
      <c r="O35" s="781"/>
      <c r="P35" s="782"/>
      <c r="Q35" s="783">
        <v>350</v>
      </c>
      <c r="R35" s="784"/>
      <c r="S35" s="784"/>
      <c r="T35" s="784"/>
      <c r="U35" s="784"/>
      <c r="V35" s="784">
        <v>347</v>
      </c>
      <c r="W35" s="784"/>
      <c r="X35" s="784"/>
      <c r="Y35" s="784"/>
      <c r="Z35" s="784"/>
      <c r="AA35" s="784">
        <v>3</v>
      </c>
      <c r="AB35" s="784"/>
      <c r="AC35" s="784"/>
      <c r="AD35" s="784"/>
      <c r="AE35" s="785"/>
      <c r="AF35" s="786">
        <v>3</v>
      </c>
      <c r="AG35" s="787"/>
      <c r="AH35" s="787"/>
      <c r="AI35" s="787"/>
      <c r="AJ35" s="788"/>
      <c r="AK35" s="834">
        <v>50</v>
      </c>
      <c r="AL35" s="830"/>
      <c r="AM35" s="830"/>
      <c r="AN35" s="830"/>
      <c r="AO35" s="830"/>
      <c r="AP35" s="830">
        <v>549</v>
      </c>
      <c r="AQ35" s="830"/>
      <c r="AR35" s="830"/>
      <c r="AS35" s="830"/>
      <c r="AT35" s="830"/>
      <c r="AU35" s="830">
        <v>549</v>
      </c>
      <c r="AV35" s="830"/>
      <c r="AW35" s="830"/>
      <c r="AX35" s="830"/>
      <c r="AY35" s="830"/>
      <c r="AZ35" s="831" t="s">
        <v>525</v>
      </c>
      <c r="BA35" s="831"/>
      <c r="BB35" s="831"/>
      <c r="BC35" s="831"/>
      <c r="BD35" s="831"/>
      <c r="BE35" s="832" t="s">
        <v>421</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400</v>
      </c>
      <c r="B63" s="789" t="s">
        <v>425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1317</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426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428</v>
      </c>
      <c r="B66" s="728"/>
      <c r="C66" s="728"/>
      <c r="D66" s="728"/>
      <c r="E66" s="728"/>
      <c r="F66" s="728"/>
      <c r="G66" s="728"/>
      <c r="H66" s="728"/>
      <c r="I66" s="728"/>
      <c r="J66" s="728"/>
      <c r="K66" s="728"/>
      <c r="L66" s="728"/>
      <c r="M66" s="728"/>
      <c r="N66" s="728"/>
      <c r="O66" s="728"/>
      <c r="P66" s="729"/>
      <c r="Q66" s="733" t="s">
        <v>429</v>
      </c>
      <c r="R66" s="734"/>
      <c r="S66" s="734"/>
      <c r="T66" s="734"/>
      <c r="U66" s="735"/>
      <c r="V66" s="733" t="s">
        <v>430</v>
      </c>
      <c r="W66" s="734"/>
      <c r="X66" s="734"/>
      <c r="Y66" s="734"/>
      <c r="Z66" s="735"/>
      <c r="AA66" s="733" t="s">
        <v>431</v>
      </c>
      <c r="AB66" s="734"/>
      <c r="AC66" s="734"/>
      <c r="AD66" s="734"/>
      <c r="AE66" s="735"/>
      <c r="AF66" s="854" t="s">
        <v>432</v>
      </c>
      <c r="AG66" s="815"/>
      <c r="AH66" s="815"/>
      <c r="AI66" s="815"/>
      <c r="AJ66" s="855"/>
      <c r="AK66" s="733" t="s">
        <v>409</v>
      </c>
      <c r="AL66" s="728"/>
      <c r="AM66" s="728"/>
      <c r="AN66" s="728"/>
      <c r="AO66" s="729"/>
      <c r="AP66" s="733" t="s">
        <v>433</v>
      </c>
      <c r="AQ66" s="734"/>
      <c r="AR66" s="734"/>
      <c r="AS66" s="734"/>
      <c r="AT66" s="735"/>
      <c r="AU66" s="733" t="s">
        <v>434</v>
      </c>
      <c r="AV66" s="734"/>
      <c r="AW66" s="734"/>
      <c r="AX66" s="734"/>
      <c r="AY66" s="735"/>
      <c r="AZ66" s="733" t="s">
        <v>387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598</v>
      </c>
      <c r="C68" s="870"/>
      <c r="D68" s="870"/>
      <c r="E68" s="870"/>
      <c r="F68" s="870"/>
      <c r="G68" s="870"/>
      <c r="H68" s="870"/>
      <c r="I68" s="870"/>
      <c r="J68" s="870"/>
      <c r="K68" s="870"/>
      <c r="L68" s="870"/>
      <c r="M68" s="870"/>
      <c r="N68" s="870"/>
      <c r="O68" s="870"/>
      <c r="P68" s="871"/>
      <c r="Q68" s="872">
        <v>4042</v>
      </c>
      <c r="R68" s="866"/>
      <c r="S68" s="866"/>
      <c r="T68" s="866"/>
      <c r="U68" s="866"/>
      <c r="V68" s="866">
        <v>3786</v>
      </c>
      <c r="W68" s="866"/>
      <c r="X68" s="866"/>
      <c r="Y68" s="866"/>
      <c r="Z68" s="866"/>
      <c r="AA68" s="866">
        <v>256</v>
      </c>
      <c r="AB68" s="866"/>
      <c r="AC68" s="866"/>
      <c r="AD68" s="866"/>
      <c r="AE68" s="866"/>
      <c r="AF68" s="866">
        <v>156</v>
      </c>
      <c r="AG68" s="866"/>
      <c r="AH68" s="866"/>
      <c r="AI68" s="866"/>
      <c r="AJ68" s="866"/>
      <c r="AK68" s="866" t="s">
        <v>525</v>
      </c>
      <c r="AL68" s="866"/>
      <c r="AM68" s="866"/>
      <c r="AN68" s="866"/>
      <c r="AO68" s="866"/>
      <c r="AP68" s="866">
        <v>5</v>
      </c>
      <c r="AQ68" s="866"/>
      <c r="AR68" s="866"/>
      <c r="AS68" s="866"/>
      <c r="AT68" s="866"/>
      <c r="AU68" s="866">
        <v>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599</v>
      </c>
      <c r="C69" s="874"/>
      <c r="D69" s="874"/>
      <c r="E69" s="874"/>
      <c r="F69" s="874"/>
      <c r="G69" s="874"/>
      <c r="H69" s="874"/>
      <c r="I69" s="874"/>
      <c r="J69" s="874"/>
      <c r="K69" s="874"/>
      <c r="L69" s="874"/>
      <c r="M69" s="874"/>
      <c r="N69" s="874"/>
      <c r="O69" s="874"/>
      <c r="P69" s="875"/>
      <c r="Q69" s="876">
        <v>6819</v>
      </c>
      <c r="R69" s="830"/>
      <c r="S69" s="830"/>
      <c r="T69" s="830"/>
      <c r="U69" s="830"/>
      <c r="V69" s="830">
        <v>6334</v>
      </c>
      <c r="W69" s="830"/>
      <c r="X69" s="830"/>
      <c r="Y69" s="830"/>
      <c r="Z69" s="830"/>
      <c r="AA69" s="830">
        <v>485</v>
      </c>
      <c r="AB69" s="830"/>
      <c r="AC69" s="830"/>
      <c r="AD69" s="830"/>
      <c r="AE69" s="830"/>
      <c r="AF69" s="830">
        <v>485</v>
      </c>
      <c r="AG69" s="830"/>
      <c r="AH69" s="830"/>
      <c r="AI69" s="830"/>
      <c r="AJ69" s="830"/>
      <c r="AK69" s="830" t="s">
        <v>525</v>
      </c>
      <c r="AL69" s="830"/>
      <c r="AM69" s="830"/>
      <c r="AN69" s="830"/>
      <c r="AO69" s="830"/>
      <c r="AP69" s="830" t="s">
        <v>525</v>
      </c>
      <c r="AQ69" s="830"/>
      <c r="AR69" s="830"/>
      <c r="AS69" s="830"/>
      <c r="AT69" s="830"/>
      <c r="AU69" s="830" t="s">
        <v>525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600</v>
      </c>
      <c r="C70" s="874"/>
      <c r="D70" s="874"/>
      <c r="E70" s="874"/>
      <c r="F70" s="874"/>
      <c r="G70" s="874"/>
      <c r="H70" s="874"/>
      <c r="I70" s="874"/>
      <c r="J70" s="874"/>
      <c r="K70" s="874"/>
      <c r="L70" s="874"/>
      <c r="M70" s="874"/>
      <c r="N70" s="874"/>
      <c r="O70" s="874"/>
      <c r="P70" s="875"/>
      <c r="Q70" s="876">
        <v>952</v>
      </c>
      <c r="R70" s="830"/>
      <c r="S70" s="830"/>
      <c r="T70" s="830"/>
      <c r="U70" s="830"/>
      <c r="V70" s="830">
        <v>952</v>
      </c>
      <c r="W70" s="830"/>
      <c r="X70" s="830"/>
      <c r="Y70" s="830"/>
      <c r="Z70" s="830"/>
      <c r="AA70" s="830">
        <v>0</v>
      </c>
      <c r="AB70" s="830"/>
      <c r="AC70" s="830"/>
      <c r="AD70" s="830"/>
      <c r="AE70" s="830"/>
      <c r="AF70" s="830">
        <v>0</v>
      </c>
      <c r="AG70" s="830"/>
      <c r="AH70" s="830"/>
      <c r="AI70" s="830"/>
      <c r="AJ70" s="830"/>
      <c r="AK70" s="830" t="s">
        <v>525</v>
      </c>
      <c r="AL70" s="830"/>
      <c r="AM70" s="830"/>
      <c r="AN70" s="830"/>
      <c r="AO70" s="830"/>
      <c r="AP70" s="830" t="s">
        <v>525</v>
      </c>
      <c r="AQ70" s="830"/>
      <c r="AR70" s="830"/>
      <c r="AS70" s="830"/>
      <c r="AT70" s="830"/>
      <c r="AU70" s="830" t="s">
        <v>525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601</v>
      </c>
      <c r="C71" s="874"/>
      <c r="D71" s="874"/>
      <c r="E71" s="874"/>
      <c r="F71" s="874"/>
      <c r="G71" s="874"/>
      <c r="H71" s="874"/>
      <c r="I71" s="874"/>
      <c r="J71" s="874"/>
      <c r="K71" s="874"/>
      <c r="L71" s="874"/>
      <c r="M71" s="874"/>
      <c r="N71" s="874"/>
      <c r="O71" s="874"/>
      <c r="P71" s="875"/>
      <c r="Q71" s="876">
        <v>269</v>
      </c>
      <c r="R71" s="830"/>
      <c r="S71" s="830"/>
      <c r="T71" s="830"/>
      <c r="U71" s="830"/>
      <c r="V71" s="830">
        <v>268</v>
      </c>
      <c r="W71" s="830"/>
      <c r="X71" s="830"/>
      <c r="Y71" s="830"/>
      <c r="Z71" s="830"/>
      <c r="AA71" s="830">
        <v>1</v>
      </c>
      <c r="AB71" s="830"/>
      <c r="AC71" s="830"/>
      <c r="AD71" s="830"/>
      <c r="AE71" s="830"/>
      <c r="AF71" s="830">
        <v>1</v>
      </c>
      <c r="AG71" s="830"/>
      <c r="AH71" s="830"/>
      <c r="AI71" s="830"/>
      <c r="AJ71" s="830"/>
      <c r="AK71" s="830" t="s">
        <v>525</v>
      </c>
      <c r="AL71" s="830"/>
      <c r="AM71" s="830"/>
      <c r="AN71" s="830"/>
      <c r="AO71" s="830"/>
      <c r="AP71" s="830" t="s">
        <v>525</v>
      </c>
      <c r="AQ71" s="830"/>
      <c r="AR71" s="830"/>
      <c r="AS71" s="830"/>
      <c r="AT71" s="830"/>
      <c r="AU71" s="830" t="s">
        <v>525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602</v>
      </c>
      <c r="C72" s="874"/>
      <c r="D72" s="874"/>
      <c r="E72" s="874"/>
      <c r="F72" s="874"/>
      <c r="G72" s="874"/>
      <c r="H72" s="874"/>
      <c r="I72" s="874"/>
      <c r="J72" s="874"/>
      <c r="K72" s="874"/>
      <c r="L72" s="874"/>
      <c r="M72" s="874"/>
      <c r="N72" s="874"/>
      <c r="O72" s="874"/>
      <c r="P72" s="875"/>
      <c r="Q72" s="876">
        <v>4</v>
      </c>
      <c r="R72" s="830"/>
      <c r="S72" s="830"/>
      <c r="T72" s="830"/>
      <c r="U72" s="830"/>
      <c r="V72" s="830">
        <v>3</v>
      </c>
      <c r="W72" s="830"/>
      <c r="X72" s="830"/>
      <c r="Y72" s="830"/>
      <c r="Z72" s="830"/>
      <c r="AA72" s="830">
        <v>1</v>
      </c>
      <c r="AB72" s="830"/>
      <c r="AC72" s="830"/>
      <c r="AD72" s="830"/>
      <c r="AE72" s="830"/>
      <c r="AF72" s="830">
        <v>1</v>
      </c>
      <c r="AG72" s="830"/>
      <c r="AH72" s="830"/>
      <c r="AI72" s="830"/>
      <c r="AJ72" s="830"/>
      <c r="AK72" s="830" t="s">
        <v>525</v>
      </c>
      <c r="AL72" s="830"/>
      <c r="AM72" s="830"/>
      <c r="AN72" s="830"/>
      <c r="AO72" s="830"/>
      <c r="AP72" s="830" t="s">
        <v>525</v>
      </c>
      <c r="AQ72" s="830"/>
      <c r="AR72" s="830"/>
      <c r="AS72" s="830"/>
      <c r="AT72" s="830"/>
      <c r="AU72" s="830" t="s">
        <v>525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603</v>
      </c>
      <c r="C73" s="874"/>
      <c r="D73" s="874"/>
      <c r="E73" s="874"/>
      <c r="F73" s="874"/>
      <c r="G73" s="874"/>
      <c r="H73" s="874"/>
      <c r="I73" s="874"/>
      <c r="J73" s="874"/>
      <c r="K73" s="874"/>
      <c r="L73" s="874"/>
      <c r="M73" s="874"/>
      <c r="N73" s="874"/>
      <c r="O73" s="874"/>
      <c r="P73" s="875"/>
      <c r="Q73" s="876">
        <v>4698</v>
      </c>
      <c r="R73" s="830"/>
      <c r="S73" s="830"/>
      <c r="T73" s="830"/>
      <c r="U73" s="830"/>
      <c r="V73" s="830">
        <v>3780</v>
      </c>
      <c r="W73" s="830"/>
      <c r="X73" s="830"/>
      <c r="Y73" s="830"/>
      <c r="Z73" s="830"/>
      <c r="AA73" s="830">
        <v>918</v>
      </c>
      <c r="AB73" s="830"/>
      <c r="AC73" s="830"/>
      <c r="AD73" s="830"/>
      <c r="AE73" s="830"/>
      <c r="AF73" s="830">
        <v>918</v>
      </c>
      <c r="AG73" s="830"/>
      <c r="AH73" s="830"/>
      <c r="AI73" s="830"/>
      <c r="AJ73" s="830"/>
      <c r="AK73" s="830">
        <v>1</v>
      </c>
      <c r="AL73" s="830"/>
      <c r="AM73" s="830"/>
      <c r="AN73" s="830"/>
      <c r="AO73" s="830"/>
      <c r="AP73" s="830" t="s">
        <v>525</v>
      </c>
      <c r="AQ73" s="830"/>
      <c r="AR73" s="830"/>
      <c r="AS73" s="830"/>
      <c r="AT73" s="830"/>
      <c r="AU73" s="830" t="s">
        <v>525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604</v>
      </c>
      <c r="C74" s="874"/>
      <c r="D74" s="874"/>
      <c r="E74" s="874"/>
      <c r="F74" s="874"/>
      <c r="G74" s="874"/>
      <c r="H74" s="874"/>
      <c r="I74" s="874"/>
      <c r="J74" s="874"/>
      <c r="K74" s="874"/>
      <c r="L74" s="874"/>
      <c r="M74" s="874"/>
      <c r="N74" s="874"/>
      <c r="O74" s="874"/>
      <c r="P74" s="875"/>
      <c r="Q74" s="876">
        <v>112</v>
      </c>
      <c r="R74" s="830"/>
      <c r="S74" s="830"/>
      <c r="T74" s="830"/>
      <c r="U74" s="830"/>
      <c r="V74" s="830">
        <v>74</v>
      </c>
      <c r="W74" s="830"/>
      <c r="X74" s="830"/>
      <c r="Y74" s="830"/>
      <c r="Z74" s="830"/>
      <c r="AA74" s="830">
        <v>38</v>
      </c>
      <c r="AB74" s="830"/>
      <c r="AC74" s="830"/>
      <c r="AD74" s="830"/>
      <c r="AE74" s="830"/>
      <c r="AF74" s="830">
        <v>38</v>
      </c>
      <c r="AG74" s="830"/>
      <c r="AH74" s="830"/>
      <c r="AI74" s="830"/>
      <c r="AJ74" s="830"/>
      <c r="AK74" s="830" t="s">
        <v>525</v>
      </c>
      <c r="AL74" s="830"/>
      <c r="AM74" s="830"/>
      <c r="AN74" s="830"/>
      <c r="AO74" s="830"/>
      <c r="AP74" s="830" t="s">
        <v>525</v>
      </c>
      <c r="AQ74" s="830"/>
      <c r="AR74" s="830"/>
      <c r="AS74" s="830"/>
      <c r="AT74" s="830"/>
      <c r="AU74" s="830" t="s">
        <v>525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605</v>
      </c>
      <c r="C75" s="874"/>
      <c r="D75" s="874"/>
      <c r="E75" s="874"/>
      <c r="F75" s="874"/>
      <c r="G75" s="874"/>
      <c r="H75" s="874"/>
      <c r="I75" s="874"/>
      <c r="J75" s="874"/>
      <c r="K75" s="874"/>
      <c r="L75" s="874"/>
      <c r="M75" s="874"/>
      <c r="N75" s="874"/>
      <c r="O75" s="874"/>
      <c r="P75" s="875"/>
      <c r="Q75" s="877">
        <v>81</v>
      </c>
      <c r="R75" s="878"/>
      <c r="S75" s="878"/>
      <c r="T75" s="878"/>
      <c r="U75" s="834"/>
      <c r="V75" s="879">
        <v>73</v>
      </c>
      <c r="W75" s="878"/>
      <c r="X75" s="878"/>
      <c r="Y75" s="878"/>
      <c r="Z75" s="834"/>
      <c r="AA75" s="879">
        <v>8</v>
      </c>
      <c r="AB75" s="878"/>
      <c r="AC75" s="878"/>
      <c r="AD75" s="878"/>
      <c r="AE75" s="834"/>
      <c r="AF75" s="879">
        <v>8</v>
      </c>
      <c r="AG75" s="878"/>
      <c r="AH75" s="878"/>
      <c r="AI75" s="878"/>
      <c r="AJ75" s="834"/>
      <c r="AK75" s="879" t="s">
        <v>607</v>
      </c>
      <c r="AL75" s="878"/>
      <c r="AM75" s="878"/>
      <c r="AN75" s="878"/>
      <c r="AO75" s="834"/>
      <c r="AP75" s="879" t="s">
        <v>525</v>
      </c>
      <c r="AQ75" s="878"/>
      <c r="AR75" s="878"/>
      <c r="AS75" s="878"/>
      <c r="AT75" s="834"/>
      <c r="AU75" s="879" t="s">
        <v>525</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606</v>
      </c>
      <c r="C76" s="874"/>
      <c r="D76" s="874"/>
      <c r="E76" s="874"/>
      <c r="F76" s="874"/>
      <c r="G76" s="874"/>
      <c r="H76" s="874"/>
      <c r="I76" s="874"/>
      <c r="J76" s="874"/>
      <c r="K76" s="874"/>
      <c r="L76" s="874"/>
      <c r="M76" s="874"/>
      <c r="N76" s="874"/>
      <c r="O76" s="874"/>
      <c r="P76" s="875"/>
      <c r="Q76" s="877">
        <v>139615</v>
      </c>
      <c r="R76" s="878"/>
      <c r="S76" s="878"/>
      <c r="T76" s="878"/>
      <c r="U76" s="834"/>
      <c r="V76" s="879">
        <v>134963</v>
      </c>
      <c r="W76" s="878"/>
      <c r="X76" s="878"/>
      <c r="Y76" s="878"/>
      <c r="Z76" s="834"/>
      <c r="AA76" s="879">
        <v>4652</v>
      </c>
      <c r="AB76" s="878"/>
      <c r="AC76" s="878"/>
      <c r="AD76" s="878"/>
      <c r="AE76" s="834"/>
      <c r="AF76" s="879">
        <v>4652</v>
      </c>
      <c r="AG76" s="878"/>
      <c r="AH76" s="878"/>
      <c r="AI76" s="878"/>
      <c r="AJ76" s="834"/>
      <c r="AK76" s="879" t="s">
        <v>525</v>
      </c>
      <c r="AL76" s="878"/>
      <c r="AM76" s="878"/>
      <c r="AN76" s="878"/>
      <c r="AO76" s="834"/>
      <c r="AP76" s="879" t="s">
        <v>525</v>
      </c>
      <c r="AQ76" s="878"/>
      <c r="AR76" s="878"/>
      <c r="AS76" s="878"/>
      <c r="AT76" s="834"/>
      <c r="AU76" s="879" t="s">
        <v>525</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400</v>
      </c>
      <c r="B88" s="789" t="s">
        <v>435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789" t="s">
        <v>436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441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443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444</v>
      </c>
      <c r="AB109" s="893"/>
      <c r="AC109" s="893"/>
      <c r="AD109" s="893"/>
      <c r="AE109" s="894"/>
      <c r="AF109" s="892" t="s">
        <v>445</v>
      </c>
      <c r="AG109" s="893"/>
      <c r="AH109" s="893"/>
      <c r="AI109" s="893"/>
      <c r="AJ109" s="894"/>
      <c r="AK109" s="892" t="s">
        <v>317</v>
      </c>
      <c r="AL109" s="893"/>
      <c r="AM109" s="893"/>
      <c r="AN109" s="893"/>
      <c r="AO109" s="894"/>
      <c r="AP109" s="892" t="s">
        <v>446</v>
      </c>
      <c r="AQ109" s="893"/>
      <c r="AR109" s="893"/>
      <c r="AS109" s="893"/>
      <c r="AT109" s="895"/>
      <c r="AU109" s="912" t="s">
        <v>443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444</v>
      </c>
      <c r="BR109" s="893"/>
      <c r="BS109" s="893"/>
      <c r="BT109" s="893"/>
      <c r="BU109" s="894"/>
      <c r="BV109" s="892" t="s">
        <v>445</v>
      </c>
      <c r="BW109" s="893"/>
      <c r="BX109" s="893"/>
      <c r="BY109" s="893"/>
      <c r="BZ109" s="894"/>
      <c r="CA109" s="892" t="s">
        <v>317</v>
      </c>
      <c r="CB109" s="893"/>
      <c r="CC109" s="893"/>
      <c r="CD109" s="893"/>
      <c r="CE109" s="894"/>
      <c r="CF109" s="913" t="s">
        <v>446</v>
      </c>
      <c r="CG109" s="913"/>
      <c r="CH109" s="913"/>
      <c r="CI109" s="913"/>
      <c r="CJ109" s="913"/>
      <c r="CK109" s="892" t="s">
        <v>447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444</v>
      </c>
      <c r="DH109" s="893"/>
      <c r="DI109" s="893"/>
      <c r="DJ109" s="893"/>
      <c r="DK109" s="894"/>
      <c r="DL109" s="892" t="s">
        <v>445</v>
      </c>
      <c r="DM109" s="893"/>
      <c r="DN109" s="893"/>
      <c r="DO109" s="893"/>
      <c r="DP109" s="894"/>
      <c r="DQ109" s="892" t="s">
        <v>317</v>
      </c>
      <c r="DR109" s="893"/>
      <c r="DS109" s="893"/>
      <c r="DT109" s="893"/>
      <c r="DU109" s="894"/>
      <c r="DV109" s="892" t="s">
        <v>446</v>
      </c>
      <c r="DW109" s="893"/>
      <c r="DX109" s="893"/>
      <c r="DY109" s="893"/>
      <c r="DZ109" s="895"/>
    </row>
    <row r="110" spans="1:131" s="230" customFormat="1" ht="26.25" customHeight="1" x14ac:dyDescent="0.15">
      <c r="A110" s="896" t="s">
        <v>448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3714807</v>
      </c>
      <c r="AB110" s="900"/>
      <c r="AC110" s="900"/>
      <c r="AD110" s="900"/>
      <c r="AE110" s="901"/>
      <c r="AF110" s="902">
        <v>3431437</v>
      </c>
      <c r="AG110" s="900"/>
      <c r="AH110" s="900"/>
      <c r="AI110" s="900"/>
      <c r="AJ110" s="901"/>
      <c r="AK110" s="902">
        <v>3262799</v>
      </c>
      <c r="AL110" s="900"/>
      <c r="AM110" s="900"/>
      <c r="AN110" s="900"/>
      <c r="AO110" s="901"/>
      <c r="AP110" s="903">
        <v>31.2</v>
      </c>
      <c r="AQ110" s="904"/>
      <c r="AR110" s="904"/>
      <c r="AS110" s="904"/>
      <c r="AT110" s="905"/>
      <c r="AU110" s="906" t="s">
        <v>75</v>
      </c>
      <c r="AV110" s="907"/>
      <c r="AW110" s="907"/>
      <c r="AX110" s="907"/>
      <c r="AY110" s="907"/>
      <c r="AZ110" s="929" t="s">
        <v>449</v>
      </c>
      <c r="BA110" s="897"/>
      <c r="BB110" s="897"/>
      <c r="BC110" s="897"/>
      <c r="BD110" s="897"/>
      <c r="BE110" s="897"/>
      <c r="BF110" s="897"/>
      <c r="BG110" s="897"/>
      <c r="BH110" s="897"/>
      <c r="BI110" s="897"/>
      <c r="BJ110" s="897"/>
      <c r="BK110" s="897"/>
      <c r="BL110" s="897"/>
      <c r="BM110" s="897"/>
      <c r="BN110" s="897"/>
      <c r="BO110" s="897"/>
      <c r="BP110" s="898"/>
      <c r="BQ110" s="930">
        <v>32395589</v>
      </c>
      <c r="BR110" s="931"/>
      <c r="BS110" s="931"/>
      <c r="BT110" s="931"/>
      <c r="BU110" s="931"/>
      <c r="BV110" s="931">
        <v>32190105</v>
      </c>
      <c r="BW110" s="931"/>
      <c r="BX110" s="931"/>
      <c r="BY110" s="931"/>
      <c r="BZ110" s="931"/>
      <c r="CA110" s="931">
        <v>32279354</v>
      </c>
      <c r="CB110" s="931"/>
      <c r="CC110" s="931"/>
      <c r="CD110" s="931"/>
      <c r="CE110" s="931"/>
      <c r="CF110" s="944">
        <v>308.89999999999998</v>
      </c>
      <c r="CG110" s="945"/>
      <c r="CH110" s="945"/>
      <c r="CI110" s="945"/>
      <c r="CJ110" s="945"/>
      <c r="CK110" s="946" t="s">
        <v>450</v>
      </c>
      <c r="CL110" s="947"/>
      <c r="CM110" s="929" t="s">
        <v>451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452</v>
      </c>
      <c r="DH110" s="931"/>
      <c r="DI110" s="931"/>
      <c r="DJ110" s="931"/>
      <c r="DK110" s="931"/>
      <c r="DL110" s="931" t="s">
        <v>402</v>
      </c>
      <c r="DM110" s="931"/>
      <c r="DN110" s="931"/>
      <c r="DO110" s="931"/>
      <c r="DP110" s="931"/>
      <c r="DQ110" s="931" t="s">
        <v>452</v>
      </c>
      <c r="DR110" s="931"/>
      <c r="DS110" s="931"/>
      <c r="DT110" s="931"/>
      <c r="DU110" s="931"/>
      <c r="DV110" s="932" t="s">
        <v>452</v>
      </c>
      <c r="DW110" s="932"/>
      <c r="DX110" s="932"/>
      <c r="DY110" s="932"/>
      <c r="DZ110" s="933"/>
    </row>
    <row r="111" spans="1:131" s="230" customFormat="1" ht="26.25" customHeight="1" x14ac:dyDescent="0.15">
      <c r="A111" s="934" t="s">
        <v>453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452</v>
      </c>
      <c r="AB111" s="938"/>
      <c r="AC111" s="938"/>
      <c r="AD111" s="938"/>
      <c r="AE111" s="939"/>
      <c r="AF111" s="940" t="s">
        <v>452</v>
      </c>
      <c r="AG111" s="938"/>
      <c r="AH111" s="938"/>
      <c r="AI111" s="938"/>
      <c r="AJ111" s="939"/>
      <c r="AK111" s="940" t="s">
        <v>452</v>
      </c>
      <c r="AL111" s="938"/>
      <c r="AM111" s="938"/>
      <c r="AN111" s="938"/>
      <c r="AO111" s="939"/>
      <c r="AP111" s="941" t="s">
        <v>452</v>
      </c>
      <c r="AQ111" s="942"/>
      <c r="AR111" s="942"/>
      <c r="AS111" s="942"/>
      <c r="AT111" s="943"/>
      <c r="AU111" s="908"/>
      <c r="AV111" s="909"/>
      <c r="AW111" s="909"/>
      <c r="AX111" s="909"/>
      <c r="AY111" s="909"/>
      <c r="AZ111" s="922" t="s">
        <v>454</v>
      </c>
      <c r="BA111" s="923"/>
      <c r="BB111" s="923"/>
      <c r="BC111" s="923"/>
      <c r="BD111" s="923"/>
      <c r="BE111" s="923"/>
      <c r="BF111" s="923"/>
      <c r="BG111" s="923"/>
      <c r="BH111" s="923"/>
      <c r="BI111" s="923"/>
      <c r="BJ111" s="923"/>
      <c r="BK111" s="923"/>
      <c r="BL111" s="923"/>
      <c r="BM111" s="923"/>
      <c r="BN111" s="923"/>
      <c r="BO111" s="923"/>
      <c r="BP111" s="924"/>
      <c r="BQ111" s="925" t="s">
        <v>452</v>
      </c>
      <c r="BR111" s="926"/>
      <c r="BS111" s="926"/>
      <c r="BT111" s="926"/>
      <c r="BU111" s="926"/>
      <c r="BV111" s="926" t="s">
        <v>402</v>
      </c>
      <c r="BW111" s="926"/>
      <c r="BX111" s="926"/>
      <c r="BY111" s="926"/>
      <c r="BZ111" s="926"/>
      <c r="CA111" s="926" t="s">
        <v>402</v>
      </c>
      <c r="CB111" s="926"/>
      <c r="CC111" s="926"/>
      <c r="CD111" s="926"/>
      <c r="CE111" s="926"/>
      <c r="CF111" s="920" t="s">
        <v>452</v>
      </c>
      <c r="CG111" s="921"/>
      <c r="CH111" s="921"/>
      <c r="CI111" s="921"/>
      <c r="CJ111" s="921"/>
      <c r="CK111" s="948"/>
      <c r="CL111" s="949"/>
      <c r="CM111" s="922" t="s">
        <v>455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452</v>
      </c>
      <c r="DH111" s="926"/>
      <c r="DI111" s="926"/>
      <c r="DJ111" s="926"/>
      <c r="DK111" s="926"/>
      <c r="DL111" s="926" t="s">
        <v>452</v>
      </c>
      <c r="DM111" s="926"/>
      <c r="DN111" s="926"/>
      <c r="DO111" s="926"/>
      <c r="DP111" s="926"/>
      <c r="DQ111" s="926" t="s">
        <v>402</v>
      </c>
      <c r="DR111" s="926"/>
      <c r="DS111" s="926"/>
      <c r="DT111" s="926"/>
      <c r="DU111" s="926"/>
      <c r="DV111" s="927" t="s">
        <v>402</v>
      </c>
      <c r="DW111" s="927"/>
      <c r="DX111" s="927"/>
      <c r="DY111" s="927"/>
      <c r="DZ111" s="928"/>
    </row>
    <row r="112" spans="1:131" s="230" customFormat="1" ht="26.25" customHeight="1" x14ac:dyDescent="0.15">
      <c r="A112" s="952" t="s">
        <v>456</v>
      </c>
      <c r="B112" s="953"/>
      <c r="C112" s="923" t="s">
        <v>457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452</v>
      </c>
      <c r="AB112" s="959"/>
      <c r="AC112" s="959"/>
      <c r="AD112" s="959"/>
      <c r="AE112" s="960"/>
      <c r="AF112" s="961" t="s">
        <v>452</v>
      </c>
      <c r="AG112" s="959"/>
      <c r="AH112" s="959"/>
      <c r="AI112" s="959"/>
      <c r="AJ112" s="960"/>
      <c r="AK112" s="961" t="s">
        <v>452</v>
      </c>
      <c r="AL112" s="959"/>
      <c r="AM112" s="959"/>
      <c r="AN112" s="959"/>
      <c r="AO112" s="960"/>
      <c r="AP112" s="962" t="s">
        <v>452</v>
      </c>
      <c r="AQ112" s="963"/>
      <c r="AR112" s="963"/>
      <c r="AS112" s="963"/>
      <c r="AT112" s="964"/>
      <c r="AU112" s="908"/>
      <c r="AV112" s="909"/>
      <c r="AW112" s="909"/>
      <c r="AX112" s="909"/>
      <c r="AY112" s="909"/>
      <c r="AZ112" s="922" t="s">
        <v>458</v>
      </c>
      <c r="BA112" s="923"/>
      <c r="BB112" s="923"/>
      <c r="BC112" s="923"/>
      <c r="BD112" s="923"/>
      <c r="BE112" s="923"/>
      <c r="BF112" s="923"/>
      <c r="BG112" s="923"/>
      <c r="BH112" s="923"/>
      <c r="BI112" s="923"/>
      <c r="BJ112" s="923"/>
      <c r="BK112" s="923"/>
      <c r="BL112" s="923"/>
      <c r="BM112" s="923"/>
      <c r="BN112" s="923"/>
      <c r="BO112" s="923"/>
      <c r="BP112" s="924"/>
      <c r="BQ112" s="925">
        <v>3309804</v>
      </c>
      <c r="BR112" s="926"/>
      <c r="BS112" s="926"/>
      <c r="BT112" s="926"/>
      <c r="BU112" s="926"/>
      <c r="BV112" s="926">
        <v>2681053</v>
      </c>
      <c r="BW112" s="926"/>
      <c r="BX112" s="926"/>
      <c r="BY112" s="926"/>
      <c r="BZ112" s="926"/>
      <c r="CA112" s="926">
        <v>3126516</v>
      </c>
      <c r="CB112" s="926"/>
      <c r="CC112" s="926"/>
      <c r="CD112" s="926"/>
      <c r="CE112" s="926"/>
      <c r="CF112" s="920">
        <v>29.9</v>
      </c>
      <c r="CG112" s="921"/>
      <c r="CH112" s="921"/>
      <c r="CI112" s="921"/>
      <c r="CJ112" s="921"/>
      <c r="CK112" s="948"/>
      <c r="CL112" s="949"/>
      <c r="CM112" s="922" t="s">
        <v>459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452</v>
      </c>
      <c r="DH112" s="926"/>
      <c r="DI112" s="926"/>
      <c r="DJ112" s="926"/>
      <c r="DK112" s="926"/>
      <c r="DL112" s="926" t="s">
        <v>452</v>
      </c>
      <c r="DM112" s="926"/>
      <c r="DN112" s="926"/>
      <c r="DO112" s="926"/>
      <c r="DP112" s="926"/>
      <c r="DQ112" s="926" t="s">
        <v>452</v>
      </c>
      <c r="DR112" s="926"/>
      <c r="DS112" s="926"/>
      <c r="DT112" s="926"/>
      <c r="DU112" s="926"/>
      <c r="DV112" s="927" t="s">
        <v>452</v>
      </c>
      <c r="DW112" s="927"/>
      <c r="DX112" s="927"/>
      <c r="DY112" s="927"/>
      <c r="DZ112" s="928"/>
    </row>
    <row r="113" spans="1:130" s="230" customFormat="1" ht="26.25" customHeight="1" x14ac:dyDescent="0.15">
      <c r="A113" s="954"/>
      <c r="B113" s="955"/>
      <c r="C113" s="923" t="s">
        <v>460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272708</v>
      </c>
      <c r="AB113" s="938"/>
      <c r="AC113" s="938"/>
      <c r="AD113" s="938"/>
      <c r="AE113" s="939"/>
      <c r="AF113" s="940">
        <v>280326</v>
      </c>
      <c r="AG113" s="938"/>
      <c r="AH113" s="938"/>
      <c r="AI113" s="938"/>
      <c r="AJ113" s="939"/>
      <c r="AK113" s="940">
        <v>295677</v>
      </c>
      <c r="AL113" s="938"/>
      <c r="AM113" s="938"/>
      <c r="AN113" s="938"/>
      <c r="AO113" s="939"/>
      <c r="AP113" s="941">
        <v>2.8</v>
      </c>
      <c r="AQ113" s="942"/>
      <c r="AR113" s="942"/>
      <c r="AS113" s="942"/>
      <c r="AT113" s="943"/>
      <c r="AU113" s="908"/>
      <c r="AV113" s="909"/>
      <c r="AW113" s="909"/>
      <c r="AX113" s="909"/>
      <c r="AY113" s="909"/>
      <c r="AZ113" s="922" t="s">
        <v>461</v>
      </c>
      <c r="BA113" s="923"/>
      <c r="BB113" s="923"/>
      <c r="BC113" s="923"/>
      <c r="BD113" s="923"/>
      <c r="BE113" s="923"/>
      <c r="BF113" s="923"/>
      <c r="BG113" s="923"/>
      <c r="BH113" s="923"/>
      <c r="BI113" s="923"/>
      <c r="BJ113" s="923"/>
      <c r="BK113" s="923"/>
      <c r="BL113" s="923"/>
      <c r="BM113" s="923"/>
      <c r="BN113" s="923"/>
      <c r="BO113" s="923"/>
      <c r="BP113" s="924"/>
      <c r="BQ113" s="925">
        <v>17334</v>
      </c>
      <c r="BR113" s="926"/>
      <c r="BS113" s="926"/>
      <c r="BT113" s="926"/>
      <c r="BU113" s="926"/>
      <c r="BV113" s="926">
        <v>10067</v>
      </c>
      <c r="BW113" s="926"/>
      <c r="BX113" s="926"/>
      <c r="BY113" s="926"/>
      <c r="BZ113" s="926"/>
      <c r="CA113" s="926">
        <v>2920</v>
      </c>
      <c r="CB113" s="926"/>
      <c r="CC113" s="926"/>
      <c r="CD113" s="926"/>
      <c r="CE113" s="926"/>
      <c r="CF113" s="920">
        <v>0</v>
      </c>
      <c r="CG113" s="921"/>
      <c r="CH113" s="921"/>
      <c r="CI113" s="921"/>
      <c r="CJ113" s="921"/>
      <c r="CK113" s="948"/>
      <c r="CL113" s="949"/>
      <c r="CM113" s="922" t="s">
        <v>462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452</v>
      </c>
      <c r="DH113" s="959"/>
      <c r="DI113" s="959"/>
      <c r="DJ113" s="959"/>
      <c r="DK113" s="960"/>
      <c r="DL113" s="961" t="s">
        <v>452</v>
      </c>
      <c r="DM113" s="959"/>
      <c r="DN113" s="959"/>
      <c r="DO113" s="959"/>
      <c r="DP113" s="960"/>
      <c r="DQ113" s="961" t="s">
        <v>452</v>
      </c>
      <c r="DR113" s="959"/>
      <c r="DS113" s="959"/>
      <c r="DT113" s="959"/>
      <c r="DU113" s="960"/>
      <c r="DV113" s="962" t="s">
        <v>452</v>
      </c>
      <c r="DW113" s="963"/>
      <c r="DX113" s="963"/>
      <c r="DY113" s="963"/>
      <c r="DZ113" s="964"/>
    </row>
    <row r="114" spans="1:130" s="230" customFormat="1" ht="26.25" customHeight="1" x14ac:dyDescent="0.15">
      <c r="A114" s="954"/>
      <c r="B114" s="955"/>
      <c r="C114" s="923" t="s">
        <v>463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7256</v>
      </c>
      <c r="AB114" s="959"/>
      <c r="AC114" s="959"/>
      <c r="AD114" s="959"/>
      <c r="AE114" s="960"/>
      <c r="AF114" s="961">
        <v>7187</v>
      </c>
      <c r="AG114" s="959"/>
      <c r="AH114" s="959"/>
      <c r="AI114" s="959"/>
      <c r="AJ114" s="960"/>
      <c r="AK114" s="961">
        <v>7142</v>
      </c>
      <c r="AL114" s="959"/>
      <c r="AM114" s="959"/>
      <c r="AN114" s="959"/>
      <c r="AO114" s="960"/>
      <c r="AP114" s="962">
        <v>0.1</v>
      </c>
      <c r="AQ114" s="963"/>
      <c r="AR114" s="963"/>
      <c r="AS114" s="963"/>
      <c r="AT114" s="964"/>
      <c r="AU114" s="908"/>
      <c r="AV114" s="909"/>
      <c r="AW114" s="909"/>
      <c r="AX114" s="909"/>
      <c r="AY114" s="909"/>
      <c r="AZ114" s="922" t="s">
        <v>464</v>
      </c>
      <c r="BA114" s="923"/>
      <c r="BB114" s="923"/>
      <c r="BC114" s="923"/>
      <c r="BD114" s="923"/>
      <c r="BE114" s="923"/>
      <c r="BF114" s="923"/>
      <c r="BG114" s="923"/>
      <c r="BH114" s="923"/>
      <c r="BI114" s="923"/>
      <c r="BJ114" s="923"/>
      <c r="BK114" s="923"/>
      <c r="BL114" s="923"/>
      <c r="BM114" s="923"/>
      <c r="BN114" s="923"/>
      <c r="BO114" s="923"/>
      <c r="BP114" s="924"/>
      <c r="BQ114" s="925">
        <v>4274160</v>
      </c>
      <c r="BR114" s="926"/>
      <c r="BS114" s="926"/>
      <c r="BT114" s="926"/>
      <c r="BU114" s="926"/>
      <c r="BV114" s="926">
        <v>4201480</v>
      </c>
      <c r="BW114" s="926"/>
      <c r="BX114" s="926"/>
      <c r="BY114" s="926"/>
      <c r="BZ114" s="926"/>
      <c r="CA114" s="926">
        <v>4116772</v>
      </c>
      <c r="CB114" s="926"/>
      <c r="CC114" s="926"/>
      <c r="CD114" s="926"/>
      <c r="CE114" s="926"/>
      <c r="CF114" s="920">
        <v>39.4</v>
      </c>
      <c r="CG114" s="921"/>
      <c r="CH114" s="921"/>
      <c r="CI114" s="921"/>
      <c r="CJ114" s="921"/>
      <c r="CK114" s="948"/>
      <c r="CL114" s="949"/>
      <c r="CM114" s="922" t="s">
        <v>465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452</v>
      </c>
      <c r="DH114" s="959"/>
      <c r="DI114" s="959"/>
      <c r="DJ114" s="959"/>
      <c r="DK114" s="960"/>
      <c r="DL114" s="961" t="s">
        <v>452</v>
      </c>
      <c r="DM114" s="959"/>
      <c r="DN114" s="959"/>
      <c r="DO114" s="959"/>
      <c r="DP114" s="960"/>
      <c r="DQ114" s="961" t="s">
        <v>452</v>
      </c>
      <c r="DR114" s="959"/>
      <c r="DS114" s="959"/>
      <c r="DT114" s="959"/>
      <c r="DU114" s="960"/>
      <c r="DV114" s="962" t="s">
        <v>452</v>
      </c>
      <c r="DW114" s="963"/>
      <c r="DX114" s="963"/>
      <c r="DY114" s="963"/>
      <c r="DZ114" s="964"/>
    </row>
    <row r="115" spans="1:130" s="230" customFormat="1" ht="26.25" customHeight="1" x14ac:dyDescent="0.15">
      <c r="A115" s="954"/>
      <c r="B115" s="955"/>
      <c r="C115" s="923" t="s">
        <v>466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452</v>
      </c>
      <c r="AB115" s="938"/>
      <c r="AC115" s="938"/>
      <c r="AD115" s="938"/>
      <c r="AE115" s="939"/>
      <c r="AF115" s="940" t="s">
        <v>452</v>
      </c>
      <c r="AG115" s="938"/>
      <c r="AH115" s="938"/>
      <c r="AI115" s="938"/>
      <c r="AJ115" s="939"/>
      <c r="AK115" s="940" t="s">
        <v>452</v>
      </c>
      <c r="AL115" s="938"/>
      <c r="AM115" s="938"/>
      <c r="AN115" s="938"/>
      <c r="AO115" s="939"/>
      <c r="AP115" s="941" t="s">
        <v>452</v>
      </c>
      <c r="AQ115" s="942"/>
      <c r="AR115" s="942"/>
      <c r="AS115" s="942"/>
      <c r="AT115" s="943"/>
      <c r="AU115" s="908"/>
      <c r="AV115" s="909"/>
      <c r="AW115" s="909"/>
      <c r="AX115" s="909"/>
      <c r="AY115" s="909"/>
      <c r="AZ115" s="922" t="s">
        <v>467</v>
      </c>
      <c r="BA115" s="923"/>
      <c r="BB115" s="923"/>
      <c r="BC115" s="923"/>
      <c r="BD115" s="923"/>
      <c r="BE115" s="923"/>
      <c r="BF115" s="923"/>
      <c r="BG115" s="923"/>
      <c r="BH115" s="923"/>
      <c r="BI115" s="923"/>
      <c r="BJ115" s="923"/>
      <c r="BK115" s="923"/>
      <c r="BL115" s="923"/>
      <c r="BM115" s="923"/>
      <c r="BN115" s="923"/>
      <c r="BO115" s="923"/>
      <c r="BP115" s="924"/>
      <c r="BQ115" s="925" t="s">
        <v>452</v>
      </c>
      <c r="BR115" s="926"/>
      <c r="BS115" s="926"/>
      <c r="BT115" s="926"/>
      <c r="BU115" s="926"/>
      <c r="BV115" s="926" t="s">
        <v>452</v>
      </c>
      <c r="BW115" s="926"/>
      <c r="BX115" s="926"/>
      <c r="BY115" s="926"/>
      <c r="BZ115" s="926"/>
      <c r="CA115" s="926" t="s">
        <v>452</v>
      </c>
      <c r="CB115" s="926"/>
      <c r="CC115" s="926"/>
      <c r="CD115" s="926"/>
      <c r="CE115" s="926"/>
      <c r="CF115" s="920" t="s">
        <v>452</v>
      </c>
      <c r="CG115" s="921"/>
      <c r="CH115" s="921"/>
      <c r="CI115" s="921"/>
      <c r="CJ115" s="921"/>
      <c r="CK115" s="948"/>
      <c r="CL115" s="949"/>
      <c r="CM115" s="922" t="s">
        <v>468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452</v>
      </c>
      <c r="DH115" s="959"/>
      <c r="DI115" s="959"/>
      <c r="DJ115" s="959"/>
      <c r="DK115" s="960"/>
      <c r="DL115" s="961" t="s">
        <v>452</v>
      </c>
      <c r="DM115" s="959"/>
      <c r="DN115" s="959"/>
      <c r="DO115" s="959"/>
      <c r="DP115" s="960"/>
      <c r="DQ115" s="961" t="s">
        <v>452</v>
      </c>
      <c r="DR115" s="959"/>
      <c r="DS115" s="959"/>
      <c r="DT115" s="959"/>
      <c r="DU115" s="960"/>
      <c r="DV115" s="962" t="s">
        <v>452</v>
      </c>
      <c r="DW115" s="963"/>
      <c r="DX115" s="963"/>
      <c r="DY115" s="963"/>
      <c r="DZ115" s="964"/>
    </row>
    <row r="116" spans="1:130" s="230" customFormat="1" ht="26.25" customHeight="1" x14ac:dyDescent="0.15">
      <c r="A116" s="956"/>
      <c r="B116" s="957"/>
      <c r="C116" s="965" t="s">
        <v>469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452</v>
      </c>
      <c r="AB116" s="959"/>
      <c r="AC116" s="959"/>
      <c r="AD116" s="959"/>
      <c r="AE116" s="960"/>
      <c r="AF116" s="961" t="s">
        <v>452</v>
      </c>
      <c r="AG116" s="959"/>
      <c r="AH116" s="959"/>
      <c r="AI116" s="959"/>
      <c r="AJ116" s="960"/>
      <c r="AK116" s="961" t="s">
        <v>452</v>
      </c>
      <c r="AL116" s="959"/>
      <c r="AM116" s="959"/>
      <c r="AN116" s="959"/>
      <c r="AO116" s="960"/>
      <c r="AP116" s="962" t="s">
        <v>452</v>
      </c>
      <c r="AQ116" s="963"/>
      <c r="AR116" s="963"/>
      <c r="AS116" s="963"/>
      <c r="AT116" s="964"/>
      <c r="AU116" s="908"/>
      <c r="AV116" s="909"/>
      <c r="AW116" s="909"/>
      <c r="AX116" s="909"/>
      <c r="AY116" s="909"/>
      <c r="AZ116" s="967" t="s">
        <v>470</v>
      </c>
      <c r="BA116" s="968"/>
      <c r="BB116" s="968"/>
      <c r="BC116" s="968"/>
      <c r="BD116" s="968"/>
      <c r="BE116" s="968"/>
      <c r="BF116" s="968"/>
      <c r="BG116" s="968"/>
      <c r="BH116" s="968"/>
      <c r="BI116" s="968"/>
      <c r="BJ116" s="968"/>
      <c r="BK116" s="968"/>
      <c r="BL116" s="968"/>
      <c r="BM116" s="968"/>
      <c r="BN116" s="968"/>
      <c r="BO116" s="968"/>
      <c r="BP116" s="969"/>
      <c r="BQ116" s="925" t="s">
        <v>452</v>
      </c>
      <c r="BR116" s="926"/>
      <c r="BS116" s="926"/>
      <c r="BT116" s="926"/>
      <c r="BU116" s="926"/>
      <c r="BV116" s="926" t="s">
        <v>452</v>
      </c>
      <c r="BW116" s="926"/>
      <c r="BX116" s="926"/>
      <c r="BY116" s="926"/>
      <c r="BZ116" s="926"/>
      <c r="CA116" s="926" t="s">
        <v>452</v>
      </c>
      <c r="CB116" s="926"/>
      <c r="CC116" s="926"/>
      <c r="CD116" s="926"/>
      <c r="CE116" s="926"/>
      <c r="CF116" s="920" t="s">
        <v>452</v>
      </c>
      <c r="CG116" s="921"/>
      <c r="CH116" s="921"/>
      <c r="CI116" s="921"/>
      <c r="CJ116" s="921"/>
      <c r="CK116" s="948"/>
      <c r="CL116" s="949"/>
      <c r="CM116" s="922" t="s">
        <v>471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452</v>
      </c>
      <c r="DH116" s="959"/>
      <c r="DI116" s="959"/>
      <c r="DJ116" s="959"/>
      <c r="DK116" s="960"/>
      <c r="DL116" s="961" t="s">
        <v>452</v>
      </c>
      <c r="DM116" s="959"/>
      <c r="DN116" s="959"/>
      <c r="DO116" s="959"/>
      <c r="DP116" s="960"/>
      <c r="DQ116" s="961" t="s">
        <v>452</v>
      </c>
      <c r="DR116" s="959"/>
      <c r="DS116" s="959"/>
      <c r="DT116" s="959"/>
      <c r="DU116" s="960"/>
      <c r="DV116" s="962" t="s">
        <v>452</v>
      </c>
      <c r="DW116" s="963"/>
      <c r="DX116" s="963"/>
      <c r="DY116" s="963"/>
      <c r="DZ116" s="964"/>
    </row>
    <row r="117" spans="1:130" s="230" customFormat="1" ht="26.25" customHeight="1" x14ac:dyDescent="0.15">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472</v>
      </c>
      <c r="Z117" s="894"/>
      <c r="AA117" s="978">
        <v>3994771</v>
      </c>
      <c r="AB117" s="979"/>
      <c r="AC117" s="979"/>
      <c r="AD117" s="979"/>
      <c r="AE117" s="980"/>
      <c r="AF117" s="981">
        <v>3718950</v>
      </c>
      <c r="AG117" s="979"/>
      <c r="AH117" s="979"/>
      <c r="AI117" s="979"/>
      <c r="AJ117" s="980"/>
      <c r="AK117" s="981">
        <v>3565618</v>
      </c>
      <c r="AL117" s="979"/>
      <c r="AM117" s="979"/>
      <c r="AN117" s="979"/>
      <c r="AO117" s="980"/>
      <c r="AP117" s="982"/>
      <c r="AQ117" s="983"/>
      <c r="AR117" s="983"/>
      <c r="AS117" s="983"/>
      <c r="AT117" s="984"/>
      <c r="AU117" s="908"/>
      <c r="AV117" s="909"/>
      <c r="AW117" s="909"/>
      <c r="AX117" s="909"/>
      <c r="AY117" s="909"/>
      <c r="AZ117" s="974" t="s">
        <v>473</v>
      </c>
      <c r="BA117" s="975"/>
      <c r="BB117" s="975"/>
      <c r="BC117" s="975"/>
      <c r="BD117" s="975"/>
      <c r="BE117" s="975"/>
      <c r="BF117" s="975"/>
      <c r="BG117" s="975"/>
      <c r="BH117" s="975"/>
      <c r="BI117" s="975"/>
      <c r="BJ117" s="975"/>
      <c r="BK117" s="975"/>
      <c r="BL117" s="975"/>
      <c r="BM117" s="975"/>
      <c r="BN117" s="975"/>
      <c r="BO117" s="975"/>
      <c r="BP117" s="976"/>
      <c r="BQ117" s="925" t="s">
        <v>402</v>
      </c>
      <c r="BR117" s="926"/>
      <c r="BS117" s="926"/>
      <c r="BT117" s="926"/>
      <c r="BU117" s="926"/>
      <c r="BV117" s="926" t="s">
        <v>402</v>
      </c>
      <c r="BW117" s="926"/>
      <c r="BX117" s="926"/>
      <c r="BY117" s="926"/>
      <c r="BZ117" s="926"/>
      <c r="CA117" s="926" t="s">
        <v>474</v>
      </c>
      <c r="CB117" s="926"/>
      <c r="CC117" s="926"/>
      <c r="CD117" s="926"/>
      <c r="CE117" s="926"/>
      <c r="CF117" s="920" t="s">
        <v>402</v>
      </c>
      <c r="CG117" s="921"/>
      <c r="CH117" s="921"/>
      <c r="CI117" s="921"/>
      <c r="CJ117" s="921"/>
      <c r="CK117" s="948"/>
      <c r="CL117" s="949"/>
      <c r="CM117" s="922" t="s">
        <v>475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474</v>
      </c>
      <c r="DH117" s="959"/>
      <c r="DI117" s="959"/>
      <c r="DJ117" s="959"/>
      <c r="DK117" s="960"/>
      <c r="DL117" s="961" t="s">
        <v>402</v>
      </c>
      <c r="DM117" s="959"/>
      <c r="DN117" s="959"/>
      <c r="DO117" s="959"/>
      <c r="DP117" s="960"/>
      <c r="DQ117" s="961" t="s">
        <v>402</v>
      </c>
      <c r="DR117" s="959"/>
      <c r="DS117" s="959"/>
      <c r="DT117" s="959"/>
      <c r="DU117" s="960"/>
      <c r="DV117" s="962" t="s">
        <v>402</v>
      </c>
      <c r="DW117" s="963"/>
      <c r="DX117" s="963"/>
      <c r="DY117" s="963"/>
      <c r="DZ117" s="964"/>
    </row>
    <row r="118" spans="1:130" s="230" customFormat="1" ht="26.25" customHeight="1" x14ac:dyDescent="0.15">
      <c r="A118" s="912" t="s">
        <v>447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444</v>
      </c>
      <c r="AB118" s="893"/>
      <c r="AC118" s="893"/>
      <c r="AD118" s="893"/>
      <c r="AE118" s="894"/>
      <c r="AF118" s="892" t="s">
        <v>445</v>
      </c>
      <c r="AG118" s="893"/>
      <c r="AH118" s="893"/>
      <c r="AI118" s="893"/>
      <c r="AJ118" s="894"/>
      <c r="AK118" s="892" t="s">
        <v>317</v>
      </c>
      <c r="AL118" s="893"/>
      <c r="AM118" s="893"/>
      <c r="AN118" s="893"/>
      <c r="AO118" s="894"/>
      <c r="AP118" s="970" t="s">
        <v>446</v>
      </c>
      <c r="AQ118" s="971"/>
      <c r="AR118" s="971"/>
      <c r="AS118" s="971"/>
      <c r="AT118" s="972"/>
      <c r="AU118" s="908"/>
      <c r="AV118" s="909"/>
      <c r="AW118" s="909"/>
      <c r="AX118" s="909"/>
      <c r="AY118" s="909"/>
      <c r="AZ118" s="973" t="s">
        <v>476</v>
      </c>
      <c r="BA118" s="965"/>
      <c r="BB118" s="965"/>
      <c r="BC118" s="965"/>
      <c r="BD118" s="965"/>
      <c r="BE118" s="965"/>
      <c r="BF118" s="965"/>
      <c r="BG118" s="965"/>
      <c r="BH118" s="965"/>
      <c r="BI118" s="965"/>
      <c r="BJ118" s="965"/>
      <c r="BK118" s="965"/>
      <c r="BL118" s="965"/>
      <c r="BM118" s="965"/>
      <c r="BN118" s="965"/>
      <c r="BO118" s="965"/>
      <c r="BP118" s="966"/>
      <c r="BQ118" s="999" t="s">
        <v>402</v>
      </c>
      <c r="BR118" s="1000"/>
      <c r="BS118" s="1000"/>
      <c r="BT118" s="1000"/>
      <c r="BU118" s="1000"/>
      <c r="BV118" s="1000" t="s">
        <v>402</v>
      </c>
      <c r="BW118" s="1000"/>
      <c r="BX118" s="1000"/>
      <c r="BY118" s="1000"/>
      <c r="BZ118" s="1000"/>
      <c r="CA118" s="1000" t="s">
        <v>402</v>
      </c>
      <c r="CB118" s="1000"/>
      <c r="CC118" s="1000"/>
      <c r="CD118" s="1000"/>
      <c r="CE118" s="1000"/>
      <c r="CF118" s="920" t="s">
        <v>402</v>
      </c>
      <c r="CG118" s="921"/>
      <c r="CH118" s="921"/>
      <c r="CI118" s="921"/>
      <c r="CJ118" s="921"/>
      <c r="CK118" s="948"/>
      <c r="CL118" s="949"/>
      <c r="CM118" s="922" t="s">
        <v>477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402</v>
      </c>
      <c r="DH118" s="959"/>
      <c r="DI118" s="959"/>
      <c r="DJ118" s="959"/>
      <c r="DK118" s="960"/>
      <c r="DL118" s="961" t="s">
        <v>402</v>
      </c>
      <c r="DM118" s="959"/>
      <c r="DN118" s="959"/>
      <c r="DO118" s="959"/>
      <c r="DP118" s="960"/>
      <c r="DQ118" s="961" t="s">
        <v>402</v>
      </c>
      <c r="DR118" s="959"/>
      <c r="DS118" s="959"/>
      <c r="DT118" s="959"/>
      <c r="DU118" s="960"/>
      <c r="DV118" s="962" t="s">
        <v>402</v>
      </c>
      <c r="DW118" s="963"/>
      <c r="DX118" s="963"/>
      <c r="DY118" s="963"/>
      <c r="DZ118" s="964"/>
    </row>
    <row r="119" spans="1:130" s="230" customFormat="1" ht="26.25" customHeight="1" x14ac:dyDescent="0.15">
      <c r="A119" s="1056" t="s">
        <v>450</v>
      </c>
      <c r="B119" s="947"/>
      <c r="C119" s="929" t="s">
        <v>451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402</v>
      </c>
      <c r="AB119" s="900"/>
      <c r="AC119" s="900"/>
      <c r="AD119" s="900"/>
      <c r="AE119" s="901"/>
      <c r="AF119" s="902" t="s">
        <v>402</v>
      </c>
      <c r="AG119" s="900"/>
      <c r="AH119" s="900"/>
      <c r="AI119" s="900"/>
      <c r="AJ119" s="901"/>
      <c r="AK119" s="902" t="s">
        <v>402</v>
      </c>
      <c r="AL119" s="900"/>
      <c r="AM119" s="900"/>
      <c r="AN119" s="900"/>
      <c r="AO119" s="901"/>
      <c r="AP119" s="903" t="s">
        <v>402</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478</v>
      </c>
      <c r="BP119" s="1005"/>
      <c r="BQ119" s="999">
        <v>39996887</v>
      </c>
      <c r="BR119" s="1000"/>
      <c r="BS119" s="1000"/>
      <c r="BT119" s="1000"/>
      <c r="BU119" s="1000"/>
      <c r="BV119" s="1000">
        <v>39082705</v>
      </c>
      <c r="BW119" s="1000"/>
      <c r="BX119" s="1000"/>
      <c r="BY119" s="1000"/>
      <c r="BZ119" s="1000"/>
      <c r="CA119" s="1000">
        <v>39525562</v>
      </c>
      <c r="CB119" s="1000"/>
      <c r="CC119" s="1000"/>
      <c r="CD119" s="1000"/>
      <c r="CE119" s="1000"/>
      <c r="CF119" s="1001"/>
      <c r="CG119" s="1002"/>
      <c r="CH119" s="1002"/>
      <c r="CI119" s="1002"/>
      <c r="CJ119" s="1003"/>
      <c r="CK119" s="950"/>
      <c r="CL119" s="951"/>
      <c r="CM119" s="973" t="s">
        <v>479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402</v>
      </c>
      <c r="DH119" s="986"/>
      <c r="DI119" s="986"/>
      <c r="DJ119" s="986"/>
      <c r="DK119" s="987"/>
      <c r="DL119" s="985" t="s">
        <v>402</v>
      </c>
      <c r="DM119" s="986"/>
      <c r="DN119" s="986"/>
      <c r="DO119" s="986"/>
      <c r="DP119" s="987"/>
      <c r="DQ119" s="985" t="s">
        <v>402</v>
      </c>
      <c r="DR119" s="986"/>
      <c r="DS119" s="986"/>
      <c r="DT119" s="986"/>
      <c r="DU119" s="987"/>
      <c r="DV119" s="988" t="s">
        <v>402</v>
      </c>
      <c r="DW119" s="989"/>
      <c r="DX119" s="989"/>
      <c r="DY119" s="989"/>
      <c r="DZ119" s="990"/>
    </row>
    <row r="120" spans="1:130" s="230" customFormat="1" ht="26.25" customHeight="1" x14ac:dyDescent="0.15">
      <c r="A120" s="1057"/>
      <c r="B120" s="949"/>
      <c r="C120" s="922" t="s">
        <v>455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402</v>
      </c>
      <c r="AB120" s="959"/>
      <c r="AC120" s="959"/>
      <c r="AD120" s="959"/>
      <c r="AE120" s="960"/>
      <c r="AF120" s="961" t="s">
        <v>402</v>
      </c>
      <c r="AG120" s="959"/>
      <c r="AH120" s="959"/>
      <c r="AI120" s="959"/>
      <c r="AJ120" s="960"/>
      <c r="AK120" s="961" t="s">
        <v>402</v>
      </c>
      <c r="AL120" s="959"/>
      <c r="AM120" s="959"/>
      <c r="AN120" s="959"/>
      <c r="AO120" s="960"/>
      <c r="AP120" s="962" t="s">
        <v>402</v>
      </c>
      <c r="AQ120" s="963"/>
      <c r="AR120" s="963"/>
      <c r="AS120" s="963"/>
      <c r="AT120" s="964"/>
      <c r="AU120" s="991" t="s">
        <v>480</v>
      </c>
      <c r="AV120" s="992"/>
      <c r="AW120" s="992"/>
      <c r="AX120" s="992"/>
      <c r="AY120" s="993"/>
      <c r="AZ120" s="929" t="s">
        <v>481</v>
      </c>
      <c r="BA120" s="897"/>
      <c r="BB120" s="897"/>
      <c r="BC120" s="897"/>
      <c r="BD120" s="897"/>
      <c r="BE120" s="897"/>
      <c r="BF120" s="897"/>
      <c r="BG120" s="897"/>
      <c r="BH120" s="897"/>
      <c r="BI120" s="897"/>
      <c r="BJ120" s="897"/>
      <c r="BK120" s="897"/>
      <c r="BL120" s="897"/>
      <c r="BM120" s="897"/>
      <c r="BN120" s="897"/>
      <c r="BO120" s="897"/>
      <c r="BP120" s="898"/>
      <c r="BQ120" s="930">
        <v>20938751</v>
      </c>
      <c r="BR120" s="931"/>
      <c r="BS120" s="931"/>
      <c r="BT120" s="931"/>
      <c r="BU120" s="931"/>
      <c r="BV120" s="931">
        <v>21525690</v>
      </c>
      <c r="BW120" s="931"/>
      <c r="BX120" s="931"/>
      <c r="BY120" s="931"/>
      <c r="BZ120" s="931"/>
      <c r="CA120" s="931">
        <v>21733498</v>
      </c>
      <c r="CB120" s="931"/>
      <c r="CC120" s="931"/>
      <c r="CD120" s="931"/>
      <c r="CE120" s="931"/>
      <c r="CF120" s="944">
        <v>208</v>
      </c>
      <c r="CG120" s="945"/>
      <c r="CH120" s="945"/>
      <c r="CI120" s="945"/>
      <c r="CJ120" s="945"/>
      <c r="CK120" s="1006" t="s">
        <v>482</v>
      </c>
      <c r="CL120" s="1007"/>
      <c r="CM120" s="1007"/>
      <c r="CN120" s="1007"/>
      <c r="CO120" s="1008"/>
      <c r="CP120" s="1014" t="s">
        <v>416</v>
      </c>
      <c r="CQ120" s="1015"/>
      <c r="CR120" s="1015"/>
      <c r="CS120" s="1015"/>
      <c r="CT120" s="1015"/>
      <c r="CU120" s="1015"/>
      <c r="CV120" s="1015"/>
      <c r="CW120" s="1015"/>
      <c r="CX120" s="1015"/>
      <c r="CY120" s="1015"/>
      <c r="CZ120" s="1015"/>
      <c r="DA120" s="1015"/>
      <c r="DB120" s="1015"/>
      <c r="DC120" s="1015"/>
      <c r="DD120" s="1015"/>
      <c r="DE120" s="1015"/>
      <c r="DF120" s="1016"/>
      <c r="DG120" s="930">
        <v>2177047</v>
      </c>
      <c r="DH120" s="931"/>
      <c r="DI120" s="931"/>
      <c r="DJ120" s="931"/>
      <c r="DK120" s="931"/>
      <c r="DL120" s="931">
        <v>2120126</v>
      </c>
      <c r="DM120" s="931"/>
      <c r="DN120" s="931"/>
      <c r="DO120" s="931"/>
      <c r="DP120" s="931"/>
      <c r="DQ120" s="931">
        <v>2050322</v>
      </c>
      <c r="DR120" s="931"/>
      <c r="DS120" s="931"/>
      <c r="DT120" s="931"/>
      <c r="DU120" s="931"/>
      <c r="DV120" s="932">
        <v>19.600000000000001</v>
      </c>
      <c r="DW120" s="932"/>
      <c r="DX120" s="932"/>
      <c r="DY120" s="932"/>
      <c r="DZ120" s="933"/>
    </row>
    <row r="121" spans="1:130" s="230" customFormat="1" ht="26.25" customHeight="1" x14ac:dyDescent="0.15">
      <c r="A121" s="1057"/>
      <c r="B121" s="949"/>
      <c r="C121" s="974" t="s">
        <v>483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402</v>
      </c>
      <c r="AB121" s="959"/>
      <c r="AC121" s="959"/>
      <c r="AD121" s="959"/>
      <c r="AE121" s="960"/>
      <c r="AF121" s="961" t="s">
        <v>402</v>
      </c>
      <c r="AG121" s="959"/>
      <c r="AH121" s="959"/>
      <c r="AI121" s="959"/>
      <c r="AJ121" s="960"/>
      <c r="AK121" s="961" t="s">
        <v>402</v>
      </c>
      <c r="AL121" s="959"/>
      <c r="AM121" s="959"/>
      <c r="AN121" s="959"/>
      <c r="AO121" s="960"/>
      <c r="AP121" s="962" t="s">
        <v>402</v>
      </c>
      <c r="AQ121" s="963"/>
      <c r="AR121" s="963"/>
      <c r="AS121" s="963"/>
      <c r="AT121" s="964"/>
      <c r="AU121" s="994"/>
      <c r="AV121" s="995"/>
      <c r="AW121" s="995"/>
      <c r="AX121" s="995"/>
      <c r="AY121" s="996"/>
      <c r="AZ121" s="922" t="s">
        <v>484</v>
      </c>
      <c r="BA121" s="923"/>
      <c r="BB121" s="923"/>
      <c r="BC121" s="923"/>
      <c r="BD121" s="923"/>
      <c r="BE121" s="923"/>
      <c r="BF121" s="923"/>
      <c r="BG121" s="923"/>
      <c r="BH121" s="923"/>
      <c r="BI121" s="923"/>
      <c r="BJ121" s="923"/>
      <c r="BK121" s="923"/>
      <c r="BL121" s="923"/>
      <c r="BM121" s="923"/>
      <c r="BN121" s="923"/>
      <c r="BO121" s="923"/>
      <c r="BP121" s="924"/>
      <c r="BQ121" s="925">
        <v>330472</v>
      </c>
      <c r="BR121" s="926"/>
      <c r="BS121" s="926"/>
      <c r="BT121" s="926"/>
      <c r="BU121" s="926"/>
      <c r="BV121" s="926">
        <v>421893</v>
      </c>
      <c r="BW121" s="926"/>
      <c r="BX121" s="926"/>
      <c r="BY121" s="926"/>
      <c r="BZ121" s="926"/>
      <c r="CA121" s="926">
        <v>171225</v>
      </c>
      <c r="CB121" s="926"/>
      <c r="CC121" s="926"/>
      <c r="CD121" s="926"/>
      <c r="CE121" s="926"/>
      <c r="CF121" s="920">
        <v>1.6</v>
      </c>
      <c r="CG121" s="921"/>
      <c r="CH121" s="921"/>
      <c r="CI121" s="921"/>
      <c r="CJ121" s="921"/>
      <c r="CK121" s="1009"/>
      <c r="CL121" s="1010"/>
      <c r="CM121" s="1010"/>
      <c r="CN121" s="1010"/>
      <c r="CO121" s="1011"/>
      <c r="CP121" s="1019" t="s">
        <v>423</v>
      </c>
      <c r="CQ121" s="1020"/>
      <c r="CR121" s="1020"/>
      <c r="CS121" s="1020"/>
      <c r="CT121" s="1020"/>
      <c r="CU121" s="1020"/>
      <c r="CV121" s="1020"/>
      <c r="CW121" s="1020"/>
      <c r="CX121" s="1020"/>
      <c r="CY121" s="1020"/>
      <c r="CZ121" s="1020"/>
      <c r="DA121" s="1020"/>
      <c r="DB121" s="1020"/>
      <c r="DC121" s="1020"/>
      <c r="DD121" s="1020"/>
      <c r="DE121" s="1020"/>
      <c r="DF121" s="1021"/>
      <c r="DG121" s="925">
        <v>484537</v>
      </c>
      <c r="DH121" s="926"/>
      <c r="DI121" s="926"/>
      <c r="DJ121" s="926"/>
      <c r="DK121" s="926"/>
      <c r="DL121" s="926" t="s">
        <v>402</v>
      </c>
      <c r="DM121" s="926"/>
      <c r="DN121" s="926"/>
      <c r="DO121" s="926"/>
      <c r="DP121" s="926"/>
      <c r="DQ121" s="926">
        <v>548721</v>
      </c>
      <c r="DR121" s="926"/>
      <c r="DS121" s="926"/>
      <c r="DT121" s="926"/>
      <c r="DU121" s="926"/>
      <c r="DV121" s="927">
        <v>5.3</v>
      </c>
      <c r="DW121" s="927"/>
      <c r="DX121" s="927"/>
      <c r="DY121" s="927"/>
      <c r="DZ121" s="928"/>
    </row>
    <row r="122" spans="1:130" s="230" customFormat="1" ht="26.25" customHeight="1" x14ac:dyDescent="0.15">
      <c r="A122" s="1057"/>
      <c r="B122" s="949"/>
      <c r="C122" s="922" t="s">
        <v>465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402</v>
      </c>
      <c r="AB122" s="959"/>
      <c r="AC122" s="959"/>
      <c r="AD122" s="959"/>
      <c r="AE122" s="960"/>
      <c r="AF122" s="961" t="s">
        <v>402</v>
      </c>
      <c r="AG122" s="959"/>
      <c r="AH122" s="959"/>
      <c r="AI122" s="959"/>
      <c r="AJ122" s="960"/>
      <c r="AK122" s="961" t="s">
        <v>402</v>
      </c>
      <c r="AL122" s="959"/>
      <c r="AM122" s="959"/>
      <c r="AN122" s="959"/>
      <c r="AO122" s="960"/>
      <c r="AP122" s="962" t="s">
        <v>402</v>
      </c>
      <c r="AQ122" s="963"/>
      <c r="AR122" s="963"/>
      <c r="AS122" s="963"/>
      <c r="AT122" s="964"/>
      <c r="AU122" s="994"/>
      <c r="AV122" s="995"/>
      <c r="AW122" s="995"/>
      <c r="AX122" s="995"/>
      <c r="AY122" s="996"/>
      <c r="AZ122" s="973" t="s">
        <v>485</v>
      </c>
      <c r="BA122" s="965"/>
      <c r="BB122" s="965"/>
      <c r="BC122" s="965"/>
      <c r="BD122" s="965"/>
      <c r="BE122" s="965"/>
      <c r="BF122" s="965"/>
      <c r="BG122" s="965"/>
      <c r="BH122" s="965"/>
      <c r="BI122" s="965"/>
      <c r="BJ122" s="965"/>
      <c r="BK122" s="965"/>
      <c r="BL122" s="965"/>
      <c r="BM122" s="965"/>
      <c r="BN122" s="965"/>
      <c r="BO122" s="965"/>
      <c r="BP122" s="966"/>
      <c r="BQ122" s="999">
        <v>26392909</v>
      </c>
      <c r="BR122" s="1000"/>
      <c r="BS122" s="1000"/>
      <c r="BT122" s="1000"/>
      <c r="BU122" s="1000"/>
      <c r="BV122" s="1000">
        <v>25907728</v>
      </c>
      <c r="BW122" s="1000"/>
      <c r="BX122" s="1000"/>
      <c r="BY122" s="1000"/>
      <c r="BZ122" s="1000"/>
      <c r="CA122" s="1000">
        <v>25922114</v>
      </c>
      <c r="CB122" s="1000"/>
      <c r="CC122" s="1000"/>
      <c r="CD122" s="1000"/>
      <c r="CE122" s="1000"/>
      <c r="CF122" s="1017">
        <v>248.1</v>
      </c>
      <c r="CG122" s="1018"/>
      <c r="CH122" s="1018"/>
      <c r="CI122" s="1018"/>
      <c r="CJ122" s="1018"/>
      <c r="CK122" s="1009"/>
      <c r="CL122" s="1010"/>
      <c r="CM122" s="1010"/>
      <c r="CN122" s="1010"/>
      <c r="CO122" s="1011"/>
      <c r="CP122" s="1019" t="s">
        <v>486</v>
      </c>
      <c r="CQ122" s="1020"/>
      <c r="CR122" s="1020"/>
      <c r="CS122" s="1020"/>
      <c r="CT122" s="1020"/>
      <c r="CU122" s="1020"/>
      <c r="CV122" s="1020"/>
      <c r="CW122" s="1020"/>
      <c r="CX122" s="1020"/>
      <c r="CY122" s="1020"/>
      <c r="CZ122" s="1020"/>
      <c r="DA122" s="1020"/>
      <c r="DB122" s="1020"/>
      <c r="DC122" s="1020"/>
      <c r="DD122" s="1020"/>
      <c r="DE122" s="1020"/>
      <c r="DF122" s="1021"/>
      <c r="DG122" s="925">
        <v>595301</v>
      </c>
      <c r="DH122" s="926"/>
      <c r="DI122" s="926"/>
      <c r="DJ122" s="926"/>
      <c r="DK122" s="926"/>
      <c r="DL122" s="926">
        <v>557928</v>
      </c>
      <c r="DM122" s="926"/>
      <c r="DN122" s="926"/>
      <c r="DO122" s="926"/>
      <c r="DP122" s="926"/>
      <c r="DQ122" s="926">
        <v>485810</v>
      </c>
      <c r="DR122" s="926"/>
      <c r="DS122" s="926"/>
      <c r="DT122" s="926"/>
      <c r="DU122" s="926"/>
      <c r="DV122" s="927">
        <v>4.5999999999999996</v>
      </c>
      <c r="DW122" s="927"/>
      <c r="DX122" s="927"/>
      <c r="DY122" s="927"/>
      <c r="DZ122" s="928"/>
    </row>
    <row r="123" spans="1:130" s="230" customFormat="1" ht="26.25" customHeight="1" x14ac:dyDescent="0.15">
      <c r="A123" s="1057"/>
      <c r="B123" s="949"/>
      <c r="C123" s="922" t="s">
        <v>471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402</v>
      </c>
      <c r="AB123" s="959"/>
      <c r="AC123" s="959"/>
      <c r="AD123" s="959"/>
      <c r="AE123" s="960"/>
      <c r="AF123" s="961" t="s">
        <v>402</v>
      </c>
      <c r="AG123" s="959"/>
      <c r="AH123" s="959"/>
      <c r="AI123" s="959"/>
      <c r="AJ123" s="960"/>
      <c r="AK123" s="961" t="s">
        <v>402</v>
      </c>
      <c r="AL123" s="959"/>
      <c r="AM123" s="959"/>
      <c r="AN123" s="959"/>
      <c r="AO123" s="960"/>
      <c r="AP123" s="962" t="s">
        <v>254</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487</v>
      </c>
      <c r="BP123" s="1005"/>
      <c r="BQ123" s="1063">
        <v>47662132</v>
      </c>
      <c r="BR123" s="1064"/>
      <c r="BS123" s="1064"/>
      <c r="BT123" s="1064"/>
      <c r="BU123" s="1064"/>
      <c r="BV123" s="1064">
        <v>47855311</v>
      </c>
      <c r="BW123" s="1064"/>
      <c r="BX123" s="1064"/>
      <c r="BY123" s="1064"/>
      <c r="BZ123" s="1064"/>
      <c r="CA123" s="1064">
        <v>47826837</v>
      </c>
      <c r="CB123" s="1064"/>
      <c r="CC123" s="1064"/>
      <c r="CD123" s="1064"/>
      <c r="CE123" s="1064"/>
      <c r="CF123" s="1001"/>
      <c r="CG123" s="1002"/>
      <c r="CH123" s="1002"/>
      <c r="CI123" s="1002"/>
      <c r="CJ123" s="1003"/>
      <c r="CK123" s="1009"/>
      <c r="CL123" s="1010"/>
      <c r="CM123" s="1010"/>
      <c r="CN123" s="1010"/>
      <c r="CO123" s="1011"/>
      <c r="CP123" s="1019" t="s">
        <v>422</v>
      </c>
      <c r="CQ123" s="1020"/>
      <c r="CR123" s="1020"/>
      <c r="CS123" s="1020"/>
      <c r="CT123" s="1020"/>
      <c r="CU123" s="1020"/>
      <c r="CV123" s="1020"/>
      <c r="CW123" s="1020"/>
      <c r="CX123" s="1020"/>
      <c r="CY123" s="1020"/>
      <c r="CZ123" s="1020"/>
      <c r="DA123" s="1020"/>
      <c r="DB123" s="1020"/>
      <c r="DC123" s="1020"/>
      <c r="DD123" s="1020"/>
      <c r="DE123" s="1020"/>
      <c r="DF123" s="1021"/>
      <c r="DG123" s="958">
        <v>52919</v>
      </c>
      <c r="DH123" s="959"/>
      <c r="DI123" s="959"/>
      <c r="DJ123" s="959"/>
      <c r="DK123" s="960"/>
      <c r="DL123" s="961">
        <v>2999</v>
      </c>
      <c r="DM123" s="959"/>
      <c r="DN123" s="959"/>
      <c r="DO123" s="959"/>
      <c r="DP123" s="960"/>
      <c r="DQ123" s="961">
        <v>41663</v>
      </c>
      <c r="DR123" s="959"/>
      <c r="DS123" s="959"/>
      <c r="DT123" s="959"/>
      <c r="DU123" s="960"/>
      <c r="DV123" s="962">
        <v>0.4</v>
      </c>
      <c r="DW123" s="963"/>
      <c r="DX123" s="963"/>
      <c r="DY123" s="963"/>
      <c r="DZ123" s="964"/>
    </row>
    <row r="124" spans="1:130" s="230" customFormat="1" ht="26.25" customHeight="1" thickBot="1" x14ac:dyDescent="0.2">
      <c r="A124" s="1057"/>
      <c r="B124" s="949"/>
      <c r="C124" s="922" t="s">
        <v>475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254</v>
      </c>
      <c r="AB124" s="959"/>
      <c r="AC124" s="959"/>
      <c r="AD124" s="959"/>
      <c r="AE124" s="960"/>
      <c r="AF124" s="961" t="s">
        <v>402</v>
      </c>
      <c r="AG124" s="959"/>
      <c r="AH124" s="959"/>
      <c r="AI124" s="959"/>
      <c r="AJ124" s="960"/>
      <c r="AK124" s="961" t="s">
        <v>402</v>
      </c>
      <c r="AL124" s="959"/>
      <c r="AM124" s="959"/>
      <c r="AN124" s="959"/>
      <c r="AO124" s="960"/>
      <c r="AP124" s="962" t="s">
        <v>402</v>
      </c>
      <c r="AQ124" s="963"/>
      <c r="AR124" s="963"/>
      <c r="AS124" s="963"/>
      <c r="AT124" s="964"/>
      <c r="AU124" s="1059" t="s">
        <v>488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402</v>
      </c>
      <c r="BR124" s="1027"/>
      <c r="BS124" s="1027"/>
      <c r="BT124" s="1027"/>
      <c r="BU124" s="1027"/>
      <c r="BV124" s="1027" t="s">
        <v>402</v>
      </c>
      <c r="BW124" s="1027"/>
      <c r="BX124" s="1027"/>
      <c r="BY124" s="1027"/>
      <c r="BZ124" s="1027"/>
      <c r="CA124" s="1027" t="s">
        <v>402</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t="s">
        <v>402</v>
      </c>
      <c r="DH124" s="986"/>
      <c r="DI124" s="986"/>
      <c r="DJ124" s="986"/>
      <c r="DK124" s="987"/>
      <c r="DL124" s="985" t="s">
        <v>254</v>
      </c>
      <c r="DM124" s="986"/>
      <c r="DN124" s="986"/>
      <c r="DO124" s="986"/>
      <c r="DP124" s="987"/>
      <c r="DQ124" s="985" t="s">
        <v>402</v>
      </c>
      <c r="DR124" s="986"/>
      <c r="DS124" s="986"/>
      <c r="DT124" s="986"/>
      <c r="DU124" s="987"/>
      <c r="DV124" s="988" t="s">
        <v>402</v>
      </c>
      <c r="DW124" s="989"/>
      <c r="DX124" s="989"/>
      <c r="DY124" s="989"/>
      <c r="DZ124" s="990"/>
    </row>
    <row r="125" spans="1:130" s="230" customFormat="1" ht="26.25" customHeight="1" x14ac:dyDescent="0.15">
      <c r="A125" s="1057"/>
      <c r="B125" s="949"/>
      <c r="C125" s="922" t="s">
        <v>477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254</v>
      </c>
      <c r="AB125" s="959"/>
      <c r="AC125" s="959"/>
      <c r="AD125" s="959"/>
      <c r="AE125" s="960"/>
      <c r="AF125" s="961" t="s">
        <v>402</v>
      </c>
      <c r="AG125" s="959"/>
      <c r="AH125" s="959"/>
      <c r="AI125" s="959"/>
      <c r="AJ125" s="960"/>
      <c r="AK125" s="961" t="s">
        <v>402</v>
      </c>
      <c r="AL125" s="959"/>
      <c r="AM125" s="959"/>
      <c r="AN125" s="959"/>
      <c r="AO125" s="960"/>
      <c r="AP125" s="962" t="s">
        <v>402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490</v>
      </c>
      <c r="CL125" s="1007"/>
      <c r="CM125" s="1007"/>
      <c r="CN125" s="1007"/>
      <c r="CO125" s="1008"/>
      <c r="CP125" s="929" t="s">
        <v>491</v>
      </c>
      <c r="CQ125" s="897"/>
      <c r="CR125" s="897"/>
      <c r="CS125" s="897"/>
      <c r="CT125" s="897"/>
      <c r="CU125" s="897"/>
      <c r="CV125" s="897"/>
      <c r="CW125" s="897"/>
      <c r="CX125" s="897"/>
      <c r="CY125" s="897"/>
      <c r="CZ125" s="897"/>
      <c r="DA125" s="897"/>
      <c r="DB125" s="897"/>
      <c r="DC125" s="897"/>
      <c r="DD125" s="897"/>
      <c r="DE125" s="897"/>
      <c r="DF125" s="898"/>
      <c r="DG125" s="930" t="s">
        <v>402</v>
      </c>
      <c r="DH125" s="931"/>
      <c r="DI125" s="931"/>
      <c r="DJ125" s="931"/>
      <c r="DK125" s="931"/>
      <c r="DL125" s="931" t="s">
        <v>402</v>
      </c>
      <c r="DM125" s="931"/>
      <c r="DN125" s="931"/>
      <c r="DO125" s="931"/>
      <c r="DP125" s="931"/>
      <c r="DQ125" s="931" t="s">
        <v>402</v>
      </c>
      <c r="DR125" s="931"/>
      <c r="DS125" s="931"/>
      <c r="DT125" s="931"/>
      <c r="DU125" s="931"/>
      <c r="DV125" s="932" t="s">
        <v>254</v>
      </c>
      <c r="DW125" s="932"/>
      <c r="DX125" s="932"/>
      <c r="DY125" s="932"/>
      <c r="DZ125" s="933"/>
    </row>
    <row r="126" spans="1:130" s="230" customFormat="1" ht="26.25" customHeight="1" thickBot="1" x14ac:dyDescent="0.2">
      <c r="A126" s="1057"/>
      <c r="B126" s="949"/>
      <c r="C126" s="922" t="s">
        <v>479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402</v>
      </c>
      <c r="AB126" s="959"/>
      <c r="AC126" s="959"/>
      <c r="AD126" s="959"/>
      <c r="AE126" s="960"/>
      <c r="AF126" s="961" t="s">
        <v>254</v>
      </c>
      <c r="AG126" s="959"/>
      <c r="AH126" s="959"/>
      <c r="AI126" s="959"/>
      <c r="AJ126" s="960"/>
      <c r="AK126" s="961" t="s">
        <v>402</v>
      </c>
      <c r="AL126" s="959"/>
      <c r="AM126" s="959"/>
      <c r="AN126" s="959"/>
      <c r="AO126" s="960"/>
      <c r="AP126" s="962" t="s">
        <v>402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402</v>
      </c>
      <c r="DH126" s="926"/>
      <c r="DI126" s="926"/>
      <c r="DJ126" s="926"/>
      <c r="DK126" s="926"/>
      <c r="DL126" s="926" t="s">
        <v>254</v>
      </c>
      <c r="DM126" s="926"/>
      <c r="DN126" s="926"/>
      <c r="DO126" s="926"/>
      <c r="DP126" s="926"/>
      <c r="DQ126" s="926" t="s">
        <v>402</v>
      </c>
      <c r="DR126" s="926"/>
      <c r="DS126" s="926"/>
      <c r="DT126" s="926"/>
      <c r="DU126" s="926"/>
      <c r="DV126" s="927" t="s">
        <v>402</v>
      </c>
      <c r="DW126" s="927"/>
      <c r="DX126" s="927"/>
      <c r="DY126" s="927"/>
      <c r="DZ126" s="928"/>
    </row>
    <row r="127" spans="1:130" s="230" customFormat="1" ht="26.25" customHeight="1" x14ac:dyDescent="0.15">
      <c r="A127" s="1058"/>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402</v>
      </c>
      <c r="AB127" s="959"/>
      <c r="AC127" s="959"/>
      <c r="AD127" s="959"/>
      <c r="AE127" s="960"/>
      <c r="AF127" s="961" t="s">
        <v>402</v>
      </c>
      <c r="AG127" s="959"/>
      <c r="AH127" s="959"/>
      <c r="AI127" s="959"/>
      <c r="AJ127" s="960"/>
      <c r="AK127" s="961" t="s">
        <v>402</v>
      </c>
      <c r="AL127" s="959"/>
      <c r="AM127" s="959"/>
      <c r="AN127" s="959"/>
      <c r="AO127" s="960"/>
      <c r="AP127" s="962" t="s">
        <v>254</v>
      </c>
      <c r="AQ127" s="963"/>
      <c r="AR127" s="963"/>
      <c r="AS127" s="963"/>
      <c r="AT127" s="964"/>
      <c r="AU127" s="232"/>
      <c r="AV127" s="232"/>
      <c r="AW127" s="232"/>
      <c r="AX127" s="1031" t="s">
        <v>494</v>
      </c>
      <c r="AY127" s="1032"/>
      <c r="AZ127" s="1032"/>
      <c r="BA127" s="1032"/>
      <c r="BB127" s="1032"/>
      <c r="BC127" s="1032"/>
      <c r="BD127" s="1032"/>
      <c r="BE127" s="1033"/>
      <c r="BF127" s="1034" t="s">
        <v>495</v>
      </c>
      <c r="BG127" s="1032"/>
      <c r="BH127" s="1032"/>
      <c r="BI127" s="1032"/>
      <c r="BJ127" s="1032"/>
      <c r="BK127" s="1032"/>
      <c r="BL127" s="1033"/>
      <c r="BM127" s="1034" t="s">
        <v>496</v>
      </c>
      <c r="BN127" s="1032"/>
      <c r="BO127" s="1032"/>
      <c r="BP127" s="1032"/>
      <c r="BQ127" s="1032"/>
      <c r="BR127" s="1032"/>
      <c r="BS127" s="1033"/>
      <c r="BT127" s="1034" t="s">
        <v>497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402</v>
      </c>
      <c r="DH127" s="926"/>
      <c r="DI127" s="926"/>
      <c r="DJ127" s="926"/>
      <c r="DK127" s="926"/>
      <c r="DL127" s="926" t="s">
        <v>402</v>
      </c>
      <c r="DM127" s="926"/>
      <c r="DN127" s="926"/>
      <c r="DO127" s="926"/>
      <c r="DP127" s="926"/>
      <c r="DQ127" s="926" t="s">
        <v>402</v>
      </c>
      <c r="DR127" s="926"/>
      <c r="DS127" s="926"/>
      <c r="DT127" s="926"/>
      <c r="DU127" s="926"/>
      <c r="DV127" s="927" t="s">
        <v>402</v>
      </c>
      <c r="DW127" s="927"/>
      <c r="DX127" s="927"/>
      <c r="DY127" s="927"/>
      <c r="DZ127" s="928"/>
    </row>
    <row r="128" spans="1:130" s="230" customFormat="1" ht="26.25" customHeight="1" thickBot="1" x14ac:dyDescent="0.2">
      <c r="A128" s="1041" t="s">
        <v>499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500</v>
      </c>
      <c r="X128" s="1043"/>
      <c r="Y128" s="1043"/>
      <c r="Z128" s="1044"/>
      <c r="AA128" s="1045">
        <v>74895</v>
      </c>
      <c r="AB128" s="1046"/>
      <c r="AC128" s="1046"/>
      <c r="AD128" s="1046"/>
      <c r="AE128" s="1047"/>
      <c r="AF128" s="1048">
        <v>67770</v>
      </c>
      <c r="AG128" s="1046"/>
      <c r="AH128" s="1046"/>
      <c r="AI128" s="1046"/>
      <c r="AJ128" s="1047"/>
      <c r="AK128" s="1048">
        <v>38867</v>
      </c>
      <c r="AL128" s="1046"/>
      <c r="AM128" s="1046"/>
      <c r="AN128" s="1046"/>
      <c r="AO128" s="1047"/>
      <c r="AP128" s="1049"/>
      <c r="AQ128" s="1050"/>
      <c r="AR128" s="1050"/>
      <c r="AS128" s="1050"/>
      <c r="AT128" s="1051"/>
      <c r="AU128" s="232"/>
      <c r="AV128" s="232"/>
      <c r="AW128" s="232"/>
      <c r="AX128" s="896" t="s">
        <v>501</v>
      </c>
      <c r="AY128" s="897"/>
      <c r="AZ128" s="897"/>
      <c r="BA128" s="897"/>
      <c r="BB128" s="897"/>
      <c r="BC128" s="897"/>
      <c r="BD128" s="897"/>
      <c r="BE128" s="898"/>
      <c r="BF128" s="1052" t="s">
        <v>402</v>
      </c>
      <c r="BG128" s="1053"/>
      <c r="BH128" s="1053"/>
      <c r="BI128" s="1053"/>
      <c r="BJ128" s="1053"/>
      <c r="BK128" s="1053"/>
      <c r="BL128" s="1054"/>
      <c r="BM128" s="1052">
        <v>12.92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502</v>
      </c>
      <c r="CQ128" s="726"/>
      <c r="CR128" s="726"/>
      <c r="CS128" s="726"/>
      <c r="CT128" s="726"/>
      <c r="CU128" s="726"/>
      <c r="CV128" s="726"/>
      <c r="CW128" s="726"/>
      <c r="CX128" s="726"/>
      <c r="CY128" s="726"/>
      <c r="CZ128" s="726"/>
      <c r="DA128" s="726"/>
      <c r="DB128" s="726"/>
      <c r="DC128" s="726"/>
      <c r="DD128" s="726"/>
      <c r="DE128" s="726"/>
      <c r="DF128" s="1036"/>
      <c r="DG128" s="1037" t="s">
        <v>402</v>
      </c>
      <c r="DH128" s="1038"/>
      <c r="DI128" s="1038"/>
      <c r="DJ128" s="1038"/>
      <c r="DK128" s="1038"/>
      <c r="DL128" s="1038" t="s">
        <v>254</v>
      </c>
      <c r="DM128" s="1038"/>
      <c r="DN128" s="1038"/>
      <c r="DO128" s="1038"/>
      <c r="DP128" s="1038"/>
      <c r="DQ128" s="1038" t="s">
        <v>254</v>
      </c>
      <c r="DR128" s="1038"/>
      <c r="DS128" s="1038"/>
      <c r="DT128" s="1038"/>
      <c r="DU128" s="1038"/>
      <c r="DV128" s="1039" t="s">
        <v>503</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504</v>
      </c>
      <c r="X129" s="1071"/>
      <c r="Y129" s="1071"/>
      <c r="Z129" s="1072"/>
      <c r="AA129" s="958">
        <v>13828840</v>
      </c>
      <c r="AB129" s="959"/>
      <c r="AC129" s="959"/>
      <c r="AD129" s="959"/>
      <c r="AE129" s="960"/>
      <c r="AF129" s="961">
        <v>13803078</v>
      </c>
      <c r="AG129" s="959"/>
      <c r="AH129" s="959"/>
      <c r="AI129" s="959"/>
      <c r="AJ129" s="960"/>
      <c r="AK129" s="961">
        <v>13248548</v>
      </c>
      <c r="AL129" s="959"/>
      <c r="AM129" s="959"/>
      <c r="AN129" s="959"/>
      <c r="AO129" s="960"/>
      <c r="AP129" s="1073"/>
      <c r="AQ129" s="1074"/>
      <c r="AR129" s="1074"/>
      <c r="AS129" s="1074"/>
      <c r="AT129" s="1075"/>
      <c r="AU129" s="233"/>
      <c r="AV129" s="233"/>
      <c r="AW129" s="233"/>
      <c r="AX129" s="1065" t="s">
        <v>505</v>
      </c>
      <c r="AY129" s="923"/>
      <c r="AZ129" s="923"/>
      <c r="BA129" s="923"/>
      <c r="BB129" s="923"/>
      <c r="BC129" s="923"/>
      <c r="BD129" s="923"/>
      <c r="BE129" s="924"/>
      <c r="BF129" s="1066" t="s">
        <v>254</v>
      </c>
      <c r="BG129" s="1067"/>
      <c r="BH129" s="1067"/>
      <c r="BI129" s="1067"/>
      <c r="BJ129" s="1067"/>
      <c r="BK129" s="1067"/>
      <c r="BL129" s="1068"/>
      <c r="BM129" s="1066">
        <v>17.920000000000002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507</v>
      </c>
      <c r="X130" s="1071"/>
      <c r="Y130" s="1071"/>
      <c r="Z130" s="1072"/>
      <c r="AA130" s="958">
        <v>3204187</v>
      </c>
      <c r="AB130" s="959"/>
      <c r="AC130" s="959"/>
      <c r="AD130" s="959"/>
      <c r="AE130" s="960"/>
      <c r="AF130" s="961">
        <v>2962078</v>
      </c>
      <c r="AG130" s="959"/>
      <c r="AH130" s="959"/>
      <c r="AI130" s="959"/>
      <c r="AJ130" s="960"/>
      <c r="AK130" s="961">
        <v>2800434</v>
      </c>
      <c r="AL130" s="959"/>
      <c r="AM130" s="959"/>
      <c r="AN130" s="959"/>
      <c r="AO130" s="960"/>
      <c r="AP130" s="1073"/>
      <c r="AQ130" s="1074"/>
      <c r="AR130" s="1074"/>
      <c r="AS130" s="1074"/>
      <c r="AT130" s="1075"/>
      <c r="AU130" s="233"/>
      <c r="AV130" s="233"/>
      <c r="AW130" s="233"/>
      <c r="AX130" s="1065" t="s">
        <v>508</v>
      </c>
      <c r="AY130" s="923"/>
      <c r="AZ130" s="923"/>
      <c r="BA130" s="923"/>
      <c r="BB130" s="923"/>
      <c r="BC130" s="923"/>
      <c r="BD130" s="923"/>
      <c r="BE130" s="924"/>
      <c r="BF130" s="1101">
        <v>6.6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509</v>
      </c>
      <c r="X131" s="1108"/>
      <c r="Y131" s="1108"/>
      <c r="Z131" s="1109"/>
      <c r="AA131" s="1004">
        <v>10624653</v>
      </c>
      <c r="AB131" s="986"/>
      <c r="AC131" s="986"/>
      <c r="AD131" s="986"/>
      <c r="AE131" s="987"/>
      <c r="AF131" s="985">
        <v>10841000</v>
      </c>
      <c r="AG131" s="986"/>
      <c r="AH131" s="986"/>
      <c r="AI131" s="986"/>
      <c r="AJ131" s="987"/>
      <c r="AK131" s="985">
        <v>10448114</v>
      </c>
      <c r="AL131" s="986"/>
      <c r="AM131" s="986"/>
      <c r="AN131" s="986"/>
      <c r="AO131" s="987"/>
      <c r="AP131" s="1110"/>
      <c r="AQ131" s="1111"/>
      <c r="AR131" s="1111"/>
      <c r="AS131" s="1111"/>
      <c r="AT131" s="1112"/>
      <c r="AU131" s="233"/>
      <c r="AV131" s="233"/>
      <c r="AW131" s="233"/>
      <c r="AX131" s="1083" t="s">
        <v>510</v>
      </c>
      <c r="AY131" s="726"/>
      <c r="AZ131" s="726"/>
      <c r="BA131" s="726"/>
      <c r="BB131" s="726"/>
      <c r="BC131" s="726"/>
      <c r="BD131" s="726"/>
      <c r="BE131" s="1036"/>
      <c r="BF131" s="1084" t="s">
        <v>254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512</v>
      </c>
      <c r="W132" s="1094"/>
      <c r="X132" s="1094"/>
      <c r="Y132" s="1094"/>
      <c r="Z132" s="1095"/>
      <c r="AA132" s="1096">
        <v>6.7361164640000002</v>
      </c>
      <c r="AB132" s="1097"/>
      <c r="AC132" s="1097"/>
      <c r="AD132" s="1097"/>
      <c r="AE132" s="1098"/>
      <c r="AF132" s="1099">
        <v>6.356443133</v>
      </c>
      <c r="AG132" s="1097"/>
      <c r="AH132" s="1097"/>
      <c r="AI132" s="1097"/>
      <c r="AJ132" s="1098"/>
      <c r="AK132" s="1099">
        <v>6.9516565379999999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513</v>
      </c>
      <c r="W133" s="1077"/>
      <c r="X133" s="1077"/>
      <c r="Y133" s="1077"/>
      <c r="Z133" s="1078"/>
      <c r="AA133" s="1079">
        <v>7.1</v>
      </c>
      <c r="AB133" s="1080"/>
      <c r="AC133" s="1080"/>
      <c r="AD133" s="1080"/>
      <c r="AE133" s="1081"/>
      <c r="AF133" s="1079">
        <v>6.7</v>
      </c>
      <c r="AG133" s="1080"/>
      <c r="AH133" s="1080"/>
      <c r="AI133" s="1080"/>
      <c r="AJ133" s="1081"/>
      <c r="AK133" s="1079">
        <v>6.6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va9AVaWTPWlaVwQWvs1zHEwQgjAN0MeDaYIzFxSpBRYrCoeB/0JAZ+FwtdTTd4ulRukiy8t12LUrqFbG77kew==" saltValue="vd8asxjilecQuGi2CXthc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8ABD2-4016-4064-AE46-B0D2A4559F52}">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scv7A7SumV2TDJzf0cdHjP4nAtMEXttIrUZQEOLLneiQ9dyxKVjdC9xn/4jP61Jp0nDkj8aaaujPfl5BZlSXw==" saltValue="pUTGd6YQzt/yJXUnvURF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61" zoomScaleNormal="100" zoomScaleSheetLayoutView="55" workbookViewId="0">
      <selection activeCell="A4" sqref="A4:XFD4"/>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pi6YKaIY1A72+Gf2wWfnF9wHp5nuA3EABSPy3R5q2RQI6s0AACqjaZBgsQ/3qewsQG3+XOq/Y+lwjn58mgjjg==" saltValue="JUooouy60mVdZ2fJvLPh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B46" zoomScaleSheetLayoutView="100" workbookViewId="0">
      <selection activeCell="A4" sqref="A4:XFD4"/>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522</v>
      </c>
      <c r="AL9" s="1117"/>
      <c r="AM9" s="1117"/>
      <c r="AN9" s="1118"/>
      <c r="AO9" s="281">
        <v>3788636</v>
      </c>
      <c r="AP9" s="281">
        <v>161013</v>
      </c>
      <c r="AQ9" s="282">
        <v>90021</v>
      </c>
      <c r="AR9" s="283">
        <v>78.900000000000006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523</v>
      </c>
      <c r="AL10" s="1117"/>
      <c r="AM10" s="1117"/>
      <c r="AN10" s="1118"/>
      <c r="AO10" s="284">
        <v>642525</v>
      </c>
      <c r="AP10" s="284">
        <v>27307</v>
      </c>
      <c r="AQ10" s="285">
        <v>11562</v>
      </c>
      <c r="AR10" s="286">
        <v>136.19999999999999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524</v>
      </c>
      <c r="AL11" s="1117"/>
      <c r="AM11" s="1117"/>
      <c r="AN11" s="1118"/>
      <c r="AO11" s="284" t="s">
        <v>525</v>
      </c>
      <c r="AP11" s="284" t="s">
        <v>525</v>
      </c>
      <c r="AQ11" s="285">
        <v>947</v>
      </c>
      <c r="AR11" s="286" t="s">
        <v>525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526</v>
      </c>
      <c r="AL12" s="1117"/>
      <c r="AM12" s="1117"/>
      <c r="AN12" s="1118"/>
      <c r="AO12" s="284" t="s">
        <v>525</v>
      </c>
      <c r="AP12" s="284" t="s">
        <v>525</v>
      </c>
      <c r="AQ12" s="285">
        <v>11</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527</v>
      </c>
      <c r="AL13" s="1117"/>
      <c r="AM13" s="1117"/>
      <c r="AN13" s="1118"/>
      <c r="AO13" s="284" t="s">
        <v>525</v>
      </c>
      <c r="AP13" s="284" t="s">
        <v>525</v>
      </c>
      <c r="AQ13" s="285">
        <v>3606</v>
      </c>
      <c r="AR13" s="286" t="s">
        <v>525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528</v>
      </c>
      <c r="AL14" s="1117"/>
      <c r="AM14" s="1117"/>
      <c r="AN14" s="1118"/>
      <c r="AO14" s="284">
        <v>94620</v>
      </c>
      <c r="AP14" s="284">
        <v>4021</v>
      </c>
      <c r="AQ14" s="285">
        <v>1599</v>
      </c>
      <c r="AR14" s="286">
        <v>151.5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529</v>
      </c>
      <c r="AL15" s="1120"/>
      <c r="AM15" s="1120"/>
      <c r="AN15" s="1121"/>
      <c r="AO15" s="284">
        <v>-303812</v>
      </c>
      <c r="AP15" s="284">
        <v>-12912</v>
      </c>
      <c r="AQ15" s="285">
        <v>-6463</v>
      </c>
      <c r="AR15" s="286">
        <v>99.8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4221969</v>
      </c>
      <c r="AP16" s="284">
        <v>179429</v>
      </c>
      <c r="AQ16" s="285">
        <v>101283</v>
      </c>
      <c r="AR16" s="286">
        <v>77.2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534</v>
      </c>
      <c r="AL21" s="1123"/>
      <c r="AM21" s="1123"/>
      <c r="AN21" s="1124"/>
      <c r="AO21" s="297">
        <v>14.62</v>
      </c>
      <c r="AP21" s="298">
        <v>9.14</v>
      </c>
      <c r="AQ21" s="299">
        <v>5.48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535</v>
      </c>
      <c r="AL22" s="1123"/>
      <c r="AM22" s="1123"/>
      <c r="AN22" s="1124"/>
      <c r="AO22" s="302">
        <v>98.1</v>
      </c>
      <c r="AP22" s="303">
        <v>97.6</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539</v>
      </c>
      <c r="AL32" s="1131"/>
      <c r="AM32" s="1131"/>
      <c r="AN32" s="1132"/>
      <c r="AO32" s="312">
        <v>3262799</v>
      </c>
      <c r="AP32" s="312">
        <v>138665</v>
      </c>
      <c r="AQ32" s="313">
        <v>58458</v>
      </c>
      <c r="AR32" s="314">
        <v>137.19999999999999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540</v>
      </c>
      <c r="AL33" s="1131"/>
      <c r="AM33" s="1131"/>
      <c r="AN33" s="113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541</v>
      </c>
      <c r="AL34" s="1131"/>
      <c r="AM34" s="1131"/>
      <c r="AN34" s="1132"/>
      <c r="AO34" s="312" t="s">
        <v>525</v>
      </c>
      <c r="AP34" s="312" t="s">
        <v>525</v>
      </c>
      <c r="AQ34" s="313" t="s">
        <v>525</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542</v>
      </c>
      <c r="AL35" s="1131"/>
      <c r="AM35" s="1131"/>
      <c r="AN35" s="1132"/>
      <c r="AO35" s="312">
        <v>295677</v>
      </c>
      <c r="AP35" s="312">
        <v>12566</v>
      </c>
      <c r="AQ35" s="313">
        <v>14034</v>
      </c>
      <c r="AR35" s="314">
        <v>-10.5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543</v>
      </c>
      <c r="AL36" s="1131"/>
      <c r="AM36" s="1131"/>
      <c r="AN36" s="1132"/>
      <c r="AO36" s="312">
        <v>7142</v>
      </c>
      <c r="AP36" s="312">
        <v>304</v>
      </c>
      <c r="AQ36" s="313">
        <v>2546</v>
      </c>
      <c r="AR36" s="314">
        <v>-88.1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544</v>
      </c>
      <c r="AL37" s="1131"/>
      <c r="AM37" s="1131"/>
      <c r="AN37" s="1132"/>
      <c r="AO37" s="312" t="s">
        <v>525</v>
      </c>
      <c r="AP37" s="312" t="s">
        <v>525</v>
      </c>
      <c r="AQ37" s="313">
        <v>290</v>
      </c>
      <c r="AR37" s="314" t="s">
        <v>525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545</v>
      </c>
      <c r="AL38" s="1134"/>
      <c r="AM38" s="1134"/>
      <c r="AN38" s="1135"/>
      <c r="AO38" s="315" t="s">
        <v>525</v>
      </c>
      <c r="AP38" s="315" t="s">
        <v>525</v>
      </c>
      <c r="AQ38" s="316">
        <v>1</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546</v>
      </c>
      <c r="AL39" s="1134"/>
      <c r="AM39" s="1134"/>
      <c r="AN39" s="1135"/>
      <c r="AO39" s="312">
        <v>-38867</v>
      </c>
      <c r="AP39" s="312">
        <v>-1652</v>
      </c>
      <c r="AQ39" s="313">
        <v>-4639</v>
      </c>
      <c r="AR39" s="314">
        <v>-64.400000000000006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547</v>
      </c>
      <c r="AL40" s="1131"/>
      <c r="AM40" s="1131"/>
      <c r="AN40" s="1132"/>
      <c r="AO40" s="312">
        <v>-2800434</v>
      </c>
      <c r="AP40" s="312">
        <v>-119015</v>
      </c>
      <c r="AQ40" s="313">
        <v>-48753</v>
      </c>
      <c r="AR40" s="314">
        <v>144.1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309</v>
      </c>
      <c r="AL41" s="1137"/>
      <c r="AM41" s="1137"/>
      <c r="AN41" s="1138"/>
      <c r="AO41" s="312">
        <v>726317</v>
      </c>
      <c r="AP41" s="312">
        <v>30868</v>
      </c>
      <c r="AQ41" s="313">
        <v>21939</v>
      </c>
      <c r="AR41" s="314">
        <v>40.700000000000003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517</v>
      </c>
      <c r="AN49" s="1127" t="s">
        <v>551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3084836</v>
      </c>
      <c r="AN51" s="334">
        <v>117607</v>
      </c>
      <c r="AO51" s="335">
        <v>1.9</v>
      </c>
      <c r="AP51" s="336">
        <v>65080</v>
      </c>
      <c r="AQ51" s="337">
        <v>-10.4</v>
      </c>
      <c r="AR51" s="338">
        <v>12.3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1795680</v>
      </c>
      <c r="AN52" s="342">
        <v>68459</v>
      </c>
      <c r="AO52" s="343">
        <v>38.299999999999997</v>
      </c>
      <c r="AP52" s="344">
        <v>38201</v>
      </c>
      <c r="AQ52" s="345">
        <v>4.8</v>
      </c>
      <c r="AR52" s="346">
        <v>33.5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2953982</v>
      </c>
      <c r="AN53" s="334">
        <v>115534</v>
      </c>
      <c r="AO53" s="335">
        <v>-1.8</v>
      </c>
      <c r="AP53" s="336">
        <v>79288</v>
      </c>
      <c r="AQ53" s="337">
        <v>21.8</v>
      </c>
      <c r="AR53" s="338">
        <v>-23.6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1851105</v>
      </c>
      <c r="AN54" s="342">
        <v>72399</v>
      </c>
      <c r="AO54" s="343">
        <v>5.8</v>
      </c>
      <c r="AP54" s="344">
        <v>41870</v>
      </c>
      <c r="AQ54" s="345">
        <v>9.6</v>
      </c>
      <c r="AR54" s="346">
        <v>-3.8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3197048</v>
      </c>
      <c r="AN55" s="334">
        <v>129069</v>
      </c>
      <c r="AO55" s="335">
        <v>11.7</v>
      </c>
      <c r="AP55" s="336">
        <v>84962</v>
      </c>
      <c r="AQ55" s="337">
        <v>7.2</v>
      </c>
      <c r="AR55" s="338">
        <v>4.5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1940539</v>
      </c>
      <c r="AN56" s="342">
        <v>78342</v>
      </c>
      <c r="AO56" s="343">
        <v>8.1999999999999993</v>
      </c>
      <c r="AP56" s="344">
        <v>42793</v>
      </c>
      <c r="AQ56" s="345">
        <v>2.2000000000000002</v>
      </c>
      <c r="AR56" s="346">
        <v>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3467863</v>
      </c>
      <c r="AN57" s="334">
        <v>143805</v>
      </c>
      <c r="AO57" s="335">
        <v>11.4</v>
      </c>
      <c r="AP57" s="336">
        <v>71279</v>
      </c>
      <c r="AQ57" s="337">
        <v>-16.100000000000001</v>
      </c>
      <c r="AR57" s="338">
        <v>27.5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1842960</v>
      </c>
      <c r="AN58" s="342">
        <v>76424</v>
      </c>
      <c r="AO58" s="343">
        <v>-2.4</v>
      </c>
      <c r="AP58" s="344">
        <v>36731</v>
      </c>
      <c r="AQ58" s="345">
        <v>-14.2</v>
      </c>
      <c r="AR58" s="346">
        <v>11.8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3002743</v>
      </c>
      <c r="AN59" s="334">
        <v>127613</v>
      </c>
      <c r="AO59" s="335">
        <v>-11.3</v>
      </c>
      <c r="AP59" s="336">
        <v>74994</v>
      </c>
      <c r="AQ59" s="337">
        <v>5.2</v>
      </c>
      <c r="AR59" s="338">
        <v>-16.5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1771831</v>
      </c>
      <c r="AN60" s="342">
        <v>75301</v>
      </c>
      <c r="AO60" s="343">
        <v>-1.5</v>
      </c>
      <c r="AP60" s="344">
        <v>36188</v>
      </c>
      <c r="AQ60" s="345">
        <v>-1.5</v>
      </c>
      <c r="AR60" s="346">
        <v>0</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3141294</v>
      </c>
      <c r="AN61" s="349">
        <v>126726</v>
      </c>
      <c r="AO61" s="350">
        <v>2.4</v>
      </c>
      <c r="AP61" s="351">
        <v>75121</v>
      </c>
      <c r="AQ61" s="352">
        <v>1.5</v>
      </c>
      <c r="AR61" s="338">
        <v>0.9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1840423</v>
      </c>
      <c r="AN62" s="342">
        <v>74185</v>
      </c>
      <c r="AO62" s="343">
        <v>9.6999999999999993</v>
      </c>
      <c r="AP62" s="344">
        <v>39157</v>
      </c>
      <c r="AQ62" s="345">
        <v>0.2</v>
      </c>
      <c r="AR62" s="346">
        <v>9.5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8jbsIrndiuN5Gf8XkjVOgHVddy0bm5+uwV1b03KCi2K+immJRP2S6ZCnHrpEHpHktmO9AdGMVE3TFGNG6uK+rQ==" saltValue="bbiaKLuDhZHhqFSeyfCQ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Normal="100" zoomScaleSheetLayoutView="55" workbookViewId="0">
      <selection activeCell="BI101" sqref="BI101"/>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1" spans="125:125" ht="13.5" hidden="1" customHeight="1" x14ac:dyDescent="0.15">
      <c r="DU121" s="259"/>
    </row>
  </sheetData>
  <sheetProtection algorithmName="SHA-512" hashValue="7/IeWJCHES2AAbeag2wL+CN7Gb2/M/OPyvwkVn2Prvu9R9S+fZb8e9bH/wXN8PF2En5SI8ho7nJ2UJSYgnlsSA==" saltValue="kEboEsoOGiRQy3Sue/4r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3"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H1eKt4SWJw5BK51knD+yL1lMfZ5YARVZdbYRBOHWFJy80L6pjpDuLhfK2esrHNBYiTB/Tk/EKD6TXnMhND5JGA==" saltValue="JRcPNqEC/+UyFKynTj9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56.65</v>
      </c>
      <c r="G47" s="12">
        <v>59.25</v>
      </c>
      <c r="H47" s="12">
        <v>60.6</v>
      </c>
      <c r="I47" s="12">
        <v>63.56</v>
      </c>
      <c r="J47" s="13">
        <v>67.72</v>
      </c>
    </row>
    <row r="48" spans="2:10" ht="57.75" customHeight="1" x14ac:dyDescent="0.15">
      <c r="B48" s="14"/>
      <c r="C48" s="1141" t="s">
        <v>4</v>
      </c>
      <c r="D48" s="1141"/>
      <c r="E48" s="1142"/>
      <c r="F48" s="15">
        <v>6.29</v>
      </c>
      <c r="G48" s="16">
        <v>6.04</v>
      </c>
      <c r="H48" s="16">
        <v>4.76</v>
      </c>
      <c r="I48" s="16">
        <v>8.2100000000000009</v>
      </c>
      <c r="J48" s="17">
        <v>7.74</v>
      </c>
    </row>
    <row r="49" spans="2:10" ht="57.75" customHeight="1" thickBot="1" x14ac:dyDescent="0.2">
      <c r="B49" s="18"/>
      <c r="C49" s="1143" t="s">
        <v>5</v>
      </c>
      <c r="D49" s="1143"/>
      <c r="E49" s="1144"/>
      <c r="F49" s="19">
        <v>4.49</v>
      </c>
      <c r="G49" s="20">
        <v>3.26</v>
      </c>
      <c r="H49" s="20">
        <v>2.2200000000000002</v>
      </c>
      <c r="I49" s="20">
        <v>7.87</v>
      </c>
      <c r="J49" s="21">
        <v>2.06</v>
      </c>
    </row>
    <row r="50" spans="2:10" x14ac:dyDescent="0.15"/>
  </sheetData>
  <sheetProtection algorithmName="SHA-512" hashValue="uu+6TieyDYWuvdSIHjscYnYiS9HybhLj9OUDnhibS101bamVVM7LMDC5AzdpQsHnN340j/0FjLE4ODtFZg3Vmw==" saltValue="9CrA14q9DWbvVaAaUwze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(2)</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2024-03-17T23:38:52Z</cp:lastPrinted>
  <dcterms:created xsi:type="dcterms:W3CDTF">2024-02-05T03:00:15Z</dcterms:created>
  <dcterms:modified xsi:type="dcterms:W3CDTF">2024-03-17T23:42:14Z</dcterms:modified>
  <cp:category/>
</cp:coreProperties>
</file>