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Jogesuido-HDD\suidouHDD\☆公共下水道\○宍喰処理区\1.宍喰公共下水道（H18～\R5\調査\経営比較分析表\【経営比較分析表】17_海陽町\【経営比較分析表】17_海陽町\"/>
    </mc:Choice>
  </mc:AlternateContent>
  <xr:revisionPtr revIDLastSave="0" documentId="13_ncr:1_{BA208E4D-0F11-4A63-8A3B-03B42E42983A}" xr6:coauthVersionLast="47" xr6:coauthVersionMax="47" xr10:uidLastSave="{00000000-0000-0000-0000-000000000000}"/>
  <workbookProtection workbookAlgorithmName="SHA-512" workbookHashValue="6Np1diEPa+6cssdVBxfegAFFfxt8ArA4EYKC+HwDlI5zoWkFqJgnIXc0O2sRyW+k2mYn0l4fbCmXQHJ6bIQ5TA==" workbookSaltValue="lPeWhTbxckoZ15AC+sD3A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AL10" i="4"/>
  <c r="AD10" i="4"/>
  <c r="B10"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<sst xmlns="http://schemas.openxmlformats.org/spreadsheetml/2006/main" count="236" uniqueCount="121">
  <si>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</si>
  <si>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</si>
  <si>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</si>
  <si>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</si>
  <si>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</si>
  <si>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</si>
  <si>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</si>
  <si>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</si>
  <si>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</si>
  <si>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</si>
  <si>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</si>
  <si>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</si>
  <si>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</si>
  <si>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</si>
  <si>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</si>
  <si>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</si>
  <si>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</si>
  <si>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</si>
  <si>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</si>
  <si>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</si>
  <si>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</si>
  <si>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</si>
  <si>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</si>
  <si>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</si>
  <si>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</si>
  <si>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</si>
  <si>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</si>
  <si>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</si>
  <si>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</si>
  <si>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</si>
  <si>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</si>
  <si>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</si>
  <si>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</si>
  <si>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</si>
  <si>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</si>
  <si>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</si>
  <si>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</si>
  <si>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</si>
  <si>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</si>
  <si>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</si>
  <si>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</si>
  <si>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</si>
  <si>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</si>
  <si>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</si>
  <si>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</si>
  <si>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</si>
  <si>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</si>
  <si>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</si>
  <si>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</si>
  <si>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</si>
  <si>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</si>
  <si>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</si>
  <si>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</si>
  <si>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</si>
  <si>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</si>
  <si>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</si>
  <si>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</si>
  <si>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</si>
  <si>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</si>
  <si>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</si>
  <si>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</si>
  <si>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</si>
  <si>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</si>
  <si>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</si>
  <si>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</si>
  <si>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</si>
  <si>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</si>
  <si>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</si>
  <si>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</si>
  <si>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</si>
  <si>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</si>
  <si>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</si>
  <si>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</si>
  <si>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</si>
  <si>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</si>
  <si>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</si>
  <si>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</si>
  <si>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</si>
  <si>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</si>
  <si>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</si>
  <si>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</si>
  <si>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</si>
  <si>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</si>
  <si>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</si>
  <si>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</si>
  <si>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</si>
  <si>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</si>
  <si>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</si>
  <si>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</si>
  <si>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</si>
  <si>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</si>
  <si>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</si>
  <si>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</si>
  <si>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</si>
  <si>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</si>
  <si>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</si>
  <si>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</si>
  <si>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</si>
  <si>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</si>
  <si>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海陽町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</si>
  <si>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</si>
  <si>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</si>
  <si>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</si>
  <si>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</si>
  <si>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</si>
  <si>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</si>
  <si>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</si>
  <si>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</si>
  <si>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</si>
  <si>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</si>
  <si>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</si>
  <si>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</si>
  <si>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</si>
  <si>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</si>
  <si>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</si>
  <si>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</si>
  <si>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</si>
  <si>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</si>
  <si>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町内で４処理区を有しており、平成８年から一部供用を開始している。経営については、一般会計からの繰入金に依存している状況である。
　工事は完了しており、今後加入者の増加が見込まれないため、経費の削減に努めていく。
　なお、経営基盤強化のため、令和６年度より公営企業法を一部適用する見込みである。
　また、下水道の広域化の推進の中で、１処理区については下水道との統廃合により効率化と経費削減が見込まれるため、現在計画調整中である。</t>
    <rPh sb="111" eb="113">
      <t>ケイエイ</t>
    </rPh>
    <rPh sb="113" eb="115">
      <t>キバン</t>
    </rPh>
    <rPh sb="115" eb="117">
      <t>キョウカ</t>
    </rPh>
    <rPh sb="121" eb="122">
      <t>レイ</t>
    </rPh>
    <rPh sb="122" eb="123">
      <t>ワ</t>
    </rPh>
    <rPh sb="124" eb="125">
      <t>ネン</t>
    </rPh>
    <rPh sb="125" eb="126">
      <t>ド</t>
    </rPh>
    <rPh sb="128" eb="130">
      <t>コウエイ</t>
    </rPh>
    <rPh sb="130" eb="132">
      <t>キギョウ</t>
    </rPh>
    <rPh sb="132" eb="133">
      <t>ホウ</t>
    </rPh>
    <rPh sb="134" eb="136">
      <t>イチブ</t>
    </rPh>
    <rPh sb="136" eb="138">
      <t>テキヨウ</t>
    </rPh>
    <rPh sb="140" eb="142">
      <t>ミコ</t>
    </rPh>
    <phoneticPr fontId="4"/>
  </si>
  <si>
    <t>　最適整備構想を策定済みであるが、今後更新事業等を見据え、農村整備事業等を活用していき、費用の平均化を図るなど、計画的な経営に努める。</t>
    <phoneticPr fontId="4"/>
  </si>
  <si>
    <t>　管路の更新には至っていないが、機械設備等で対応年数経過による少額の修繕・更新が発生し、随時対応している。
　最適整備構想に基づき、機能低下した処理施設について機能回復・機能強化に努める。</t>
    <rPh sb="62" eb="63">
      <t>モト</t>
    </rPh>
    <rPh sb="66" eb="68">
      <t>キノウ</t>
    </rPh>
    <rPh sb="68" eb="70">
      <t>テイカ</t>
    </rPh>
    <rPh sb="72" eb="74">
      <t>ショリ</t>
    </rPh>
    <rPh sb="74" eb="76">
      <t>シセツ</t>
    </rPh>
    <rPh sb="80" eb="82">
      <t>キノウ</t>
    </rPh>
    <rPh sb="82" eb="84">
      <t>カイフク</t>
    </rPh>
    <rPh sb="85" eb="87">
      <t>キノウ</t>
    </rPh>
    <rPh sb="87" eb="89">
      <t>キョウカ</t>
    </rPh>
    <rPh sb="90" eb="9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</si>
</sst>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E6-4132-BA1C-6A300D900E5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6CE6-4132-BA1C-6A300D900E5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55.21</c:v>
                </c:pt>
                <c:pt idx="1">
                  <c:v>50.42</c:v>
                </c:pt>
                <c:pt idx="2">
                  <c:v>63.38</c:v>
                </c:pt>
                <c:pt idx="3">
                  <c:v>59.72</c:v>
                </c:pt>
                <c:pt idx="4">
                  <c:v>55.21</c:v>
                </c:pt>
              </c:numCache>
            </c:numRef>
          </c:val>
          <c:extLst>
            <c:ext xmlns:c16="http://schemas.microsoft.com/office/drawing/2014/chart" uri="{C3380CC4-5D6E-409C-BE32-E72D297353CC}">
              <c16:uniqueId val="{00000000-3366-4AAF-9624-A9E89BF8E20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3366-4AAF-9624-A9E89BF8E20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82.09</c:v>
                </c:pt>
                <c:pt idx="1">
                  <c:v>81.680000000000007</c:v>
                </c:pt>
                <c:pt idx="2">
                  <c:v>81.91</c:v>
                </c:pt>
                <c:pt idx="3">
                  <c:v>82.49</c:v>
                </c:pt>
                <c:pt idx="4">
                  <c:v>86.83</c:v>
                </c:pt>
              </c:numCache>
            </c:numRef>
          </c:val>
          <c:extLst>
            <c:ext xmlns:c16="http://schemas.microsoft.com/office/drawing/2014/chart" uri="{C3380CC4-5D6E-409C-BE32-E72D297353CC}">
              <c16:uniqueId val="{00000000-BBCE-4B1A-BD15-F0B964EE5D7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BBCE-4B1A-BD15-F0B964EE5D7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106.92</c:v>
                </c:pt>
                <c:pt idx="1">
                  <c:v>107.47</c:v>
                </c:pt>
                <c:pt idx="2">
                  <c:v>104.76</c:v>
                </c:pt>
                <c:pt idx="3">
                  <c:v>104.41</c:v>
                </c:pt>
                <c:pt idx="4">
                  <c:v>108.7</c:v>
                </c:pt>
              </c:numCache>
            </c:numRef>
          </c:val>
          <c:extLst>
            <c:ext xmlns:c16="http://schemas.microsoft.com/office/drawing/2014/chart" uri="{C3380CC4-5D6E-409C-BE32-E72D297353CC}">
              <c16:uniqueId val="{00000000-D235-44F3-9147-99795A13E5A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35-44F3-9147-99795A13E5A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E4-4A26-9E4B-24198845E9D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E4-4A26-9E4B-24198845E9D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35-4889-9A65-F49F5888CE7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35-4889-9A65-F49F5888CE7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CD-4C08-AD41-BC11AE6936A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CD-4C08-AD41-BC11AE6936A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A0-43E2-AA8A-62FFBBA8131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A0-43E2-AA8A-62FFBBA8131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2B-4FCB-9A52-79FB9C8BEAE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C22B-4FCB-9A52-79FB9C8BEAE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33.56</c:v>
                </c:pt>
                <c:pt idx="1">
                  <c:v>44.37</c:v>
                </c:pt>
                <c:pt idx="2">
                  <c:v>46.78</c:v>
                </c:pt>
                <c:pt idx="3">
                  <c:v>42.18</c:v>
                </c:pt>
                <c:pt idx="4">
                  <c:v>41.69</c:v>
                </c:pt>
              </c:numCache>
            </c:numRef>
          </c:val>
          <c:extLst>
            <c:ext xmlns:c16="http://schemas.microsoft.com/office/drawing/2014/chart" uri="{C3380CC4-5D6E-409C-BE32-E72D297353CC}">
              <c16:uniqueId val="{00000000-480E-479D-899F-E39CD2BFC7D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480E-479D-899F-E39CD2BFC7D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308.89</c:v>
                </c:pt>
                <c:pt idx="1">
                  <c:v>269.13</c:v>
                </c:pt>
                <c:pt idx="2">
                  <c:v>245.62</c:v>
                </c:pt>
                <c:pt idx="3">
                  <c:v>292.33999999999997</c:v>
                </c:pt>
                <c:pt idx="4">
                  <c:v>320.42</c:v>
                </c:pt>
              </c:numCache>
            </c:numRef>
          </c:val>
          <c:extLst>
            <c:ext xmlns:c16="http://schemas.microsoft.com/office/drawing/2014/chart" uri="{C3380CC4-5D6E-409C-BE32-E72D297353CC}">
              <c16:uniqueId val="{00000000-F0E8-4A64-B61F-96EFD21AF07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F0E8-4A64-B61F-96EFD21AF07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25"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徳島県　海陽町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3" t="s">
        <v>1</v>
      </c>
      <c r="C7" s="53"/>
      <c r="D7" s="53"/>
      <c r="E7" s="53"/>
      <c r="F7" s="53"/>
      <c r="G7" s="53"/>
      <c r="H7" s="53"/>
      <c r="I7" s="53" t="s">
        <v>2</v>
      </c>
      <c r="J7" s="53"/>
      <c r="K7" s="53"/>
      <c r="L7" s="53"/>
      <c r="M7" s="53"/>
      <c r="N7" s="53"/>
      <c r="O7" s="53"/>
      <c r="P7" s="53" t="s">
        <v>3</v>
      </c>
      <c r="Q7" s="53"/>
      <c r="R7" s="53"/>
      <c r="S7" s="53"/>
      <c r="T7" s="53"/>
      <c r="U7" s="53"/>
      <c r="V7" s="53"/>
      <c r="W7" s="53" t="s">
        <v>4</v>
      </c>
      <c r="X7" s="53"/>
      <c r="Y7" s="53"/>
      <c r="Z7" s="53"/>
      <c r="AA7" s="53"/>
      <c r="AB7" s="53"/>
      <c r="AC7" s="53"/>
      <c r="AD7" s="53" t="s">
        <v>5</v>
      </c>
      <c r="AE7" s="53"/>
      <c r="AF7" s="53"/>
      <c r="AG7" s="53"/>
      <c r="AH7" s="53"/>
      <c r="AI7" s="53"/>
      <c r="AJ7" s="53"/>
      <c r="AK7" s="3"/>
      <c r="AL7" s="53" t="s">
        <v>6</v>
      </c>
      <c r="AM7" s="53"/>
      <c r="AN7" s="53"/>
      <c r="AO7" s="53"/>
      <c r="AP7" s="53"/>
      <c r="AQ7" s="53"/>
      <c r="AR7" s="53"/>
      <c r="AS7" s="53"/>
      <c r="AT7" s="53" t="s">
        <v>7</v>
      </c>
      <c r="AU7" s="53"/>
      <c r="AV7" s="53"/>
      <c r="AW7" s="53"/>
      <c r="AX7" s="53"/>
      <c r="AY7" s="53"/>
      <c r="AZ7" s="53"/>
      <c r="BA7" s="53"/>
      <c r="BB7" s="53" t="s">
        <v>8</v>
      </c>
      <c r="BC7" s="53"/>
      <c r="BD7" s="53"/>
      <c r="BE7" s="53"/>
      <c r="BF7" s="53"/>
      <c r="BG7" s="53"/>
      <c r="BH7" s="53"/>
      <c r="BI7" s="53"/>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52">
        <f>データ!S6</f>
        <v>8645</v>
      </c>
      <c r="AM8" s="52"/>
      <c r="AN8" s="52"/>
      <c r="AO8" s="52"/>
      <c r="AP8" s="52"/>
      <c r="AQ8" s="52"/>
      <c r="AR8" s="52"/>
      <c r="AS8" s="52"/>
      <c r="AT8" s="51">
        <f>データ!T6</f>
        <v>327.67</v>
      </c>
      <c r="AU8" s="51"/>
      <c r="AV8" s="51"/>
      <c r="AW8" s="51"/>
      <c r="AX8" s="51"/>
      <c r="AY8" s="51"/>
      <c r="AZ8" s="51"/>
      <c r="BA8" s="51"/>
      <c r="BB8" s="51">
        <f>データ!U6</f>
        <v>26.38</v>
      </c>
      <c r="BC8" s="51"/>
      <c r="BD8" s="51"/>
      <c r="BE8" s="51"/>
      <c r="BF8" s="51"/>
      <c r="BG8" s="51"/>
      <c r="BH8" s="51"/>
      <c r="BI8" s="51"/>
      <c r="BJ8" s="3"/>
      <c r="BK8" s="3"/>
      <c r="BL8" s="67" t="s">
        <v>10</v>
      </c>
      <c r="BM8" s="68"/>
      <c r="BN8" s="69" t="s">
        <v>11</v>
      </c>
      <c r="BO8" s="69"/>
      <c r="BP8" s="69"/>
      <c r="BQ8" s="69"/>
      <c r="BR8" s="69"/>
      <c r="BS8" s="69"/>
      <c r="BT8" s="69"/>
      <c r="BU8" s="69"/>
      <c r="BV8" s="69"/>
      <c r="BW8" s="69"/>
      <c r="BX8" s="69"/>
      <c r="BY8" s="70"/>
    </row>
    <row r="9" spans="1:78" ht="18.75" customHeight="1" x14ac:dyDescent="0.15">
      <c r="A9" s="2"/>
      <c r="B9" s="53" t="s">
        <v>12</v>
      </c>
      <c r="C9" s="53"/>
      <c r="D9" s="53"/>
      <c r="E9" s="53"/>
      <c r="F9" s="53"/>
      <c r="G9" s="53"/>
      <c r="H9" s="53"/>
      <c r="I9" s="53" t="s">
        <v>13</v>
      </c>
      <c r="J9" s="53"/>
      <c r="K9" s="53"/>
      <c r="L9" s="53"/>
      <c r="M9" s="53"/>
      <c r="N9" s="53"/>
      <c r="O9" s="53"/>
      <c r="P9" s="53" t="s">
        <v>14</v>
      </c>
      <c r="Q9" s="53"/>
      <c r="R9" s="53"/>
      <c r="S9" s="53"/>
      <c r="T9" s="53"/>
      <c r="U9" s="53"/>
      <c r="V9" s="53"/>
      <c r="W9" s="53" t="s">
        <v>15</v>
      </c>
      <c r="X9" s="53"/>
      <c r="Y9" s="53"/>
      <c r="Z9" s="53"/>
      <c r="AA9" s="53"/>
      <c r="AB9" s="53"/>
      <c r="AC9" s="53"/>
      <c r="AD9" s="53" t="s">
        <v>16</v>
      </c>
      <c r="AE9" s="53"/>
      <c r="AF9" s="53"/>
      <c r="AG9" s="53"/>
      <c r="AH9" s="53"/>
      <c r="AI9" s="53"/>
      <c r="AJ9" s="53"/>
      <c r="AK9" s="3"/>
      <c r="AL9" s="53" t="s">
        <v>17</v>
      </c>
      <c r="AM9" s="53"/>
      <c r="AN9" s="53"/>
      <c r="AO9" s="53"/>
      <c r="AP9" s="53"/>
      <c r="AQ9" s="53"/>
      <c r="AR9" s="53"/>
      <c r="AS9" s="53"/>
      <c r="AT9" s="53" t="s">
        <v>18</v>
      </c>
      <c r="AU9" s="53"/>
      <c r="AV9" s="53"/>
      <c r="AW9" s="53"/>
      <c r="AX9" s="53"/>
      <c r="AY9" s="53"/>
      <c r="AZ9" s="53"/>
      <c r="BA9" s="53"/>
      <c r="BB9" s="53" t="s">
        <v>19</v>
      </c>
      <c r="BC9" s="53"/>
      <c r="BD9" s="53"/>
      <c r="BE9" s="53"/>
      <c r="BF9" s="53"/>
      <c r="BG9" s="53"/>
      <c r="BH9" s="53"/>
      <c r="BI9" s="53"/>
      <c r="BJ9" s="3"/>
      <c r="BK9" s="3"/>
      <c r="BL9" s="54" t="s">
        <v>20</v>
      </c>
      <c r="BM9" s="55"/>
      <c r="BN9" s="56" t="s">
        <v>21</v>
      </c>
      <c r="BO9" s="56"/>
      <c r="BP9" s="56"/>
      <c r="BQ9" s="56"/>
      <c r="BR9" s="56"/>
      <c r="BS9" s="56"/>
      <c r="BT9" s="56"/>
      <c r="BU9" s="56"/>
      <c r="BV9" s="56"/>
      <c r="BW9" s="56"/>
      <c r="BX9" s="56"/>
      <c r="BY9" s="57"/>
    </row>
    <row r="10" spans="1:78" ht="18.75" customHeight="1" x14ac:dyDescent="0.15">
      <c r="A10" s="2"/>
      <c r="B10" s="51" t="str">
        <f>データ!N6</f>
        <v>-</v>
      </c>
      <c r="C10" s="51"/>
      <c r="D10" s="51"/>
      <c r="E10" s="51"/>
      <c r="F10" s="51"/>
      <c r="G10" s="51"/>
      <c r="H10" s="51"/>
      <c r="I10" s="51" t="str">
        <f>データ!O6</f>
        <v>該当数値なし</v>
      </c>
      <c r="J10" s="51"/>
      <c r="K10" s="51"/>
      <c r="L10" s="51"/>
      <c r="M10" s="51"/>
      <c r="N10" s="51"/>
      <c r="O10" s="51"/>
      <c r="P10" s="51">
        <f>データ!P6</f>
        <v>8.67</v>
      </c>
      <c r="Q10" s="51"/>
      <c r="R10" s="51"/>
      <c r="S10" s="51"/>
      <c r="T10" s="51"/>
      <c r="U10" s="51"/>
      <c r="V10" s="51"/>
      <c r="W10" s="51">
        <f>データ!Q6</f>
        <v>100</v>
      </c>
      <c r="X10" s="51"/>
      <c r="Y10" s="51"/>
      <c r="Z10" s="51"/>
      <c r="AA10" s="51"/>
      <c r="AB10" s="51"/>
      <c r="AC10" s="51"/>
      <c r="AD10" s="52">
        <f>データ!R6</f>
        <v>2640</v>
      </c>
      <c r="AE10" s="52"/>
      <c r="AF10" s="52"/>
      <c r="AG10" s="52"/>
      <c r="AH10" s="52"/>
      <c r="AI10" s="52"/>
      <c r="AJ10" s="52"/>
      <c r="AK10" s="2"/>
      <c r="AL10" s="52">
        <f>データ!V6</f>
        <v>744</v>
      </c>
      <c r="AM10" s="52"/>
      <c r="AN10" s="52"/>
      <c r="AO10" s="52"/>
      <c r="AP10" s="52"/>
      <c r="AQ10" s="52"/>
      <c r="AR10" s="52"/>
      <c r="AS10" s="52"/>
      <c r="AT10" s="51">
        <f>データ!W6</f>
        <v>0.75</v>
      </c>
      <c r="AU10" s="51"/>
      <c r="AV10" s="51"/>
      <c r="AW10" s="51"/>
      <c r="AX10" s="51"/>
      <c r="AY10" s="51"/>
      <c r="AZ10" s="51"/>
      <c r="BA10" s="51"/>
      <c r="BB10" s="51">
        <f>データ!X6</f>
        <v>992</v>
      </c>
      <c r="BC10" s="51"/>
      <c r="BD10" s="51"/>
      <c r="BE10" s="51"/>
      <c r="BF10" s="51"/>
      <c r="BG10" s="51"/>
      <c r="BH10" s="51"/>
      <c r="BI10" s="51"/>
      <c r="BJ10" s="2"/>
      <c r="BK10" s="2"/>
      <c r="BL10" s="58" t="s">
        <v>22</v>
      </c>
      <c r="BM10" s="59"/>
      <c r="BN10" s="60" t="s">
        <v>23</v>
      </c>
      <c r="BO10" s="60"/>
      <c r="BP10" s="60"/>
      <c r="BQ10" s="60"/>
      <c r="BR10" s="60"/>
      <c r="BS10" s="60"/>
      <c r="BT10" s="60"/>
      <c r="BU10" s="60"/>
      <c r="BV10" s="60"/>
      <c r="BW10" s="60"/>
      <c r="BX10" s="60"/>
      <c r="BY10" s="6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4" t="s">
        <v>118</v>
      </c>
      <c r="BM16" s="45"/>
      <c r="BN16" s="45"/>
      <c r="BO16" s="45"/>
      <c r="BP16" s="45"/>
      <c r="BQ16" s="45"/>
      <c r="BR16" s="45"/>
      <c r="BS16" s="45"/>
      <c r="BT16" s="45"/>
      <c r="BU16" s="45"/>
      <c r="BV16" s="45"/>
      <c r="BW16" s="45"/>
      <c r="BX16" s="45"/>
      <c r="BY16" s="45"/>
      <c r="BZ16" s="4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4"/>
      <c r="BM17" s="45"/>
      <c r="BN17" s="45"/>
      <c r="BO17" s="45"/>
      <c r="BP17" s="45"/>
      <c r="BQ17" s="45"/>
      <c r="BR17" s="45"/>
      <c r="BS17" s="45"/>
      <c r="BT17" s="45"/>
      <c r="BU17" s="45"/>
      <c r="BV17" s="45"/>
      <c r="BW17" s="45"/>
      <c r="BX17" s="45"/>
      <c r="BY17" s="45"/>
      <c r="BZ17" s="4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4"/>
      <c r="BM18" s="45"/>
      <c r="BN18" s="45"/>
      <c r="BO18" s="45"/>
      <c r="BP18" s="45"/>
      <c r="BQ18" s="45"/>
      <c r="BR18" s="45"/>
      <c r="BS18" s="45"/>
      <c r="BT18" s="45"/>
      <c r="BU18" s="45"/>
      <c r="BV18" s="45"/>
      <c r="BW18" s="45"/>
      <c r="BX18" s="45"/>
      <c r="BY18" s="45"/>
      <c r="BZ18" s="4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4"/>
      <c r="BM19" s="45"/>
      <c r="BN19" s="45"/>
      <c r="BO19" s="45"/>
      <c r="BP19" s="45"/>
      <c r="BQ19" s="45"/>
      <c r="BR19" s="45"/>
      <c r="BS19" s="45"/>
      <c r="BT19" s="45"/>
      <c r="BU19" s="45"/>
      <c r="BV19" s="45"/>
      <c r="BW19" s="45"/>
      <c r="BX19" s="45"/>
      <c r="BY19" s="45"/>
      <c r="BZ19" s="4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4"/>
      <c r="BM20" s="45"/>
      <c r="BN20" s="45"/>
      <c r="BO20" s="45"/>
      <c r="BP20" s="45"/>
      <c r="BQ20" s="45"/>
      <c r="BR20" s="45"/>
      <c r="BS20" s="45"/>
      <c r="BT20" s="45"/>
      <c r="BU20" s="45"/>
      <c r="BV20" s="45"/>
      <c r="BW20" s="45"/>
      <c r="BX20" s="45"/>
      <c r="BY20" s="45"/>
      <c r="BZ20" s="4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4"/>
      <c r="BM21" s="45"/>
      <c r="BN21" s="45"/>
      <c r="BO21" s="45"/>
      <c r="BP21" s="45"/>
      <c r="BQ21" s="45"/>
      <c r="BR21" s="45"/>
      <c r="BS21" s="45"/>
      <c r="BT21" s="45"/>
      <c r="BU21" s="45"/>
      <c r="BV21" s="45"/>
      <c r="BW21" s="45"/>
      <c r="BX21" s="45"/>
      <c r="BY21" s="45"/>
      <c r="BZ21" s="4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4"/>
      <c r="BM22" s="45"/>
      <c r="BN22" s="45"/>
      <c r="BO22" s="45"/>
      <c r="BP22" s="45"/>
      <c r="BQ22" s="45"/>
      <c r="BR22" s="45"/>
      <c r="BS22" s="45"/>
      <c r="BT22" s="45"/>
      <c r="BU22" s="45"/>
      <c r="BV22" s="45"/>
      <c r="BW22" s="45"/>
      <c r="BX22" s="45"/>
      <c r="BY22" s="45"/>
      <c r="BZ22" s="4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4"/>
      <c r="BM23" s="45"/>
      <c r="BN23" s="45"/>
      <c r="BO23" s="45"/>
      <c r="BP23" s="45"/>
      <c r="BQ23" s="45"/>
      <c r="BR23" s="45"/>
      <c r="BS23" s="45"/>
      <c r="BT23" s="45"/>
      <c r="BU23" s="45"/>
      <c r="BV23" s="45"/>
      <c r="BW23" s="45"/>
      <c r="BX23" s="45"/>
      <c r="BY23" s="45"/>
      <c r="BZ23" s="4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4"/>
      <c r="BM24" s="45"/>
      <c r="BN24" s="45"/>
      <c r="BO24" s="45"/>
      <c r="BP24" s="45"/>
      <c r="BQ24" s="45"/>
      <c r="BR24" s="45"/>
      <c r="BS24" s="45"/>
      <c r="BT24" s="45"/>
      <c r="BU24" s="45"/>
      <c r="BV24" s="45"/>
      <c r="BW24" s="45"/>
      <c r="BX24" s="45"/>
      <c r="BY24" s="45"/>
      <c r="BZ24" s="4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4"/>
      <c r="BM25" s="45"/>
      <c r="BN25" s="45"/>
      <c r="BO25" s="45"/>
      <c r="BP25" s="45"/>
      <c r="BQ25" s="45"/>
      <c r="BR25" s="45"/>
      <c r="BS25" s="45"/>
      <c r="BT25" s="45"/>
      <c r="BU25" s="45"/>
      <c r="BV25" s="45"/>
      <c r="BW25" s="45"/>
      <c r="BX25" s="45"/>
      <c r="BY25" s="45"/>
      <c r="BZ25" s="4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4"/>
      <c r="BM26" s="45"/>
      <c r="BN26" s="45"/>
      <c r="BO26" s="45"/>
      <c r="BP26" s="45"/>
      <c r="BQ26" s="45"/>
      <c r="BR26" s="45"/>
      <c r="BS26" s="45"/>
      <c r="BT26" s="45"/>
      <c r="BU26" s="45"/>
      <c r="BV26" s="45"/>
      <c r="BW26" s="45"/>
      <c r="BX26" s="45"/>
      <c r="BY26" s="45"/>
      <c r="BZ26" s="4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4"/>
      <c r="BM27" s="45"/>
      <c r="BN27" s="45"/>
      <c r="BO27" s="45"/>
      <c r="BP27" s="45"/>
      <c r="BQ27" s="45"/>
      <c r="BR27" s="45"/>
      <c r="BS27" s="45"/>
      <c r="BT27" s="45"/>
      <c r="BU27" s="45"/>
      <c r="BV27" s="45"/>
      <c r="BW27" s="45"/>
      <c r="BX27" s="45"/>
      <c r="BY27" s="45"/>
      <c r="BZ27" s="4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4"/>
      <c r="BM28" s="45"/>
      <c r="BN28" s="45"/>
      <c r="BO28" s="45"/>
      <c r="BP28" s="45"/>
      <c r="BQ28" s="45"/>
      <c r="BR28" s="45"/>
      <c r="BS28" s="45"/>
      <c r="BT28" s="45"/>
      <c r="BU28" s="45"/>
      <c r="BV28" s="45"/>
      <c r="BW28" s="45"/>
      <c r="BX28" s="45"/>
      <c r="BY28" s="45"/>
      <c r="BZ28" s="4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4"/>
      <c r="BM29" s="45"/>
      <c r="BN29" s="45"/>
      <c r="BO29" s="45"/>
      <c r="BP29" s="45"/>
      <c r="BQ29" s="45"/>
      <c r="BR29" s="45"/>
      <c r="BS29" s="45"/>
      <c r="BT29" s="45"/>
      <c r="BU29" s="45"/>
      <c r="BV29" s="45"/>
      <c r="BW29" s="45"/>
      <c r="BX29" s="45"/>
      <c r="BY29" s="45"/>
      <c r="BZ29" s="4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4"/>
      <c r="BM30" s="45"/>
      <c r="BN30" s="45"/>
      <c r="BO30" s="45"/>
      <c r="BP30" s="45"/>
      <c r="BQ30" s="45"/>
      <c r="BR30" s="45"/>
      <c r="BS30" s="45"/>
      <c r="BT30" s="45"/>
      <c r="BU30" s="45"/>
      <c r="BV30" s="45"/>
      <c r="BW30" s="45"/>
      <c r="BX30" s="45"/>
      <c r="BY30" s="45"/>
      <c r="BZ30" s="4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4"/>
      <c r="BM31" s="45"/>
      <c r="BN31" s="45"/>
      <c r="BO31" s="45"/>
      <c r="BP31" s="45"/>
      <c r="BQ31" s="45"/>
      <c r="BR31" s="45"/>
      <c r="BS31" s="45"/>
      <c r="BT31" s="45"/>
      <c r="BU31" s="45"/>
      <c r="BV31" s="45"/>
      <c r="BW31" s="45"/>
      <c r="BX31" s="45"/>
      <c r="BY31" s="45"/>
      <c r="BZ31" s="4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4"/>
      <c r="BM32" s="45"/>
      <c r="BN32" s="45"/>
      <c r="BO32" s="45"/>
      <c r="BP32" s="45"/>
      <c r="BQ32" s="45"/>
      <c r="BR32" s="45"/>
      <c r="BS32" s="45"/>
      <c r="BT32" s="45"/>
      <c r="BU32" s="45"/>
      <c r="BV32" s="45"/>
      <c r="BW32" s="45"/>
      <c r="BX32" s="45"/>
      <c r="BY32" s="45"/>
      <c r="BZ32" s="4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4"/>
      <c r="BM33" s="45"/>
      <c r="BN33" s="45"/>
      <c r="BO33" s="45"/>
      <c r="BP33" s="45"/>
      <c r="BQ33" s="45"/>
      <c r="BR33" s="45"/>
      <c r="BS33" s="45"/>
      <c r="BT33" s="45"/>
      <c r="BU33" s="45"/>
      <c r="BV33" s="45"/>
      <c r="BW33" s="45"/>
      <c r="BX33" s="45"/>
      <c r="BY33" s="45"/>
      <c r="BZ33" s="4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4"/>
      <c r="BM34" s="45"/>
      <c r="BN34" s="45"/>
      <c r="BO34" s="45"/>
      <c r="BP34" s="45"/>
      <c r="BQ34" s="45"/>
      <c r="BR34" s="45"/>
      <c r="BS34" s="45"/>
      <c r="BT34" s="45"/>
      <c r="BU34" s="45"/>
      <c r="BV34" s="45"/>
      <c r="BW34" s="45"/>
      <c r="BX34" s="45"/>
      <c r="BY34" s="45"/>
      <c r="BZ34" s="4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4"/>
      <c r="BM35" s="45"/>
      <c r="BN35" s="45"/>
      <c r="BO35" s="45"/>
      <c r="BP35" s="45"/>
      <c r="BQ35" s="45"/>
      <c r="BR35" s="45"/>
      <c r="BS35" s="45"/>
      <c r="BT35" s="45"/>
      <c r="BU35" s="45"/>
      <c r="BV35" s="45"/>
      <c r="BW35" s="45"/>
      <c r="BX35" s="45"/>
      <c r="BY35" s="45"/>
      <c r="BZ35" s="4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4"/>
      <c r="BM36" s="45"/>
      <c r="BN36" s="45"/>
      <c r="BO36" s="45"/>
      <c r="BP36" s="45"/>
      <c r="BQ36" s="45"/>
      <c r="BR36" s="45"/>
      <c r="BS36" s="45"/>
      <c r="BT36" s="45"/>
      <c r="BU36" s="45"/>
      <c r="BV36" s="45"/>
      <c r="BW36" s="45"/>
      <c r="BX36" s="45"/>
      <c r="BY36" s="45"/>
      <c r="BZ36" s="4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4"/>
      <c r="BM37" s="45"/>
      <c r="BN37" s="45"/>
      <c r="BO37" s="45"/>
      <c r="BP37" s="45"/>
      <c r="BQ37" s="45"/>
      <c r="BR37" s="45"/>
      <c r="BS37" s="45"/>
      <c r="BT37" s="45"/>
      <c r="BU37" s="45"/>
      <c r="BV37" s="45"/>
      <c r="BW37" s="45"/>
      <c r="BX37" s="45"/>
      <c r="BY37" s="45"/>
      <c r="BZ37" s="4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4"/>
      <c r="BM38" s="45"/>
      <c r="BN38" s="45"/>
      <c r="BO38" s="45"/>
      <c r="BP38" s="45"/>
      <c r="BQ38" s="45"/>
      <c r="BR38" s="45"/>
      <c r="BS38" s="45"/>
      <c r="BT38" s="45"/>
      <c r="BU38" s="45"/>
      <c r="BV38" s="45"/>
      <c r="BW38" s="45"/>
      <c r="BX38" s="45"/>
      <c r="BY38" s="45"/>
      <c r="BZ38" s="4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4"/>
      <c r="BM39" s="45"/>
      <c r="BN39" s="45"/>
      <c r="BO39" s="45"/>
      <c r="BP39" s="45"/>
      <c r="BQ39" s="45"/>
      <c r="BR39" s="45"/>
      <c r="BS39" s="45"/>
      <c r="BT39" s="45"/>
      <c r="BU39" s="45"/>
      <c r="BV39" s="45"/>
      <c r="BW39" s="45"/>
      <c r="BX39" s="45"/>
      <c r="BY39" s="45"/>
      <c r="BZ39" s="4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4"/>
      <c r="BM40" s="45"/>
      <c r="BN40" s="45"/>
      <c r="BO40" s="45"/>
      <c r="BP40" s="45"/>
      <c r="BQ40" s="45"/>
      <c r="BR40" s="45"/>
      <c r="BS40" s="45"/>
      <c r="BT40" s="45"/>
      <c r="BU40" s="45"/>
      <c r="BV40" s="45"/>
      <c r="BW40" s="45"/>
      <c r="BX40" s="45"/>
      <c r="BY40" s="45"/>
      <c r="BZ40" s="4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4"/>
      <c r="BM41" s="45"/>
      <c r="BN41" s="45"/>
      <c r="BO41" s="45"/>
      <c r="BP41" s="45"/>
      <c r="BQ41" s="45"/>
      <c r="BR41" s="45"/>
      <c r="BS41" s="45"/>
      <c r="BT41" s="45"/>
      <c r="BU41" s="45"/>
      <c r="BV41" s="45"/>
      <c r="BW41" s="45"/>
      <c r="BX41" s="45"/>
      <c r="BY41" s="45"/>
      <c r="BZ41" s="4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4"/>
      <c r="BM42" s="45"/>
      <c r="BN42" s="45"/>
      <c r="BO42" s="45"/>
      <c r="BP42" s="45"/>
      <c r="BQ42" s="45"/>
      <c r="BR42" s="45"/>
      <c r="BS42" s="45"/>
      <c r="BT42" s="45"/>
      <c r="BU42" s="45"/>
      <c r="BV42" s="45"/>
      <c r="BW42" s="45"/>
      <c r="BX42" s="45"/>
      <c r="BY42" s="45"/>
      <c r="BZ42" s="4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4"/>
      <c r="BM43" s="45"/>
      <c r="BN43" s="45"/>
      <c r="BO43" s="45"/>
      <c r="BP43" s="45"/>
      <c r="BQ43" s="45"/>
      <c r="BR43" s="45"/>
      <c r="BS43" s="45"/>
      <c r="BT43" s="45"/>
      <c r="BU43" s="45"/>
      <c r="BV43" s="45"/>
      <c r="BW43" s="45"/>
      <c r="BX43" s="45"/>
      <c r="BY43" s="45"/>
      <c r="BZ43" s="4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120</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119</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45</v>
      </c>
      <c r="N86" s="12" t="s">
        <v>43</v>
      </c>
      <c r="O86" s="12" t="str">
        <f>データ!EO6</f>
        <v>【0.02】</v>
      </c>
    </row>
  </sheetData>
  <sheetProtection algorithmName="SHA-512" hashValue="7CsOS+nxsJATVwJ/AgbvoK3Op3iI3EjTVQmsphE+IygcMcNpSOaWelgjp25IsLQBeQCIk/319GJxZ+IJShpFEg==" saltValue="b7xPCiZ/V66iRL8Rkj/OG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9" t="s">
        <v>55</v>
      </c>
      <c r="I3" s="80"/>
      <c r="J3" s="80"/>
      <c r="K3" s="80"/>
      <c r="L3" s="80"/>
      <c r="M3" s="80"/>
      <c r="N3" s="80"/>
      <c r="O3" s="80"/>
      <c r="P3" s="80"/>
      <c r="Q3" s="80"/>
      <c r="R3" s="80"/>
      <c r="S3" s="80"/>
      <c r="T3" s="80"/>
      <c r="U3" s="80"/>
      <c r="V3" s="80"/>
      <c r="W3" s="80"/>
      <c r="X3" s="81"/>
      <c r="Y3" s="85" t="s">
        <v>56</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57</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58</v>
      </c>
      <c r="B4" s="16"/>
      <c r="C4" s="16"/>
      <c r="D4" s="16"/>
      <c r="E4" s="16"/>
      <c r="F4" s="16"/>
      <c r="G4" s="16"/>
      <c r="H4" s="82"/>
      <c r="I4" s="83"/>
      <c r="J4" s="83"/>
      <c r="K4" s="83"/>
      <c r="L4" s="83"/>
      <c r="M4" s="83"/>
      <c r="N4" s="83"/>
      <c r="O4" s="83"/>
      <c r="P4" s="83"/>
      <c r="Q4" s="83"/>
      <c r="R4" s="83"/>
      <c r="S4" s="83"/>
      <c r="T4" s="83"/>
      <c r="U4" s="83"/>
      <c r="V4" s="83"/>
      <c r="W4" s="83"/>
      <c r="X4" s="84"/>
      <c r="Y4" s="78" t="s">
        <v>59</v>
      </c>
      <c r="Z4" s="78"/>
      <c r="AA4" s="78"/>
      <c r="AB4" s="78"/>
      <c r="AC4" s="78"/>
      <c r="AD4" s="78"/>
      <c r="AE4" s="78"/>
      <c r="AF4" s="78"/>
      <c r="AG4" s="78"/>
      <c r="AH4" s="78"/>
      <c r="AI4" s="78"/>
      <c r="AJ4" s="78" t="s">
        <v>60</v>
      </c>
      <c r="AK4" s="78"/>
      <c r="AL4" s="78"/>
      <c r="AM4" s="78"/>
      <c r="AN4" s="78"/>
      <c r="AO4" s="78"/>
      <c r="AP4" s="78"/>
      <c r="AQ4" s="78"/>
      <c r="AR4" s="78"/>
      <c r="AS4" s="78"/>
      <c r="AT4" s="78"/>
      <c r="AU4" s="78" t="s">
        <v>61</v>
      </c>
      <c r="AV4" s="78"/>
      <c r="AW4" s="78"/>
      <c r="AX4" s="78"/>
      <c r="AY4" s="78"/>
      <c r="AZ4" s="78"/>
      <c r="BA4" s="78"/>
      <c r="BB4" s="78"/>
      <c r="BC4" s="78"/>
      <c r="BD4" s="78"/>
      <c r="BE4" s="78"/>
      <c r="BF4" s="78" t="s">
        <v>62</v>
      </c>
      <c r="BG4" s="78"/>
      <c r="BH4" s="78"/>
      <c r="BI4" s="78"/>
      <c r="BJ4" s="78"/>
      <c r="BK4" s="78"/>
      <c r="BL4" s="78"/>
      <c r="BM4" s="78"/>
      <c r="BN4" s="78"/>
      <c r="BO4" s="78"/>
      <c r="BP4" s="78"/>
      <c r="BQ4" s="78" t="s">
        <v>63</v>
      </c>
      <c r="BR4" s="78"/>
      <c r="BS4" s="78"/>
      <c r="BT4" s="78"/>
      <c r="BU4" s="78"/>
      <c r="BV4" s="78"/>
      <c r="BW4" s="78"/>
      <c r="BX4" s="78"/>
      <c r="BY4" s="78"/>
      <c r="BZ4" s="78"/>
      <c r="CA4" s="78"/>
      <c r="CB4" s="78" t="s">
        <v>64</v>
      </c>
      <c r="CC4" s="78"/>
      <c r="CD4" s="78"/>
      <c r="CE4" s="78"/>
      <c r="CF4" s="78"/>
      <c r="CG4" s="78"/>
      <c r="CH4" s="78"/>
      <c r="CI4" s="78"/>
      <c r="CJ4" s="78"/>
      <c r="CK4" s="78"/>
      <c r="CL4" s="78"/>
      <c r="CM4" s="78" t="s">
        <v>65</v>
      </c>
      <c r="CN4" s="78"/>
      <c r="CO4" s="78"/>
      <c r="CP4" s="78"/>
      <c r="CQ4" s="78"/>
      <c r="CR4" s="78"/>
      <c r="CS4" s="78"/>
      <c r="CT4" s="78"/>
      <c r="CU4" s="78"/>
      <c r="CV4" s="78"/>
      <c r="CW4" s="78"/>
      <c r="CX4" s="78" t="s">
        <v>66</v>
      </c>
      <c r="CY4" s="78"/>
      <c r="CZ4" s="78"/>
      <c r="DA4" s="78"/>
      <c r="DB4" s="78"/>
      <c r="DC4" s="78"/>
      <c r="DD4" s="78"/>
      <c r="DE4" s="78"/>
      <c r="DF4" s="78"/>
      <c r="DG4" s="78"/>
      <c r="DH4" s="78"/>
      <c r="DI4" s="78" t="s">
        <v>67</v>
      </c>
      <c r="DJ4" s="78"/>
      <c r="DK4" s="78"/>
      <c r="DL4" s="78"/>
      <c r="DM4" s="78"/>
      <c r="DN4" s="78"/>
      <c r="DO4" s="78"/>
      <c r="DP4" s="78"/>
      <c r="DQ4" s="78"/>
      <c r="DR4" s="78"/>
      <c r="DS4" s="78"/>
      <c r="DT4" s="78" t="s">
        <v>68</v>
      </c>
      <c r="DU4" s="78"/>
      <c r="DV4" s="78"/>
      <c r="DW4" s="78"/>
      <c r="DX4" s="78"/>
      <c r="DY4" s="78"/>
      <c r="DZ4" s="78"/>
      <c r="EA4" s="78"/>
      <c r="EB4" s="78"/>
      <c r="EC4" s="78"/>
      <c r="ED4" s="78"/>
      <c r="EE4" s="78" t="s">
        <v>69</v>
      </c>
      <c r="EF4" s="78"/>
      <c r="EG4" s="78"/>
      <c r="EH4" s="78"/>
      <c r="EI4" s="78"/>
      <c r="EJ4" s="78"/>
      <c r="EK4" s="78"/>
      <c r="EL4" s="78"/>
      <c r="EM4" s="78"/>
      <c r="EN4" s="78"/>
      <c r="EO4" s="78"/>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363880</v>
      </c>
      <c r="D6" s="19">
        <f t="shared" si="3"/>
        <v>47</v>
      </c>
      <c r="E6" s="19">
        <f t="shared" si="3"/>
        <v>17</v>
      </c>
      <c r="F6" s="19">
        <f t="shared" si="3"/>
        <v>5</v>
      </c>
      <c r="G6" s="19">
        <f t="shared" si="3"/>
        <v>0</v>
      </c>
      <c r="H6" s="19" t="str">
        <f t="shared" si="3"/>
        <v>徳島県　海陽町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8.67</v>
      </c>
      <c r="Q6" s="20">
        <f t="shared" si="3"/>
        <v>100</v>
      </c>
      <c r="R6" s="20">
        <f t="shared" si="3"/>
        <v>2640</v>
      </c>
      <c r="S6" s="20">
        <f t="shared" si="3"/>
        <v>8645</v>
      </c>
      <c r="T6" s="20">
        <f t="shared" si="3"/>
        <v>327.67</v>
      </c>
      <c r="U6" s="20">
        <f t="shared" si="3"/>
        <v>26.38</v>
      </c>
      <c r="V6" s="20">
        <f t="shared" si="3"/>
        <v>744</v>
      </c>
      <c r="W6" s="20">
        <f t="shared" si="3"/>
        <v>0.75</v>
      </c>
      <c r="X6" s="20">
        <f t="shared" si="3"/>
        <v>992</v>
      </c>
      <c r="Y6" s="21">
        <f>IF(Y7="",NA(),Y7)</f>
        <v>106.92</v>
      </c>
      <c r="Z6" s="21">
        <f t="shared" ref="Z6:AH6" si="4">IF(Z7="",NA(),Z7)</f>
        <v>107.47</v>
      </c>
      <c r="AA6" s="21">
        <f t="shared" si="4"/>
        <v>104.76</v>
      </c>
      <c r="AB6" s="21">
        <f t="shared" si="4"/>
        <v>104.41</v>
      </c>
      <c r="AC6" s="21">
        <f t="shared" si="4"/>
        <v>108.7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33.56</v>
      </c>
      <c r="BR6" s="21">
        <f t="shared" ref="BR6:BZ6" si="8">IF(BR7="",NA(),BR7)</f>
        <v>44.37</v>
      </c>
      <c r="BS6" s="21">
        <f t="shared" si="8"/>
        <v>46.78</v>
      </c>
      <c r="BT6" s="21">
        <f t="shared" si="8"/>
        <v>42.18</v>
      </c>
      <c r="BU6" s="21">
        <f t="shared" si="8"/>
        <v>41.69</v>
      </c>
      <c r="BV6" s="21">
        <f t="shared" si="8"/>
        <v>57.77</v>
      </c>
      <c r="BW6" s="21">
        <f t="shared" si="8"/>
        <v>57.31</v>
      </c>
      <c r="BX6" s="21">
        <f t="shared" si="8"/>
        <v>57.08</v>
      </c>
      <c r="BY6" s="21">
        <f t="shared" si="8"/>
        <v>56.26</v>
      </c>
      <c r="BZ6" s="21">
        <f t="shared" si="8"/>
        <v>52.94</v>
      </c>
      <c r="CA6" s="20" t="str">
        <f>IF(CA7="","",IF(CA7="-","【-】","【"&amp;SUBSTITUTE(TEXT(CA7,"#,##0.00"),"-","△")&amp;"】"))</f>
        <v>【57.02】</v>
      </c>
      <c r="CB6" s="21">
        <f>IF(CB7="",NA(),CB7)</f>
        <v>308.89</v>
      </c>
      <c r="CC6" s="21">
        <f t="shared" ref="CC6:CK6" si="9">IF(CC7="",NA(),CC7)</f>
        <v>269.13</v>
      </c>
      <c r="CD6" s="21">
        <f t="shared" si="9"/>
        <v>245.62</v>
      </c>
      <c r="CE6" s="21">
        <f t="shared" si="9"/>
        <v>292.33999999999997</v>
      </c>
      <c r="CF6" s="21">
        <f t="shared" si="9"/>
        <v>320.42</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55.21</v>
      </c>
      <c r="CN6" s="21">
        <f t="shared" ref="CN6:CV6" si="10">IF(CN7="",NA(),CN7)</f>
        <v>50.42</v>
      </c>
      <c r="CO6" s="21">
        <f t="shared" si="10"/>
        <v>63.38</v>
      </c>
      <c r="CP6" s="21">
        <f t="shared" si="10"/>
        <v>59.72</v>
      </c>
      <c r="CQ6" s="21">
        <f t="shared" si="10"/>
        <v>55.21</v>
      </c>
      <c r="CR6" s="21">
        <f t="shared" si="10"/>
        <v>50.68</v>
      </c>
      <c r="CS6" s="21">
        <f t="shared" si="10"/>
        <v>50.14</v>
      </c>
      <c r="CT6" s="21">
        <f t="shared" si="10"/>
        <v>54.83</v>
      </c>
      <c r="CU6" s="21">
        <f t="shared" si="10"/>
        <v>66.53</v>
      </c>
      <c r="CV6" s="21">
        <f t="shared" si="10"/>
        <v>52.35</v>
      </c>
      <c r="CW6" s="20" t="str">
        <f>IF(CW7="","",IF(CW7="-","【-】","【"&amp;SUBSTITUTE(TEXT(CW7,"#,##0.00"),"-","△")&amp;"】"))</f>
        <v>【52.55】</v>
      </c>
      <c r="CX6" s="21">
        <f>IF(CX7="",NA(),CX7)</f>
        <v>82.09</v>
      </c>
      <c r="CY6" s="21">
        <f t="shared" ref="CY6:DG6" si="11">IF(CY7="",NA(),CY7)</f>
        <v>81.680000000000007</v>
      </c>
      <c r="CZ6" s="21">
        <f t="shared" si="11"/>
        <v>81.91</v>
      </c>
      <c r="DA6" s="21">
        <f t="shared" si="11"/>
        <v>82.49</v>
      </c>
      <c r="DB6" s="21">
        <f t="shared" si="11"/>
        <v>86.83</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363880</v>
      </c>
      <c r="D7" s="23">
        <v>47</v>
      </c>
      <c r="E7" s="23">
        <v>17</v>
      </c>
      <c r="F7" s="23">
        <v>5</v>
      </c>
      <c r="G7" s="23">
        <v>0</v>
      </c>
      <c r="H7" s="23" t="s">
        <v>99</v>
      </c>
      <c r="I7" s="23" t="s">
        <v>100</v>
      </c>
      <c r="J7" s="23" t="s">
        <v>101</v>
      </c>
      <c r="K7" s="23" t="s">
        <v>102</v>
      </c>
      <c r="L7" s="23" t="s">
        <v>103</v>
      </c>
      <c r="M7" s="23" t="s">
        <v>104</v>
      </c>
      <c r="N7" s="24" t="s">
        <v>105</v>
      </c>
      <c r="O7" s="24" t="s">
        <v>106</v>
      </c>
      <c r="P7" s="24">
        <v>8.67</v>
      </c>
      <c r="Q7" s="24">
        <v>100</v>
      </c>
      <c r="R7" s="24">
        <v>2640</v>
      </c>
      <c r="S7" s="24">
        <v>8645</v>
      </c>
      <c r="T7" s="24">
        <v>327.67</v>
      </c>
      <c r="U7" s="24">
        <v>26.38</v>
      </c>
      <c r="V7" s="24">
        <v>744</v>
      </c>
      <c r="W7" s="24">
        <v>0.75</v>
      </c>
      <c r="X7" s="24">
        <v>992</v>
      </c>
      <c r="Y7" s="24">
        <v>106.92</v>
      </c>
      <c r="Z7" s="24">
        <v>107.47</v>
      </c>
      <c r="AA7" s="24">
        <v>104.76</v>
      </c>
      <c r="AB7" s="24">
        <v>104.41</v>
      </c>
      <c r="AC7" s="24">
        <v>108.7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33.56</v>
      </c>
      <c r="BR7" s="24">
        <v>44.37</v>
      </c>
      <c r="BS7" s="24">
        <v>46.78</v>
      </c>
      <c r="BT7" s="24">
        <v>42.18</v>
      </c>
      <c r="BU7" s="24">
        <v>41.69</v>
      </c>
      <c r="BV7" s="24">
        <v>57.77</v>
      </c>
      <c r="BW7" s="24">
        <v>57.31</v>
      </c>
      <c r="BX7" s="24">
        <v>57.08</v>
      </c>
      <c r="BY7" s="24">
        <v>56.26</v>
      </c>
      <c r="BZ7" s="24">
        <v>52.94</v>
      </c>
      <c r="CA7" s="24">
        <v>57.02</v>
      </c>
      <c r="CB7" s="24">
        <v>308.89</v>
      </c>
      <c r="CC7" s="24">
        <v>269.13</v>
      </c>
      <c r="CD7" s="24">
        <v>245.62</v>
      </c>
      <c r="CE7" s="24">
        <v>292.33999999999997</v>
      </c>
      <c r="CF7" s="24">
        <v>320.42</v>
      </c>
      <c r="CG7" s="24">
        <v>274.35000000000002</v>
      </c>
      <c r="CH7" s="24">
        <v>273.52</v>
      </c>
      <c r="CI7" s="24">
        <v>274.99</v>
      </c>
      <c r="CJ7" s="24">
        <v>282.08999999999997</v>
      </c>
      <c r="CK7" s="24">
        <v>303.27999999999997</v>
      </c>
      <c r="CL7" s="24">
        <v>273.68</v>
      </c>
      <c r="CM7" s="24">
        <v>55.21</v>
      </c>
      <c r="CN7" s="24">
        <v>50.42</v>
      </c>
      <c r="CO7" s="24">
        <v>63.38</v>
      </c>
      <c r="CP7" s="24">
        <v>59.72</v>
      </c>
      <c r="CQ7" s="24">
        <v>55.21</v>
      </c>
      <c r="CR7" s="24">
        <v>50.68</v>
      </c>
      <c r="CS7" s="24">
        <v>50.14</v>
      </c>
      <c r="CT7" s="24">
        <v>54.83</v>
      </c>
      <c r="CU7" s="24">
        <v>66.53</v>
      </c>
      <c r="CV7" s="24">
        <v>52.35</v>
      </c>
      <c r="CW7" s="24">
        <v>52.55</v>
      </c>
      <c r="CX7" s="24">
        <v>82.09</v>
      </c>
      <c r="CY7" s="24">
        <v>81.680000000000007</v>
      </c>
      <c r="CZ7" s="24">
        <v>81.91</v>
      </c>
      <c r="DA7" s="24">
        <v>82.49</v>
      </c>
      <c r="DB7" s="24">
        <v>86.83</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日和佐　悠平</cp:lastModifiedBy>
  <dcterms:created xsi:type="dcterms:W3CDTF">2023-12-12T02:55:41Z</dcterms:created>
  <dcterms:modified xsi:type="dcterms:W3CDTF">2024-02-07T00:38:17Z</dcterms:modified>
  <cp:category/>
</cp:coreProperties>
</file>