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kiXsyAlejYHU7Y22kWGP3Ys+d+OhkghghpcB4njnZrXAYUhJAK2p/5URiWU4od01F/KqbIQqhEBoo5kl9/omw==" workbookSaltValue="MyaNVynsVd4l2xfnVsKAO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<sst xmlns="http://schemas.openxmlformats.org/spreadsheetml/2006/main" xmlns:r="http://schemas.openxmlformats.org/officeDocument/2006/relationships" count="116" uniqueCount="116">
  <si>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</si>
  <si>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</si>
  <si>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</si>
  <si>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</si>
  <si>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</si>
  <si>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</si>
  <si>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</si>
  <si>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</si>
  <si>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</si>
  <si>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</si>
  <si>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</si>
  <si>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</si>
  <si>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</si>
  <si>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</si>
  <si>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</si>
  <si>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</si>
  <si>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</si>
  <si>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</si>
  <si>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</si>
  <si>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</si>
  <si>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</si>
  <si>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</si>
  <si>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</si>
  <si>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</si>
  <si>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</si>
  <si>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</si>
  <si>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</si>
  <si>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</si>
  <si>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</si>
  <si>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</si>
  <si>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</si>
  <si>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</si>
  <si>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</si>
  <si>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</si>
  <si>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　佐那河内村の汚水処理については、経営の健全性を示す、①表の収益的収支比率では69.61%と高い比率となっているが、単年度収支で黒字となる100％を下回っており経営改善に向けた取り組みが必要である。
　また、近い将来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t>
  </si>
  <si>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</si>
  <si>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</si>
  <si>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</si>
  <si>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</si>
  <si>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</si>
  <si>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</si>
  <si>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</si>
  <si>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</si>
  <si>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</si>
  <si>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</si>
  <si>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</si>
  <si>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</si>
  <si>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</si>
  <si>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</si>
  <si>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</si>
  <si>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</si>
  <si>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</si>
  <si>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</si>
  <si>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</si>
  <si>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</si>
  <si>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</si>
  <si>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</si>
  <si>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</si>
  <si>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</si>
  <si>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</si>
  <si>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</si>
  <si>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</si>
  <si>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</si>
  <si>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</si>
  <si>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</si>
  <si>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</si>
  <si>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</si>
  <si>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</si>
  <si>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</si>
  <si>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</si>
  <si>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</si>
  <si>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</si>
  <si>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</si>
  <si>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</si>
  <si>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</si>
  <si>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</si>
  <si>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</si>
  <si>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</si>
  <si>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</si>
  <si>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</si>
  <si>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</si>
  <si>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</si>
  <si>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</si>
  <si>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</si>
  <si>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</si>
  <si>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</si>
  <si>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</si>
  <si>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</si>
  <si>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</si>
  <si>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</si>
  <si>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</si>
  <si>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</si>
  <si>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</si>
  <si>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</si>
  <si>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</si>
  <si>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</si>
  <si>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</si>
  <si>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佐那河内村</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</si>
  <si>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</si>
  <si>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</si>
  <si>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</si>
  <si>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</si>
  <si>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</si>
  <si>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</si>
  <si>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</si>
  <si>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</si>
  <si>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</si>
  <si>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</si>
  <si>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</si>
  <si>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</si>
  <si>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</si>
  <si>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</si>
  <si>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</si>
  <si>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</si>
  <si>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佐那河内村では、H28～H30に仁井田処理施設と宮前処理施設の統合工事と施設機能回復工事を行った。これで6箇所あった汚水処理施設は4箇所に再編された。この事業実施により、村内全ての施設で機能回復工事が完了することとなる。各処理場における機能回復工事により、施設内機器についてはほぼ更新された。
　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</si>
  <si>
    <t>佐那河内村は、豊かな自然と園瀬川や嵯峨川の清流が自慢で、村民の環境保全に対する意識が高いため、⑧表の水洗化率はR4で98.76%と全国平均の84.39%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R4では、汚水処理原価はR2 より上昇し、汚水処理原価は全国平均約303円に対し、約265円であり、経費回収率についても62.80％と全国平均を上回っている。
　佐那河内村の汚水処理については、経営の健全性を示す、①表の収益的収支比率では69.61%と高い比率となっているが、単年度収支で黒字となる100％を下回っており経営改善に向けた取り組みが必要である。
　今後については、人口減少による料金収入の減少も見込まれることから、適正な維持管理体制の構築と、更なる汚水処理原価を下げる方策を検討する必要性があり、今後も経営改善に向けた取り組みが必要である。</t>
    <rPh sb="17" eb="19">
      <t>サガ</t>
    </rPh>
    <rPh sb="19" eb="20">
      <t>カワ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</si>
</sst>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78.459999999999994</c:v>
                </c:pt>
                <c:pt idx="1">
                  <c:v>67.02</c:v>
                </c:pt>
                <c:pt idx="2">
                  <c:v>66.489999999999995</c:v>
                </c:pt>
                <c:pt idx="3">
                  <c:v>65.290000000000006</c:v>
                </c:pt>
                <c:pt idx="4">
                  <c:v>62.37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98.2</c:v>
                </c:pt>
                <c:pt idx="1">
                  <c:v>98.29</c:v>
                </c:pt>
                <c:pt idx="2">
                  <c:v>98.21</c:v>
                </c:pt>
                <c:pt idx="3">
                  <c:v>98.76</c:v>
                </c:pt>
                <c:pt idx="4">
                  <c:v>98.76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72.89</c:v>
                </c:pt>
                <c:pt idx="1">
                  <c:v>76.2</c:v>
                </c:pt>
                <c:pt idx="2">
                  <c:v>71.349999999999994</c:v>
                </c:pt>
                <c:pt idx="3">
                  <c:v>69.73</c:v>
                </c:pt>
                <c:pt idx="4">
                  <c:v>69.61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3252.96</c:v>
                </c:pt>
                <c:pt idx="1">
                  <c:v>3063.13</c:v>
                </c:pt>
                <c:pt idx="2">
                  <c:v>2731.69</c:v>
                </c:pt>
                <c:pt idx="3">
                  <c:v>2347.1799999999998</c:v>
                </c:pt>
                <c:pt idx="4">
                  <c:v>2074.06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82.73</c:v>
                </c:pt>
                <c:pt idx="1">
                  <c:v>83.53</c:v>
                </c:pt>
                <c:pt idx="2">
                  <c:v>84.24</c:v>
                </c:pt>
                <c:pt idx="3">
                  <c:v>68.510000000000005</c:v>
                </c:pt>
                <c:pt idx="4">
                  <c:v>62.8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154.81</c:v>
                </c:pt>
                <c:pt idx="1">
                  <c:v>179.5</c:v>
                </c:pt>
                <c:pt idx="2">
                  <c:v>181.89</c:v>
                </c:pt>
                <c:pt idx="3">
                  <c:v>232.21</c:v>
                </c:pt>
                <c:pt idx="4">
                  <c:v>265.19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B1" workbookViewId="0">
      <selection activeCell="B66" sqref="B6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佐那河内村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2170</v>
      </c>
      <c r="AM8" s="21"/>
      <c r="AN8" s="21"/>
      <c r="AO8" s="21"/>
      <c r="AP8" s="21"/>
      <c r="AQ8" s="21"/>
      <c r="AR8" s="21"/>
      <c r="AS8" s="21"/>
      <c r="AT8" s="7">
        <f>データ!T6</f>
        <v>42.28</v>
      </c>
      <c r="AU8" s="7"/>
      <c r="AV8" s="7"/>
      <c r="AW8" s="7"/>
      <c r="AX8" s="7"/>
      <c r="AY8" s="7"/>
      <c r="AZ8" s="7"/>
      <c r="BA8" s="7"/>
      <c r="BB8" s="7">
        <f>データ!U6</f>
        <v>51.32</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82.13</v>
      </c>
      <c r="Q10" s="7"/>
      <c r="R10" s="7"/>
      <c r="S10" s="7"/>
      <c r="T10" s="7"/>
      <c r="U10" s="7"/>
      <c r="V10" s="7"/>
      <c r="W10" s="7">
        <f>データ!Q6</f>
        <v>100</v>
      </c>
      <c r="X10" s="7"/>
      <c r="Y10" s="7"/>
      <c r="Z10" s="7"/>
      <c r="AA10" s="7"/>
      <c r="AB10" s="7"/>
      <c r="AC10" s="7"/>
      <c r="AD10" s="21">
        <f>データ!R6</f>
        <v>3870</v>
      </c>
      <c r="AE10" s="21"/>
      <c r="AF10" s="21"/>
      <c r="AG10" s="21"/>
      <c r="AH10" s="21"/>
      <c r="AI10" s="21"/>
      <c r="AJ10" s="21"/>
      <c r="AK10" s="2"/>
      <c r="AL10" s="21">
        <f>データ!V6</f>
        <v>1779</v>
      </c>
      <c r="AM10" s="21"/>
      <c r="AN10" s="21"/>
      <c r="AO10" s="21"/>
      <c r="AP10" s="21"/>
      <c r="AQ10" s="21"/>
      <c r="AR10" s="21"/>
      <c r="AS10" s="21"/>
      <c r="AT10" s="7">
        <f>データ!W6</f>
        <v>2.5499999999999998</v>
      </c>
      <c r="AU10" s="7"/>
      <c r="AV10" s="7"/>
      <c r="AW10" s="7"/>
      <c r="AX10" s="7"/>
      <c r="AY10" s="7"/>
      <c r="AZ10" s="7"/>
      <c r="BA10" s="7"/>
      <c r="BB10" s="7">
        <f>データ!X6</f>
        <v>697.65</v>
      </c>
      <c r="BC10" s="7"/>
      <c r="BD10" s="7"/>
      <c r="BE10" s="7"/>
      <c r="BF10" s="7"/>
      <c r="BG10" s="7"/>
      <c r="BH10" s="7"/>
      <c r="BI10" s="7"/>
      <c r="BJ10" s="2"/>
      <c r="BK10" s="2"/>
      <c r="BL10" s="29" t="s">
        <v>38</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34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32</v>
      </c>
      <c r="M85" s="12" t="s">
        <v>36</v>
      </c>
      <c r="N85" s="12" t="s">
        <v>52</v>
      </c>
      <c r="O85" s="12" t="s">
        <v>54</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ObfK3fq2unq7q+FJYdzwaaTOz1f26kQg8+NInBTfEpWiXNfl0Y3uEC7G6wRT4z7aB8YM0TTf7orDyj6wcEzGPA==" saltValue="mqocqOywKvCphEiG4wFsT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31</v>
      </c>
      <c r="C3" s="58" t="s">
        <v>59</v>
      </c>
      <c r="D3" s="58" t="s">
        <v>60</v>
      </c>
      <c r="E3" s="58" t="s">
        <v>3</v>
      </c>
      <c r="F3" s="58" t="s">
        <v>2</v>
      </c>
      <c r="G3" s="58" t="s">
        <v>25</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46</v>
      </c>
      <c r="AK4" s="77"/>
      <c r="AL4" s="77"/>
      <c r="AM4" s="77"/>
      <c r="AN4" s="77"/>
      <c r="AO4" s="77"/>
      <c r="AP4" s="77"/>
      <c r="AQ4" s="77"/>
      <c r="AR4" s="77"/>
      <c r="AS4" s="77"/>
      <c r="AT4" s="77"/>
      <c r="AU4" s="77" t="s">
        <v>27</v>
      </c>
      <c r="AV4" s="77"/>
      <c r="AW4" s="77"/>
      <c r="AX4" s="77"/>
      <c r="AY4" s="77"/>
      <c r="AZ4" s="77"/>
      <c r="BA4" s="77"/>
      <c r="BB4" s="77"/>
      <c r="BC4" s="77"/>
      <c r="BD4" s="77"/>
      <c r="BE4" s="77"/>
      <c r="BF4" s="77" t="s">
        <v>63</v>
      </c>
      <c r="BG4" s="77"/>
      <c r="BH4" s="77"/>
      <c r="BI4" s="77"/>
      <c r="BJ4" s="77"/>
      <c r="BK4" s="77"/>
      <c r="BL4" s="77"/>
      <c r="BM4" s="77"/>
      <c r="BN4" s="77"/>
      <c r="BO4" s="77"/>
      <c r="BP4" s="77"/>
      <c r="BQ4" s="77" t="s">
        <v>13</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363219</v>
      </c>
      <c r="D6" s="61">
        <f t="shared" si="1"/>
        <v>47</v>
      </c>
      <c r="E6" s="61">
        <f t="shared" si="1"/>
        <v>17</v>
      </c>
      <c r="F6" s="61">
        <f t="shared" si="1"/>
        <v>5</v>
      </c>
      <c r="G6" s="61">
        <f t="shared" si="1"/>
        <v>0</v>
      </c>
      <c r="H6" s="61" t="str">
        <f t="shared" si="1"/>
        <v>徳島県　佐那河内村</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82.13</v>
      </c>
      <c r="Q6" s="70">
        <f t="shared" si="1"/>
        <v>100</v>
      </c>
      <c r="R6" s="70">
        <f t="shared" si="1"/>
        <v>3870</v>
      </c>
      <c r="S6" s="70">
        <f t="shared" si="1"/>
        <v>2170</v>
      </c>
      <c r="T6" s="70">
        <f t="shared" si="1"/>
        <v>42.28</v>
      </c>
      <c r="U6" s="70">
        <f t="shared" si="1"/>
        <v>51.32</v>
      </c>
      <c r="V6" s="70">
        <f t="shared" si="1"/>
        <v>1779</v>
      </c>
      <c r="W6" s="70">
        <f t="shared" si="1"/>
        <v>2.5499999999999998</v>
      </c>
      <c r="X6" s="70">
        <f t="shared" si="1"/>
        <v>697.65</v>
      </c>
      <c r="Y6" s="78">
        <f t="shared" ref="Y6:AH6" si="2">IF(Y7="",NA(),Y7)</f>
        <v>72.89</v>
      </c>
      <c r="Z6" s="78">
        <f t="shared" si="2"/>
        <v>76.2</v>
      </c>
      <c r="AA6" s="78">
        <f t="shared" si="2"/>
        <v>71.349999999999994</v>
      </c>
      <c r="AB6" s="78">
        <f t="shared" si="2"/>
        <v>69.73</v>
      </c>
      <c r="AC6" s="78">
        <f t="shared" si="2"/>
        <v>69.61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3252.96</v>
      </c>
      <c r="BG6" s="78">
        <f t="shared" si="5"/>
        <v>3063.13</v>
      </c>
      <c r="BH6" s="78">
        <f t="shared" si="5"/>
        <v>2731.69</v>
      </c>
      <c r="BI6" s="78">
        <f t="shared" si="5"/>
        <v>2347.1799999999998</v>
      </c>
      <c r="BJ6" s="78">
        <f t="shared" si="5"/>
        <v>2074.06</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82.73</v>
      </c>
      <c r="BR6" s="78">
        <f t="shared" si="6"/>
        <v>83.53</v>
      </c>
      <c r="BS6" s="78">
        <f t="shared" si="6"/>
        <v>84.24</v>
      </c>
      <c r="BT6" s="78">
        <f t="shared" si="6"/>
        <v>68.510000000000005</v>
      </c>
      <c r="BU6" s="78">
        <f t="shared" si="6"/>
        <v>62.8</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154.81</v>
      </c>
      <c r="CC6" s="78">
        <f t="shared" si="7"/>
        <v>179.5</v>
      </c>
      <c r="CD6" s="78">
        <f t="shared" si="7"/>
        <v>181.89</v>
      </c>
      <c r="CE6" s="78">
        <f t="shared" si="7"/>
        <v>232.21</v>
      </c>
      <c r="CF6" s="78">
        <f t="shared" si="7"/>
        <v>265.19</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78.459999999999994</v>
      </c>
      <c r="CN6" s="78">
        <f t="shared" si="8"/>
        <v>67.02</v>
      </c>
      <c r="CO6" s="78">
        <f t="shared" si="8"/>
        <v>66.489999999999995</v>
      </c>
      <c r="CP6" s="78">
        <f t="shared" si="8"/>
        <v>65.290000000000006</v>
      </c>
      <c r="CQ6" s="78">
        <f t="shared" si="8"/>
        <v>62.37</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98.2</v>
      </c>
      <c r="CY6" s="78">
        <f t="shared" si="9"/>
        <v>98.29</v>
      </c>
      <c r="CZ6" s="78">
        <f t="shared" si="9"/>
        <v>98.21</v>
      </c>
      <c r="DA6" s="78">
        <f t="shared" si="9"/>
        <v>98.76</v>
      </c>
      <c r="DB6" s="78">
        <f t="shared" si="9"/>
        <v>98.76</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363219</v>
      </c>
      <c r="D7" s="62">
        <v>47</v>
      </c>
      <c r="E7" s="62">
        <v>17</v>
      </c>
      <c r="F7" s="62">
        <v>5</v>
      </c>
      <c r="G7" s="62">
        <v>0</v>
      </c>
      <c r="H7" s="62" t="s">
        <v>97</v>
      </c>
      <c r="I7" s="62" t="s">
        <v>98</v>
      </c>
      <c r="J7" s="62" t="s">
        <v>99</v>
      </c>
      <c r="K7" s="62" t="s">
        <v>100</v>
      </c>
      <c r="L7" s="62" t="s">
        <v>101</v>
      </c>
      <c r="M7" s="62" t="s">
        <v>102</v>
      </c>
      <c r="N7" s="71" t="s">
        <v>39</v>
      </c>
      <c r="O7" s="71" t="s">
        <v>103</v>
      </c>
      <c r="P7" s="71">
        <v>82.13</v>
      </c>
      <c r="Q7" s="71">
        <v>100</v>
      </c>
      <c r="R7" s="71">
        <v>3870</v>
      </c>
      <c r="S7" s="71">
        <v>2170</v>
      </c>
      <c r="T7" s="71">
        <v>42.28</v>
      </c>
      <c r="U7" s="71">
        <v>51.32</v>
      </c>
      <c r="V7" s="71">
        <v>1779</v>
      </c>
      <c r="W7" s="71">
        <v>2.5499999999999998</v>
      </c>
      <c r="X7" s="71">
        <v>697.65</v>
      </c>
      <c r="Y7" s="71">
        <v>72.89</v>
      </c>
      <c r="Z7" s="71">
        <v>76.2</v>
      </c>
      <c r="AA7" s="71">
        <v>71.349999999999994</v>
      </c>
      <c r="AB7" s="71">
        <v>69.73</v>
      </c>
      <c r="AC7" s="71">
        <v>69.61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3252.96</v>
      </c>
      <c r="BG7" s="71">
        <v>3063.13</v>
      </c>
      <c r="BH7" s="71">
        <v>2731.69</v>
      </c>
      <c r="BI7" s="71">
        <v>2347.1799999999998</v>
      </c>
      <c r="BJ7" s="71">
        <v>2074.06</v>
      </c>
      <c r="BK7" s="71">
        <v>789.46</v>
      </c>
      <c r="BL7" s="71">
        <v>826.83</v>
      </c>
      <c r="BM7" s="71">
        <v>867.83</v>
      </c>
      <c r="BN7" s="71">
        <v>791.76</v>
      </c>
      <c r="BO7" s="71">
        <v>900.82</v>
      </c>
      <c r="BP7" s="71">
        <v>809.19</v>
      </c>
      <c r="BQ7" s="71">
        <v>82.73</v>
      </c>
      <c r="BR7" s="71">
        <v>83.53</v>
      </c>
      <c r="BS7" s="71">
        <v>84.24</v>
      </c>
      <c r="BT7" s="71">
        <v>68.510000000000005</v>
      </c>
      <c r="BU7" s="71">
        <v>62.8</v>
      </c>
      <c r="BV7" s="71">
        <v>57.77</v>
      </c>
      <c r="BW7" s="71">
        <v>57.31</v>
      </c>
      <c r="BX7" s="71">
        <v>57.08</v>
      </c>
      <c r="BY7" s="71">
        <v>56.26</v>
      </c>
      <c r="BZ7" s="71">
        <v>52.94</v>
      </c>
      <c r="CA7" s="71">
        <v>57.02</v>
      </c>
      <c r="CB7" s="71">
        <v>154.81</v>
      </c>
      <c r="CC7" s="71">
        <v>179.5</v>
      </c>
      <c r="CD7" s="71">
        <v>181.89</v>
      </c>
      <c r="CE7" s="71">
        <v>232.21</v>
      </c>
      <c r="CF7" s="71">
        <v>265.19</v>
      </c>
      <c r="CG7" s="71">
        <v>274.35000000000002</v>
      </c>
      <c r="CH7" s="71">
        <v>273.52</v>
      </c>
      <c r="CI7" s="71">
        <v>274.99</v>
      </c>
      <c r="CJ7" s="71">
        <v>282.08999999999997</v>
      </c>
      <c r="CK7" s="71">
        <v>303.27999999999997</v>
      </c>
      <c r="CL7" s="71">
        <v>273.68</v>
      </c>
      <c r="CM7" s="71">
        <v>78.459999999999994</v>
      </c>
      <c r="CN7" s="71">
        <v>67.02</v>
      </c>
      <c r="CO7" s="71">
        <v>66.489999999999995</v>
      </c>
      <c r="CP7" s="71">
        <v>65.290000000000006</v>
      </c>
      <c r="CQ7" s="71">
        <v>62.37</v>
      </c>
      <c r="CR7" s="71">
        <v>50.68</v>
      </c>
      <c r="CS7" s="71">
        <v>50.14</v>
      </c>
      <c r="CT7" s="71">
        <v>54.83</v>
      </c>
      <c r="CU7" s="71">
        <v>66.53</v>
      </c>
      <c r="CV7" s="71">
        <v>52.35</v>
      </c>
      <c r="CW7" s="71">
        <v>52.55</v>
      </c>
      <c r="CX7" s="71">
        <v>98.2</v>
      </c>
      <c r="CY7" s="71">
        <v>98.29</v>
      </c>
      <c r="CZ7" s="71">
        <v>98.21</v>
      </c>
      <c r="DA7" s="71">
        <v>98.76</v>
      </c>
      <c r="DB7" s="71">
        <v>98.76</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pc1005</cp:lastModifiedBy>
  <dcterms:created xsi:type="dcterms:W3CDTF">2023-12-12T02:55:40Z</dcterms:created>
  <dcterms:modified xsi:type="dcterms:W3CDTF">2024-02-07T06:37:34Z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2024-02-07T06:37:34Z</vt:filetime>
  </property>
</Properties>
</file>