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0421\Desktop\集落排水\財政報告\R5\【2_7(水)17時〆】公営企業に係る経営比較分析表（令和４年度決算）の分析等について\【経営比較分析表】06_阿波市\報告\"/>
    </mc:Choice>
  </mc:AlternateContent>
  <xr:revisionPtr revIDLastSave="0" documentId="13_ncr:1_{52840F16-4234-445E-9419-6726E088DB3B}" xr6:coauthVersionLast="47" xr6:coauthVersionMax="47" xr10:uidLastSave="{00000000-0000-0000-0000-000000000000}"/>
  <workbookProtection workbookAlgorithmName="SHA-512" workbookHashValue="VtX6u2evg7iXAZrkTJi3QVE4L5eGVJ7pv6TsQP0WFTPV2gDMhTcmlY4yYd/d3IY6ML7TYWzWzPymdzbKS7UQBA==" workbookSaltValue="t6QcRSCWatGRMXeYIip/Tw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AL10" i="4"/>
  <c r="AD10" i="4"/>
  <c r="B10" i="4"/>
  <c r="B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<sst xmlns="http://schemas.openxmlformats.org/spreadsheetml/2006/main" count="236" uniqueCount="120">
  <si>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</si>
  <si>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</si>
  <si>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</si>
  <si>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</si>
  <si>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</si>
  <si>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</si>
  <si>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</si>
  <si>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</si>
  <si>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</si>
  <si>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</si>
  <si>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</si>
  <si>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</si>
  <si>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</si>
  <si>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</si>
  <si>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</si>
  <si>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</si>
  <si>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</si>
  <si>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</si>
  <si>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</si>
  <si>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</si>
  <si>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</si>
  <si>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</si>
  <si>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</si>
  <si>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</si>
  <si>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</si>
  <si>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</si>
  <si>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</si>
  <si>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</si>
  <si>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</si>
  <si>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</si>
  <si>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</si>
  <si>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</si>
  <si>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</si>
  <si>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</si>
  <si>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</si>
  <si>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</si>
  <si>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</si>
  <si>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</si>
  <si>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</si>
  <si>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</si>
  <si>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</si>
  <si>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</si>
  <si>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</si>
  <si>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</si>
  <si>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</si>
  <si>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</si>
  <si>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</si>
  <si>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</si>
  <si>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</si>
  <si>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</si>
  <si>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</si>
  <si>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</si>
  <si>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</si>
  <si>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</si>
  <si>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</si>
  <si>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</si>
  <si>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</si>
  <si>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</si>
  <si>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</si>
  <si>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</si>
  <si>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</si>
  <si>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</si>
  <si>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</si>
  <si>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</si>
  <si>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</si>
  <si>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</si>
  <si>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</si>
  <si>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</si>
  <si>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</si>
  <si>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</si>
  <si>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</si>
  <si>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</si>
  <si>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</si>
  <si>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</si>
  <si>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</si>
  <si>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</si>
  <si>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</si>
  <si>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</si>
  <si>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</si>
  <si>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</si>
  <si>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</si>
  <si>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</si>
  <si>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</si>
  <si>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</si>
  <si>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</si>
  <si>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</si>
  <si>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</si>
  <si>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</si>
  <si>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</si>
  <si>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</si>
  <si>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</si>
  <si>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</si>
  <si>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</si>
  <si>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</si>
  <si>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</si>
  <si>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</si>
  <si>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</si>
  <si>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</si>
  <si>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阿波市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</si>
  <si>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</si>
  <si>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</si>
  <si>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</si>
  <si>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</si>
  <si>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</si>
  <si>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</si>
  <si>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</si>
  <si>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</si>
  <si>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</si>
  <si>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</si>
  <si>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</si>
  <si>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</si>
  <si>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</si>
  <si>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</si>
  <si>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</si>
  <si>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</si>
  <si>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</si>
  <si>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</si>
  <si>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本市の収益的収支率は100％を下回っている。
　令和4年度の率が前年度に比べてほぼ横倍であ
る。引き続き補助金や企業債など有利な財源を活用
し施設の更新等に努める。
　また、法適用化に向けて、維持管理の削減に努め
るとともに、投資の効率化を図りながら、健全経営
に努める。</t>
    <rPh sb="1" eb="3">
      <t>ホンシ</t>
    </rPh>
    <rPh sb="4" eb="6">
      <t>シュウエキ</t>
    </rPh>
    <rPh sb="6" eb="7">
      <t>テキ</t>
    </rPh>
    <rPh sb="7" eb="10">
      <t>シュウシリツ</t>
    </rPh>
    <rPh sb="16" eb="17">
      <t>シタ</t>
    </rPh>
    <rPh sb="17" eb="18">
      <t>マワ</t>
    </rPh>
    <rPh sb="25" eb="27">
      <t>レイワ</t>
    </rPh>
    <rPh sb="28" eb="30">
      <t>ネンド</t>
    </rPh>
    <rPh sb="31" eb="32">
      <t>リツ</t>
    </rPh>
    <rPh sb="33" eb="36">
      <t>ゼンネンド</t>
    </rPh>
    <rPh sb="37" eb="38">
      <t>クラ</t>
    </rPh>
    <rPh sb="42" eb="44">
      <t>ヨコバイ</t>
    </rPh>
    <rPh sb="49" eb="50">
      <t>ヒ</t>
    </rPh>
    <rPh sb="51" eb="52">
      <t>ツヅ</t>
    </rPh>
    <rPh sb="53" eb="56">
      <t>ホジョキン</t>
    </rPh>
    <rPh sb="57" eb="60">
      <t>キギョウサイ</t>
    </rPh>
    <rPh sb="62" eb="64">
      <t>ユウリ</t>
    </rPh>
    <rPh sb="65" eb="67">
      <t>ザイゲン</t>
    </rPh>
    <rPh sb="68" eb="70">
      <t>カツヨウ</t>
    </rPh>
    <rPh sb="72" eb="74">
      <t>シセツ</t>
    </rPh>
    <rPh sb="75" eb="77">
      <t>コウシン</t>
    </rPh>
    <rPh sb="77" eb="78">
      <t>トウ</t>
    </rPh>
    <rPh sb="79" eb="80">
      <t>ツト</t>
    </rPh>
    <rPh sb="88" eb="91">
      <t>ホウテキヨウ</t>
    </rPh>
    <rPh sb="91" eb="92">
      <t>カ</t>
    </rPh>
    <rPh sb="93" eb="94">
      <t>ム</t>
    </rPh>
    <rPh sb="97" eb="101">
      <t>イジカンリ</t>
    </rPh>
    <rPh sb="102" eb="104">
      <t>サクゲン</t>
    </rPh>
    <rPh sb="105" eb="106">
      <t>ツト</t>
    </rPh>
    <rPh sb="114" eb="116">
      <t>トウシ</t>
    </rPh>
    <phoneticPr fontId="4"/>
  </si>
  <si>
    <t xml:space="preserve">　令和2年度には、機能診断を行い、令和3年度は最
適整備構想の策定を実施しました。更に、それらを
より細分化して維持管理適正化計画を実施します。
前項の結果を基に調査した結果、管路や施設も供用
開始から20年以上が経過し、老朽化が進んでいま
す。近い将来、耐用年数に達することから、改築・
更新時期が増加する事が考えられます。有形固定資
産の減価償却等を分析する必要があり、機器につい
ても、設備の回復・予防保全のための修繕や事業費
の平準化を図り、計画的かつ効率的な維持修繕・改
築更新に取り組む必要があります。改築・更新等の
必要性が高い場合には、計画等の見直しを行い、長
寿命化に努めていきます。
</t>
    <rPh sb="1" eb="3">
      <t>レイワ</t>
    </rPh>
    <rPh sb="4" eb="6">
      <t>ネンド</t>
    </rPh>
    <rPh sb="9" eb="11">
      <t>キノウ</t>
    </rPh>
    <rPh sb="11" eb="13">
      <t>シンダン</t>
    </rPh>
    <rPh sb="14" eb="15">
      <t>オコナ</t>
    </rPh>
    <rPh sb="17" eb="19">
      <t>レイワ</t>
    </rPh>
    <rPh sb="20" eb="22">
      <t>ネンド</t>
    </rPh>
    <rPh sb="23" eb="24">
      <t>サイ</t>
    </rPh>
    <rPh sb="25" eb="26">
      <t>テキ</t>
    </rPh>
    <rPh sb="26" eb="28">
      <t>セイビ</t>
    </rPh>
    <rPh sb="28" eb="30">
      <t>コウソウ</t>
    </rPh>
    <rPh sb="31" eb="33">
      <t>サクテイ</t>
    </rPh>
    <rPh sb="34" eb="36">
      <t>ジッシ</t>
    </rPh>
    <rPh sb="41" eb="42">
      <t>サラ</t>
    </rPh>
    <rPh sb="51" eb="54">
      <t>サイブンカ</t>
    </rPh>
    <rPh sb="56" eb="60">
      <t>イジカンリ</t>
    </rPh>
    <rPh sb="60" eb="63">
      <t>テキセイカ</t>
    </rPh>
    <rPh sb="63" eb="65">
      <t>ケイカク</t>
    </rPh>
    <rPh sb="66" eb="68">
      <t>ジッシ</t>
    </rPh>
    <rPh sb="73" eb="75">
      <t>ゼンコウ</t>
    </rPh>
    <rPh sb="76" eb="78">
      <t>ケッカ</t>
    </rPh>
    <rPh sb="79" eb="80">
      <t>モト</t>
    </rPh>
    <rPh sb="81" eb="83">
      <t>チョウサ</t>
    </rPh>
    <rPh sb="85" eb="87">
      <t>ケッカ</t>
    </rPh>
    <rPh sb="88" eb="90">
      <t>カンロ</t>
    </rPh>
    <rPh sb="91" eb="93">
      <t>シセツ</t>
    </rPh>
    <rPh sb="94" eb="96">
      <t>キョウヨウ</t>
    </rPh>
    <rPh sb="97" eb="99">
      <t>カイシ</t>
    </rPh>
    <rPh sb="103" eb="104">
      <t>ネン</t>
    </rPh>
    <rPh sb="104" eb="105">
      <t>イ</t>
    </rPh>
    <rPh sb="105" eb="106">
      <t>ウエ</t>
    </rPh>
    <rPh sb="107" eb="109">
      <t>ケイカ</t>
    </rPh>
    <rPh sb="111" eb="114">
      <t>ロウキュウカ</t>
    </rPh>
    <rPh sb="115" eb="116">
      <t>スス</t>
    </rPh>
    <rPh sb="123" eb="124">
      <t>チカ</t>
    </rPh>
    <rPh sb="125" eb="127">
      <t>ショウライ</t>
    </rPh>
    <rPh sb="156" eb="157">
      <t>カンガ</t>
    </rPh>
    <rPh sb="165" eb="167">
      <t>コテイ</t>
    </rPh>
    <rPh sb="213" eb="216">
      <t>ジギョウヒ</t>
    </rPh>
    <rPh sb="218" eb="221">
      <t>ヘイジュンカ</t>
    </rPh>
    <rPh sb="222" eb="223">
      <t>ハカ</t>
    </rPh>
    <rPh sb="225" eb="227">
      <t>ケイカク</t>
    </rPh>
    <rPh sb="227" eb="228">
      <t>テキ</t>
    </rPh>
    <rPh sb="230" eb="233">
      <t>コウリツテキ</t>
    </rPh>
    <phoneticPr fontId="4"/>
  </si>
  <si>
    <t>　経営基盤の計画的な整備を行うための基礎情報と
なる資産の現状把握に努めるとともに、最適整備構
想及び維持管理適正化計画をもとに、投資の徹底し
た効率化、合理化に取り組むよう努める。
　また、コスト縮減を図り、使用料の引き上げにつ
いても、法適用後に検討しながら、事業の継続に努
める。</t>
    <rPh sb="1" eb="3">
      <t>ケイエイ</t>
    </rPh>
    <rPh sb="3" eb="5">
      <t>キバン</t>
    </rPh>
    <rPh sb="6" eb="9">
      <t>ケイカクテキ</t>
    </rPh>
    <rPh sb="10" eb="12">
      <t>セイビ</t>
    </rPh>
    <rPh sb="13" eb="14">
      <t>オコナ</t>
    </rPh>
    <rPh sb="18" eb="20">
      <t>キソ</t>
    </rPh>
    <rPh sb="20" eb="22">
      <t>ジョウホウ</t>
    </rPh>
    <rPh sb="26" eb="28">
      <t>シサン</t>
    </rPh>
    <rPh sb="29" eb="31">
      <t>ゲンジョウ</t>
    </rPh>
    <rPh sb="31" eb="33">
      <t>ハアク</t>
    </rPh>
    <rPh sb="34" eb="35">
      <t>ツト</t>
    </rPh>
    <rPh sb="42" eb="44">
      <t>サイテキ</t>
    </rPh>
    <rPh sb="44" eb="46">
      <t>セイビ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</si>
</sst>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0-4A47-846E-F4991AE6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0-4A47-846E-F4991AE6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78.010000000000005</c:v>
                </c:pt>
                <c:pt idx="1">
                  <c:v>72.34</c:v>
                </c:pt>
                <c:pt idx="2">
                  <c:v>78.13</c:v>
                </c:pt>
                <c:pt idx="3">
                  <c:v>76.48</c:v>
                </c:pt>
                <c:pt idx="4">
                  <c:v>73.17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1E5-99AB-066A5DDA7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5-41E5-99AB-066A5DDA7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68.44</c:v>
                </c:pt>
                <c:pt idx="1">
                  <c:v>67.77</c:v>
                </c:pt>
                <c:pt idx="2">
                  <c:v>72.099999999999994</c:v>
                </c:pt>
                <c:pt idx="3">
                  <c:v>72.44</c:v>
                </c:pt>
                <c:pt idx="4">
                  <c:v>73.19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2-4156-8461-561D78C5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2-4156-8461-561D78C5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85.41</c:v>
                </c:pt>
                <c:pt idx="1">
                  <c:v>86.87</c:v>
                </c:pt>
                <c:pt idx="2">
                  <c:v>81.86</c:v>
                </c:pt>
                <c:pt idx="3">
                  <c:v>83.13</c:v>
                </c:pt>
                <c:pt idx="4">
                  <c:v>83.19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2-46ED-A413-13D4FC939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2-46ED-A413-13D4FC939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9-4C12-94ED-AA6F75FD3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9-4C12-94ED-AA6F75FD3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1-49D8-940E-94F2E6D88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1-49D8-940E-94F2E6D88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C3B-87A8-DA5A958E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D-4C3B-87A8-DA5A958E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1-4B38-B01D-9858963EB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1-4B38-B01D-9858963EB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D-4296-AB49-2F64448B4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D-4296-AB49-2F64448B4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38.81</c:v>
                </c:pt>
                <c:pt idx="1">
                  <c:v>38.71</c:v>
                </c:pt>
                <c:pt idx="2">
                  <c:v>41.38</c:v>
                </c:pt>
                <c:pt idx="3">
                  <c:v>33.659999999999997</c:v>
                </c:pt>
                <c:pt idx="4">
                  <c:v>32.81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A40-B88F-B7B99042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4-4A40-B88F-B7B99042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158.29</c:v>
                </c:pt>
                <c:pt idx="1">
                  <c:v>175.22</c:v>
                </c:pt>
                <c:pt idx="2">
                  <c:v>158.29</c:v>
                </c:pt>
                <c:pt idx="3">
                  <c:v>200.54</c:v>
                </c:pt>
                <c:pt idx="4">
                  <c:v>214.02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0-49CE-A0F2-81A83FCE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0-49CE-A0F2-81A83FCE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U3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徳島県　阿波市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35315</v>
      </c>
      <c r="AM8" s="45"/>
      <c r="AN8" s="45"/>
      <c r="AO8" s="45"/>
      <c r="AP8" s="45"/>
      <c r="AQ8" s="45"/>
      <c r="AR8" s="45"/>
      <c r="AS8" s="45"/>
      <c r="AT8" s="46">
        <f>データ!T6</f>
        <v>191.11</v>
      </c>
      <c r="AU8" s="46"/>
      <c r="AV8" s="46"/>
      <c r="AW8" s="46"/>
      <c r="AX8" s="46"/>
      <c r="AY8" s="46"/>
      <c r="AZ8" s="46"/>
      <c r="BA8" s="46"/>
      <c r="BB8" s="46">
        <f>データ!U6</f>
        <v>184.79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6.16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2200</v>
      </c>
      <c r="AE10" s="45"/>
      <c r="AF10" s="45"/>
      <c r="AG10" s="45"/>
      <c r="AH10" s="45"/>
      <c r="AI10" s="45"/>
      <c r="AJ10" s="45"/>
      <c r="AK10" s="2"/>
      <c r="AL10" s="45">
        <f>データ!V6</f>
        <v>2163</v>
      </c>
      <c r="AM10" s="45"/>
      <c r="AN10" s="45"/>
      <c r="AO10" s="45"/>
      <c r="AP10" s="45"/>
      <c r="AQ10" s="45"/>
      <c r="AR10" s="45"/>
      <c r="AS10" s="45"/>
      <c r="AT10" s="46">
        <f>データ!W6</f>
        <v>1.35</v>
      </c>
      <c r="AU10" s="46"/>
      <c r="AV10" s="46"/>
      <c r="AW10" s="46"/>
      <c r="AX10" s="46"/>
      <c r="AY10" s="46"/>
      <c r="AZ10" s="46"/>
      <c r="BA10" s="46"/>
      <c r="BB10" s="46">
        <f>データ!X6</f>
        <v>1602.22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45</v>
      </c>
      <c r="N86" s="12" t="s">
        <v>43</v>
      </c>
      <c r="O86" s="12" t="str">
        <f>データ!EO6</f>
        <v>【0.02】</v>
      </c>
    </row>
  </sheetData>
  <sheetProtection algorithmName="SHA-512" hashValue="Kkca69tmP/Ar3PBH4EBpb5V42QcX8TMpVIW8GxDw1dbYyW5gQU7x1DrcGDaVCDj162LgFgHi62FmqOZ9dpu4/g==" saltValue="Z5fWz6E4ami2alj1YJUQC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362069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阿波市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6.16</v>
      </c>
      <c r="Q6" s="20">
        <f t="shared" si="3"/>
        <v>100</v>
      </c>
      <c r="R6" s="20">
        <f t="shared" si="3"/>
        <v>2200</v>
      </c>
      <c r="S6" s="20">
        <f t="shared" si="3"/>
        <v>35315</v>
      </c>
      <c r="T6" s="20">
        <f t="shared" si="3"/>
        <v>191.11</v>
      </c>
      <c r="U6" s="20">
        <f t="shared" si="3"/>
        <v>184.79</v>
      </c>
      <c r="V6" s="20">
        <f t="shared" si="3"/>
        <v>2163</v>
      </c>
      <c r="W6" s="20">
        <f t="shared" si="3"/>
        <v>1.35</v>
      </c>
      <c r="X6" s="20">
        <f t="shared" si="3"/>
        <v>1602.22</v>
      </c>
      <c r="Y6" s="21">
        <f>IF(Y7="",NA(),Y7)</f>
        <v>85.41</v>
      </c>
      <c r="Z6" s="21">
        <f t="shared" ref="Z6:AH6" si="4">IF(Z7="",NA(),Z7)</f>
        <v>86.87</v>
      </c>
      <c r="AA6" s="21">
        <f t="shared" si="4"/>
        <v>81.86</v>
      </c>
      <c r="AB6" s="21">
        <f t="shared" si="4"/>
        <v>83.13</v>
      </c>
      <c r="AC6" s="21">
        <f t="shared" si="4"/>
        <v>83.19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38.81</v>
      </c>
      <c r="BR6" s="21">
        <f t="shared" ref="BR6:BZ6" si="8">IF(BR7="",NA(),BR7)</f>
        <v>38.71</v>
      </c>
      <c r="BS6" s="21">
        <f t="shared" si="8"/>
        <v>41.38</v>
      </c>
      <c r="BT6" s="21">
        <f t="shared" si="8"/>
        <v>33.659999999999997</v>
      </c>
      <c r="BU6" s="21">
        <f t="shared" si="8"/>
        <v>32.81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158.29</v>
      </c>
      <c r="CC6" s="21">
        <f t="shared" ref="CC6:CK6" si="9">IF(CC7="",NA(),CC7)</f>
        <v>175.22</v>
      </c>
      <c r="CD6" s="21">
        <f t="shared" si="9"/>
        <v>158.29</v>
      </c>
      <c r="CE6" s="21">
        <f t="shared" si="9"/>
        <v>200.54</v>
      </c>
      <c r="CF6" s="21">
        <f t="shared" si="9"/>
        <v>214.02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78.010000000000005</v>
      </c>
      <c r="CN6" s="21">
        <f t="shared" ref="CN6:CV6" si="10">IF(CN7="",NA(),CN7)</f>
        <v>72.34</v>
      </c>
      <c r="CO6" s="21">
        <f t="shared" si="10"/>
        <v>78.13</v>
      </c>
      <c r="CP6" s="21">
        <f t="shared" si="10"/>
        <v>76.48</v>
      </c>
      <c r="CQ6" s="21">
        <f t="shared" si="10"/>
        <v>73.17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68.44</v>
      </c>
      <c r="CY6" s="21">
        <f t="shared" ref="CY6:DG6" si="11">IF(CY7="",NA(),CY7)</f>
        <v>67.77</v>
      </c>
      <c r="CZ6" s="21">
        <f t="shared" si="11"/>
        <v>72.099999999999994</v>
      </c>
      <c r="DA6" s="21">
        <f t="shared" si="11"/>
        <v>72.44</v>
      </c>
      <c r="DB6" s="21">
        <f t="shared" si="11"/>
        <v>73.19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362069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6.16</v>
      </c>
      <c r="Q7" s="24">
        <v>100</v>
      </c>
      <c r="R7" s="24">
        <v>2200</v>
      </c>
      <c r="S7" s="24">
        <v>35315</v>
      </c>
      <c r="T7" s="24">
        <v>191.11</v>
      </c>
      <c r="U7" s="24">
        <v>184.79</v>
      </c>
      <c r="V7" s="24">
        <v>2163</v>
      </c>
      <c r="W7" s="24">
        <v>1.35</v>
      </c>
      <c r="X7" s="24">
        <v>1602.22</v>
      </c>
      <c r="Y7" s="24">
        <v>85.41</v>
      </c>
      <c r="Z7" s="24">
        <v>86.87</v>
      </c>
      <c r="AA7" s="24">
        <v>81.86</v>
      </c>
      <c r="AB7" s="24">
        <v>83.13</v>
      </c>
      <c r="AC7" s="24">
        <v>83.19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38.81</v>
      </c>
      <c r="BR7" s="24">
        <v>38.71</v>
      </c>
      <c r="BS7" s="24">
        <v>41.38</v>
      </c>
      <c r="BT7" s="24">
        <v>33.659999999999997</v>
      </c>
      <c r="BU7" s="24">
        <v>32.81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158.29</v>
      </c>
      <c r="CC7" s="24">
        <v>175.22</v>
      </c>
      <c r="CD7" s="24">
        <v>158.29</v>
      </c>
      <c r="CE7" s="24">
        <v>200.54</v>
      </c>
      <c r="CF7" s="24">
        <v>214.02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78.010000000000005</v>
      </c>
      <c r="CN7" s="24">
        <v>72.34</v>
      </c>
      <c r="CO7" s="24">
        <v>78.13</v>
      </c>
      <c r="CP7" s="24">
        <v>76.48</v>
      </c>
      <c r="CQ7" s="24">
        <v>73.17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68.44</v>
      </c>
      <c r="CY7" s="24">
        <v>67.77</v>
      </c>
      <c r="CZ7" s="24">
        <v>72.099999999999994</v>
      </c>
      <c r="DA7" s="24">
        <v>72.44</v>
      </c>
      <c r="DB7" s="24">
        <v>73.19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尾崎 啓蔵</cp:lastModifiedBy>
  <dcterms:created xsi:type="dcterms:W3CDTF">2023-12-12T02:55:38Z</dcterms:created>
  <dcterms:modified xsi:type="dcterms:W3CDTF">2024-02-05T02:50:19Z</dcterms:modified>
  <cp:category/>
</cp:coreProperties>
</file>