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A2LiBJEHXXhn6WyNGFFp9PcqpBZkerA3b5os5e8aTn0jJnWvvPXuatIHK+Q2nYAZdJgVzXi5obGqBuF8isL3Q==" workbookSaltValue="55ojMpyRmRZ+t4/J0AKXj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<sst xmlns="http://schemas.openxmlformats.org/spreadsheetml/2006/main" xmlns:r="http://schemas.openxmlformats.org/officeDocument/2006/relationships" count="116" uniqueCount="116">
  <si>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</si>
  <si>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</si>
  <si>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</si>
  <si>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</si>
  <si>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</si>
  <si>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</si>
  <si>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</si>
  <si>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</si>
  <si>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</si>
  <si>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</si>
  <si>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</si>
  <si>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</si>
  <si>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</si>
  <si>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</si>
  <si>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</si>
  <si>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</si>
  <si>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</si>
  <si>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</si>
  <si>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</si>
  <si>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</si>
  <si>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</si>
  <si>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</si>
  <si>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</si>
  <si>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</si>
  <si>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</si>
  <si>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</si>
  <si>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</si>
  <si>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</si>
  <si>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</si>
  <si>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</si>
  <si>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</si>
  <si>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</si>
  <si>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</si>
  <si>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</si>
  <si>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</si>
  <si>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</si>
  <si>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</si>
  <si>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</si>
  <si>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</si>
  <si>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</si>
  <si>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</si>
  <si>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</si>
  <si>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</si>
  <si>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</si>
  <si>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</si>
  <si>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</si>
  <si>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</si>
  <si>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</si>
  <si>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</si>
  <si>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</si>
  <si>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</si>
  <si>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</si>
  <si>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</si>
  <si>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</si>
  <si>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</si>
  <si>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</si>
  <si>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</si>
  <si>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</si>
  <si>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</si>
  <si>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</si>
  <si>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</si>
  <si>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</si>
  <si>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</si>
  <si>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</si>
  <si>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</si>
  <si>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</si>
  <si>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</si>
  <si>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</si>
  <si>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</si>
  <si>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</si>
  <si>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</si>
  <si>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</si>
  <si>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</si>
  <si>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</si>
  <si>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</si>
  <si>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</si>
  <si>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</si>
  <si>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</si>
  <si>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最適化整備構想及び施設機能強化を基にして、集落排水施設の適切な運営を計画的に取り組んでいく。</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</si>
  <si>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</si>
  <si>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</si>
  <si>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</si>
  <si>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</si>
  <si>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</si>
  <si>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</si>
  <si>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</si>
  <si>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</si>
  <si>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</si>
  <si>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</si>
  <si>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</si>
  <si>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</si>
  <si>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</si>
  <si>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</si>
  <si>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</si>
  <si>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</si>
  <si>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</si>
  <si>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</si>
  <si>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阿南市</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</si>
  <si>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</si>
  <si>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</si>
  <si>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</si>
  <si>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</si>
  <si>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</si>
  <si>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</si>
  <si>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</si>
  <si>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</si>
  <si>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</si>
  <si>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</si>
  <si>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</si>
  <si>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</si>
  <si>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</si>
  <si>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</si>
  <si>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</si>
  <si>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</si>
  <si>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施設利用状況については、概ね適正に処理されている。
経費回収率及び汚水処理原価については類似団体より低い数値となっており、収納率の向上や経費の削減、汚水処理原価の向上を図る必要がある。
水洗化率については類似団体の数値より高い数値となっており、適正に処理を行えている。</t>
  </si>
  <si>
    <t>管路等において設置から30年を経過したものもある。マンホール蓋や管路の腐食が懸念されており、平成30年度に機能診断を実施し、令和元年度には最適整備構想の策定を行った。また、令和3年度には機能強化の計画を策定し、令和4年度より実施を進めてい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</si>
</sst>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2.e-002</c:v>
                </c:pt>
                <c:pt idx="2">
                  <c:v>2.e-002</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62.67</c:v>
                </c:pt>
                <c:pt idx="1">
                  <c:v>62.67</c:v>
                </c:pt>
                <c:pt idx="2">
                  <c:v>95.78</c:v>
                </c:pt>
                <c:pt idx="3">
                  <c:v>95.78</c:v>
                </c:pt>
                <c:pt idx="4">
                  <c:v>98.53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56.72</c:v>
                </c:pt>
                <c:pt idx="1">
                  <c:v>54.06</c:v>
                </c:pt>
                <c:pt idx="2">
                  <c:v>55.26</c:v>
                </c:pt>
                <c:pt idx="3">
                  <c:v>54.54</c:v>
                </c:pt>
                <c:pt idx="4">
                  <c:v>52.9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89.51</c:v>
                </c:pt>
                <c:pt idx="1">
                  <c:v>95.94</c:v>
                </c:pt>
                <c:pt idx="2">
                  <c:v>96.02</c:v>
                </c:pt>
                <c:pt idx="3">
                  <c:v>96.75</c:v>
                </c:pt>
                <c:pt idx="4">
                  <c:v>98.3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90.04</c:v>
                </c:pt>
                <c:pt idx="1">
                  <c:v>90.11</c:v>
                </c:pt>
                <c:pt idx="2">
                  <c:v>90.52</c:v>
                </c:pt>
                <c:pt idx="3">
                  <c:v>90.3</c:v>
                </c:pt>
                <c:pt idx="4">
                  <c:v>90.3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99.83</c:v>
                </c:pt>
                <c:pt idx="1">
                  <c:v>100</c:v>
                </c:pt>
                <c:pt idx="2">
                  <c:v>100</c:v>
                </c:pt>
                <c:pt idx="3">
                  <c:v>100</c:v>
                </c:pt>
                <c:pt idx="4">
                  <c:v>97.47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931.36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654.91999999999996</c:v>
                </c:pt>
                <c:pt idx="1">
                  <c:v>654.71</c:v>
                </c:pt>
                <c:pt idx="2">
                  <c:v>783.8</c:v>
                </c:pt>
                <c:pt idx="3">
                  <c:v>778.81</c:v>
                </c:pt>
                <c:pt idx="4">
                  <c:v>718.49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57.65</c:v>
                </c:pt>
                <c:pt idx="1">
                  <c:v>56.67</c:v>
                </c:pt>
                <c:pt idx="2">
                  <c:v>65.569999999999993</c:v>
                </c:pt>
                <c:pt idx="3">
                  <c:v>55.77</c:v>
                </c:pt>
                <c:pt idx="4">
                  <c:v>57.84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65.39</c:v>
                </c:pt>
                <c:pt idx="1">
                  <c:v>65.37</c:v>
                </c:pt>
                <c:pt idx="2">
                  <c:v>68.11</c:v>
                </c:pt>
                <c:pt idx="3">
                  <c:v>67.23</c:v>
                </c:pt>
                <c:pt idx="4">
                  <c:v>61.82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197.57</c:v>
                </c:pt>
                <c:pt idx="1">
                  <c:v>178.89</c:v>
                </c:pt>
                <c:pt idx="2">
                  <c:v>151.22999999999999</c:v>
                </c:pt>
                <c:pt idx="3">
                  <c:v>177.65</c:v>
                </c:pt>
                <c:pt idx="4">
                  <c:v>164.24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230.88</c:v>
                </c:pt>
                <c:pt idx="1">
                  <c:v>228.99</c:v>
                </c:pt>
                <c:pt idx="2">
                  <c:v>222.41</c:v>
                </c:pt>
                <c:pt idx="3">
                  <c:v>228.21</c:v>
                </c:pt>
                <c:pt idx="4">
                  <c:v>246.9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阿南市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69954</v>
      </c>
      <c r="AM8" s="21"/>
      <c r="AN8" s="21"/>
      <c r="AO8" s="21"/>
      <c r="AP8" s="21"/>
      <c r="AQ8" s="21"/>
      <c r="AR8" s="21"/>
      <c r="AS8" s="21"/>
      <c r="AT8" s="7">
        <f>データ!T6</f>
        <v>279.25</v>
      </c>
      <c r="AU8" s="7"/>
      <c r="AV8" s="7"/>
      <c r="AW8" s="7"/>
      <c r="AX8" s="7"/>
      <c r="AY8" s="7"/>
      <c r="AZ8" s="7"/>
      <c r="BA8" s="7"/>
      <c r="BB8" s="7">
        <f>データ!U6</f>
        <v>250.51</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20</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4.0599999999999996</v>
      </c>
      <c r="Q10" s="7"/>
      <c r="R10" s="7"/>
      <c r="S10" s="7"/>
      <c r="T10" s="7"/>
      <c r="U10" s="7"/>
      <c r="V10" s="7"/>
      <c r="W10" s="7">
        <f>データ!Q6</f>
        <v>100</v>
      </c>
      <c r="X10" s="7"/>
      <c r="Y10" s="7"/>
      <c r="Z10" s="7"/>
      <c r="AA10" s="7"/>
      <c r="AB10" s="7"/>
      <c r="AC10" s="7"/>
      <c r="AD10" s="21">
        <f>データ!R6</f>
        <v>4400</v>
      </c>
      <c r="AE10" s="21"/>
      <c r="AF10" s="21"/>
      <c r="AG10" s="21"/>
      <c r="AH10" s="21"/>
      <c r="AI10" s="21"/>
      <c r="AJ10" s="21"/>
      <c r="AK10" s="2"/>
      <c r="AL10" s="21">
        <f>データ!V6</f>
        <v>2819</v>
      </c>
      <c r="AM10" s="21"/>
      <c r="AN10" s="21"/>
      <c r="AO10" s="21"/>
      <c r="AP10" s="21"/>
      <c r="AQ10" s="21"/>
      <c r="AR10" s="21"/>
      <c r="AS10" s="21"/>
      <c r="AT10" s="7">
        <f>データ!W6</f>
        <v>2.2400000000000002</v>
      </c>
      <c r="AU10" s="7"/>
      <c r="AV10" s="7"/>
      <c r="AW10" s="7"/>
      <c r="AX10" s="7"/>
      <c r="AY10" s="7"/>
      <c r="AZ10" s="7"/>
      <c r="BA10" s="7"/>
      <c r="BB10" s="7">
        <f>データ!X6</f>
        <v>1258.48</v>
      </c>
      <c r="BC10" s="7"/>
      <c r="BD10" s="7"/>
      <c r="BE10" s="7"/>
      <c r="BF10" s="7"/>
      <c r="BG10" s="7"/>
      <c r="BH10" s="7"/>
      <c r="BI10" s="7"/>
      <c r="BJ10" s="2"/>
      <c r="BK10" s="2"/>
      <c r="BL10" s="29" t="s">
        <v>37</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78</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7</v>
      </c>
      <c r="J85" s="12" t="s">
        <v>49</v>
      </c>
      <c r="K85" s="12" t="s">
        <v>50</v>
      </c>
      <c r="L85" s="12" t="s">
        <v>32</v>
      </c>
      <c r="M85" s="12" t="s">
        <v>35</v>
      </c>
      <c r="N85" s="12" t="s">
        <v>51</v>
      </c>
      <c r="O85" s="12" t="s">
        <v>53</v>
      </c>
    </row>
    <row r="86" spans="1:78" hidden="1">
      <c r="B86" s="12"/>
      <c r="C86" s="12"/>
      <c r="D86" s="12"/>
      <c r="E86" s="12" t="str">
        <f>データ!AI6</f>
        <v/>
      </c>
      <c r="F86" s="12" t="s">
        <v>38</v>
      </c>
      <c r="G86" s="12" t="s">
        <v>38</v>
      </c>
      <c r="H86" s="12" t="str">
        <f>データ!BP6</f>
        <v>【809.19】</v>
      </c>
      <c r="I86" s="12" t="str">
        <f>データ!CA6</f>
        <v>【57.02】</v>
      </c>
      <c r="J86" s="12" t="str">
        <f>データ!CL6</f>
        <v>【273.68】</v>
      </c>
      <c r="K86" s="12" t="str">
        <f>データ!CW6</f>
        <v>【52.55】</v>
      </c>
      <c r="L86" s="12" t="str">
        <f>データ!DH6</f>
        <v>【87.30】</v>
      </c>
      <c r="M86" s="12" t="s">
        <v>38</v>
      </c>
      <c r="N86" s="12" t="s">
        <v>38</v>
      </c>
      <c r="O86" s="12" t="str">
        <f>データ!EO6</f>
        <v>【0.02】</v>
      </c>
    </row>
  </sheetData>
  <sheetProtection algorithmName="SHA-512" hashValue="dc3uuHXANjQpbRRsRYKAVcX1caHgpELJHObLjjiGZ+vhnQhi9KPSnWbEJd4ALSFu0izlns3G15hADSYZxkDocQ==" saltValue="v8HLMOgEmtVmiaxOa+ASb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31</v>
      </c>
      <c r="C3" s="58" t="s">
        <v>58</v>
      </c>
      <c r="D3" s="58" t="s">
        <v>59</v>
      </c>
      <c r="E3" s="58" t="s">
        <v>3</v>
      </c>
      <c r="F3" s="58" t="s">
        <v>2</v>
      </c>
      <c r="G3" s="58" t="s">
        <v>25</v>
      </c>
      <c r="H3" s="65" t="s">
        <v>55</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24</v>
      </c>
      <c r="Z4" s="77"/>
      <c r="AA4" s="77"/>
      <c r="AB4" s="77"/>
      <c r="AC4" s="77"/>
      <c r="AD4" s="77"/>
      <c r="AE4" s="77"/>
      <c r="AF4" s="77"/>
      <c r="AG4" s="77"/>
      <c r="AH4" s="77"/>
      <c r="AI4" s="77"/>
      <c r="AJ4" s="77" t="s">
        <v>45</v>
      </c>
      <c r="AK4" s="77"/>
      <c r="AL4" s="77"/>
      <c r="AM4" s="77"/>
      <c r="AN4" s="77"/>
      <c r="AO4" s="77"/>
      <c r="AP4" s="77"/>
      <c r="AQ4" s="77"/>
      <c r="AR4" s="77"/>
      <c r="AS4" s="77"/>
      <c r="AT4" s="77"/>
      <c r="AU4" s="77" t="s">
        <v>27</v>
      </c>
      <c r="AV4" s="77"/>
      <c r="AW4" s="77"/>
      <c r="AX4" s="77"/>
      <c r="AY4" s="77"/>
      <c r="AZ4" s="77"/>
      <c r="BA4" s="77"/>
      <c r="BB4" s="77"/>
      <c r="BC4" s="77"/>
      <c r="BD4" s="77"/>
      <c r="BE4" s="77"/>
      <c r="BF4" s="77" t="s">
        <v>62</v>
      </c>
      <c r="BG4" s="77"/>
      <c r="BH4" s="77"/>
      <c r="BI4" s="77"/>
      <c r="BJ4" s="77"/>
      <c r="BK4" s="77"/>
      <c r="BL4" s="77"/>
      <c r="BM4" s="77"/>
      <c r="BN4" s="77"/>
      <c r="BO4" s="77"/>
      <c r="BP4" s="77"/>
      <c r="BQ4" s="77" t="s">
        <v>13</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4</v>
      </c>
      <c r="N5" s="67" t="s">
        <v>74</v>
      </c>
      <c r="O5" s="67" t="s">
        <v>75</v>
      </c>
      <c r="P5" s="67" t="s">
        <v>76</v>
      </c>
      <c r="Q5" s="67" t="s">
        <v>77</v>
      </c>
      <c r="R5" s="67" t="s">
        <v>79</v>
      </c>
      <c r="S5" s="67" t="s">
        <v>80</v>
      </c>
      <c r="T5" s="67" t="s">
        <v>81</v>
      </c>
      <c r="U5" s="67" t="s">
        <v>63</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44</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2022</v>
      </c>
      <c r="C6" s="61">
        <f t="shared" si="1"/>
        <v>362042</v>
      </c>
      <c r="D6" s="61">
        <f t="shared" si="1"/>
        <v>47</v>
      </c>
      <c r="E6" s="61">
        <f t="shared" si="1"/>
        <v>17</v>
      </c>
      <c r="F6" s="61">
        <f t="shared" si="1"/>
        <v>5</v>
      </c>
      <c r="G6" s="61">
        <f t="shared" si="1"/>
        <v>0</v>
      </c>
      <c r="H6" s="61" t="str">
        <f t="shared" si="1"/>
        <v>徳島県　阿南市</v>
      </c>
      <c r="I6" s="61" t="str">
        <f t="shared" si="1"/>
        <v>法非適用</v>
      </c>
      <c r="J6" s="61" t="str">
        <f t="shared" si="1"/>
        <v>下水道事業</v>
      </c>
      <c r="K6" s="61" t="str">
        <f t="shared" si="1"/>
        <v>農業集落排水</v>
      </c>
      <c r="L6" s="61" t="str">
        <f t="shared" si="1"/>
        <v>F1</v>
      </c>
      <c r="M6" s="61" t="str">
        <f t="shared" si="1"/>
        <v>非設置</v>
      </c>
      <c r="N6" s="70" t="str">
        <f t="shared" si="1"/>
        <v>-</v>
      </c>
      <c r="O6" s="70" t="str">
        <f t="shared" si="1"/>
        <v>該当数値なし</v>
      </c>
      <c r="P6" s="70">
        <f t="shared" si="1"/>
        <v>4.0599999999999996</v>
      </c>
      <c r="Q6" s="70">
        <f t="shared" si="1"/>
        <v>100</v>
      </c>
      <c r="R6" s="70">
        <f t="shared" si="1"/>
        <v>4400</v>
      </c>
      <c r="S6" s="70">
        <f t="shared" si="1"/>
        <v>69954</v>
      </c>
      <c r="T6" s="70">
        <f t="shared" si="1"/>
        <v>279.25</v>
      </c>
      <c r="U6" s="70">
        <f t="shared" si="1"/>
        <v>250.51</v>
      </c>
      <c r="V6" s="70">
        <f t="shared" si="1"/>
        <v>2819</v>
      </c>
      <c r="W6" s="70">
        <f t="shared" si="1"/>
        <v>2.2400000000000002</v>
      </c>
      <c r="X6" s="70">
        <f t="shared" si="1"/>
        <v>1258.48</v>
      </c>
      <c r="Y6" s="78">
        <f t="shared" ref="Y6:AH6" si="2">IF(Y7="",NA(),Y7)</f>
        <v>99.83</v>
      </c>
      <c r="Z6" s="78">
        <f t="shared" si="2"/>
        <v>100</v>
      </c>
      <c r="AA6" s="78">
        <f t="shared" si="2"/>
        <v>100</v>
      </c>
      <c r="AB6" s="78">
        <f t="shared" si="2"/>
        <v>100</v>
      </c>
      <c r="AC6" s="78">
        <f t="shared" si="2"/>
        <v>97.47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8">
        <f t="shared" si="5"/>
        <v>931.36</v>
      </c>
      <c r="BK6" s="78">
        <f t="shared" si="5"/>
        <v>654.91999999999996</v>
      </c>
      <c r="BL6" s="78">
        <f t="shared" si="5"/>
        <v>654.71</v>
      </c>
      <c r="BM6" s="78">
        <f t="shared" si="5"/>
        <v>783.8</v>
      </c>
      <c r="BN6" s="78">
        <f t="shared" si="5"/>
        <v>778.81</v>
      </c>
      <c r="BO6" s="78">
        <f t="shared" si="5"/>
        <v>718.49</v>
      </c>
      <c r="BP6" s="70" t="str">
        <f>IF(BP7="","",IF(BP7="-","【-】","【"&amp;SUBSTITUTE(TEXT(BP7,"#,##0.00"),"-","△")&amp;"】"))</f>
        <v>【809.19】</v>
      </c>
      <c r="BQ6" s="78">
        <f t="shared" ref="BQ6:BZ6" si="6">IF(BQ7="",NA(),BQ7)</f>
        <v>57.65</v>
      </c>
      <c r="BR6" s="78">
        <f t="shared" si="6"/>
        <v>56.67</v>
      </c>
      <c r="BS6" s="78">
        <f t="shared" si="6"/>
        <v>65.569999999999993</v>
      </c>
      <c r="BT6" s="78">
        <f t="shared" si="6"/>
        <v>55.77</v>
      </c>
      <c r="BU6" s="78">
        <f t="shared" si="6"/>
        <v>57.84</v>
      </c>
      <c r="BV6" s="78">
        <f t="shared" si="6"/>
        <v>65.39</v>
      </c>
      <c r="BW6" s="78">
        <f t="shared" si="6"/>
        <v>65.37</v>
      </c>
      <c r="BX6" s="78">
        <f t="shared" si="6"/>
        <v>68.11</v>
      </c>
      <c r="BY6" s="78">
        <f t="shared" si="6"/>
        <v>67.23</v>
      </c>
      <c r="BZ6" s="78">
        <f t="shared" si="6"/>
        <v>61.82</v>
      </c>
      <c r="CA6" s="70" t="str">
        <f>IF(CA7="","",IF(CA7="-","【-】","【"&amp;SUBSTITUTE(TEXT(CA7,"#,##0.00"),"-","△")&amp;"】"))</f>
        <v>【57.02】</v>
      </c>
      <c r="CB6" s="78">
        <f t="shared" ref="CB6:CK6" si="7">IF(CB7="",NA(),CB7)</f>
        <v>197.57</v>
      </c>
      <c r="CC6" s="78">
        <f t="shared" si="7"/>
        <v>178.89</v>
      </c>
      <c r="CD6" s="78">
        <f t="shared" si="7"/>
        <v>151.22999999999999</v>
      </c>
      <c r="CE6" s="78">
        <f t="shared" si="7"/>
        <v>177.65</v>
      </c>
      <c r="CF6" s="78">
        <f t="shared" si="7"/>
        <v>164.24</v>
      </c>
      <c r="CG6" s="78">
        <f t="shared" si="7"/>
        <v>230.88</v>
      </c>
      <c r="CH6" s="78">
        <f t="shared" si="7"/>
        <v>228.99</v>
      </c>
      <c r="CI6" s="78">
        <f t="shared" si="7"/>
        <v>222.41</v>
      </c>
      <c r="CJ6" s="78">
        <f t="shared" si="7"/>
        <v>228.21</v>
      </c>
      <c r="CK6" s="78">
        <f t="shared" si="7"/>
        <v>246.9</v>
      </c>
      <c r="CL6" s="70" t="str">
        <f>IF(CL7="","",IF(CL7="-","【-】","【"&amp;SUBSTITUTE(TEXT(CL7,"#,##0.00"),"-","△")&amp;"】"))</f>
        <v>【273.68】</v>
      </c>
      <c r="CM6" s="78">
        <f t="shared" ref="CM6:CV6" si="8">IF(CM7="",NA(),CM7)</f>
        <v>62.67</v>
      </c>
      <c r="CN6" s="78">
        <f t="shared" si="8"/>
        <v>62.67</v>
      </c>
      <c r="CO6" s="78">
        <f t="shared" si="8"/>
        <v>95.78</v>
      </c>
      <c r="CP6" s="78">
        <f t="shared" si="8"/>
        <v>95.78</v>
      </c>
      <c r="CQ6" s="78">
        <f t="shared" si="8"/>
        <v>98.53</v>
      </c>
      <c r="CR6" s="78">
        <f t="shared" si="8"/>
        <v>56.72</v>
      </c>
      <c r="CS6" s="78">
        <f t="shared" si="8"/>
        <v>54.06</v>
      </c>
      <c r="CT6" s="78">
        <f t="shared" si="8"/>
        <v>55.26</v>
      </c>
      <c r="CU6" s="78">
        <f t="shared" si="8"/>
        <v>54.54</v>
      </c>
      <c r="CV6" s="78">
        <f t="shared" si="8"/>
        <v>52.9</v>
      </c>
      <c r="CW6" s="70" t="str">
        <f>IF(CW7="","",IF(CW7="-","【-】","【"&amp;SUBSTITUTE(TEXT(CW7,"#,##0.00"),"-","△")&amp;"】"))</f>
        <v>【52.55】</v>
      </c>
      <c r="CX6" s="78">
        <f t="shared" ref="CX6:DG6" si="9">IF(CX7="",NA(),CX7)</f>
        <v>89.51</v>
      </c>
      <c r="CY6" s="78">
        <f t="shared" si="9"/>
        <v>95.94</v>
      </c>
      <c r="CZ6" s="78">
        <f t="shared" si="9"/>
        <v>96.02</v>
      </c>
      <c r="DA6" s="78">
        <f t="shared" si="9"/>
        <v>96.75</v>
      </c>
      <c r="DB6" s="78">
        <f t="shared" si="9"/>
        <v>98.3</v>
      </c>
      <c r="DC6" s="78">
        <f t="shared" si="9"/>
        <v>90.04</v>
      </c>
      <c r="DD6" s="78">
        <f t="shared" si="9"/>
        <v>90.11</v>
      </c>
      <c r="DE6" s="78">
        <f t="shared" si="9"/>
        <v>90.52</v>
      </c>
      <c r="DF6" s="78">
        <f t="shared" si="9"/>
        <v>90.3</v>
      </c>
      <c r="DG6" s="78">
        <f t="shared" si="9"/>
        <v>90.3</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4.e-002</v>
      </c>
      <c r="EK6" s="78">
        <f t="shared" si="12"/>
        <v>2.e-002</v>
      </c>
      <c r="EL6" s="78">
        <f t="shared" si="12"/>
        <v>2.e-002</v>
      </c>
      <c r="EM6" s="78">
        <f t="shared" si="12"/>
        <v>1.e-002</v>
      </c>
      <c r="EN6" s="78">
        <f t="shared" si="12"/>
        <v>1.e-002</v>
      </c>
      <c r="EO6" s="70" t="str">
        <f>IF(EO7="","",IF(EO7="-","【-】","【"&amp;SUBSTITUTE(TEXT(EO7,"#,##0.00"),"-","△")&amp;"】"))</f>
        <v>【0.02】</v>
      </c>
    </row>
    <row r="7" spans="1:145" s="55" customFormat="1">
      <c r="A7" s="56"/>
      <c r="B7" s="62">
        <v>2022</v>
      </c>
      <c r="C7" s="62">
        <v>362042</v>
      </c>
      <c r="D7" s="62">
        <v>47</v>
      </c>
      <c r="E7" s="62">
        <v>17</v>
      </c>
      <c r="F7" s="62">
        <v>5</v>
      </c>
      <c r="G7" s="62">
        <v>0</v>
      </c>
      <c r="H7" s="62" t="s">
        <v>97</v>
      </c>
      <c r="I7" s="62" t="s">
        <v>98</v>
      </c>
      <c r="J7" s="62" t="s">
        <v>99</v>
      </c>
      <c r="K7" s="62" t="s">
        <v>100</v>
      </c>
      <c r="L7" s="62" t="s">
        <v>101</v>
      </c>
      <c r="M7" s="62" t="s">
        <v>102</v>
      </c>
      <c r="N7" s="71" t="s">
        <v>38</v>
      </c>
      <c r="O7" s="71" t="s">
        <v>103</v>
      </c>
      <c r="P7" s="71">
        <v>4.0599999999999996</v>
      </c>
      <c r="Q7" s="71">
        <v>100</v>
      </c>
      <c r="R7" s="71">
        <v>4400</v>
      </c>
      <c r="S7" s="71">
        <v>69954</v>
      </c>
      <c r="T7" s="71">
        <v>279.25</v>
      </c>
      <c r="U7" s="71">
        <v>250.51</v>
      </c>
      <c r="V7" s="71">
        <v>2819</v>
      </c>
      <c r="W7" s="71">
        <v>2.2400000000000002</v>
      </c>
      <c r="X7" s="71">
        <v>1258.48</v>
      </c>
      <c r="Y7" s="71">
        <v>99.83</v>
      </c>
      <c r="Z7" s="71">
        <v>100</v>
      </c>
      <c r="AA7" s="71">
        <v>100</v>
      </c>
      <c r="AB7" s="71">
        <v>100</v>
      </c>
      <c r="AC7" s="71">
        <v>97.47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931.36</v>
      </c>
      <c r="BK7" s="71">
        <v>654.91999999999996</v>
      </c>
      <c r="BL7" s="71">
        <v>654.71</v>
      </c>
      <c r="BM7" s="71">
        <v>783.8</v>
      </c>
      <c r="BN7" s="71">
        <v>778.81</v>
      </c>
      <c r="BO7" s="71">
        <v>718.49</v>
      </c>
      <c r="BP7" s="71">
        <v>809.19</v>
      </c>
      <c r="BQ7" s="71">
        <v>57.65</v>
      </c>
      <c r="BR7" s="71">
        <v>56.67</v>
      </c>
      <c r="BS7" s="71">
        <v>65.569999999999993</v>
      </c>
      <c r="BT7" s="71">
        <v>55.77</v>
      </c>
      <c r="BU7" s="71">
        <v>57.84</v>
      </c>
      <c r="BV7" s="71">
        <v>65.39</v>
      </c>
      <c r="BW7" s="71">
        <v>65.37</v>
      </c>
      <c r="BX7" s="71">
        <v>68.11</v>
      </c>
      <c r="BY7" s="71">
        <v>67.23</v>
      </c>
      <c r="BZ7" s="71">
        <v>61.82</v>
      </c>
      <c r="CA7" s="71">
        <v>57.02</v>
      </c>
      <c r="CB7" s="71">
        <v>197.57</v>
      </c>
      <c r="CC7" s="71">
        <v>178.89</v>
      </c>
      <c r="CD7" s="71">
        <v>151.22999999999999</v>
      </c>
      <c r="CE7" s="71">
        <v>177.65</v>
      </c>
      <c r="CF7" s="71">
        <v>164.24</v>
      </c>
      <c r="CG7" s="71">
        <v>230.88</v>
      </c>
      <c r="CH7" s="71">
        <v>228.99</v>
      </c>
      <c r="CI7" s="71">
        <v>222.41</v>
      </c>
      <c r="CJ7" s="71">
        <v>228.21</v>
      </c>
      <c r="CK7" s="71">
        <v>246.9</v>
      </c>
      <c r="CL7" s="71">
        <v>273.68</v>
      </c>
      <c r="CM7" s="71">
        <v>62.67</v>
      </c>
      <c r="CN7" s="71">
        <v>62.67</v>
      </c>
      <c r="CO7" s="71">
        <v>95.78</v>
      </c>
      <c r="CP7" s="71">
        <v>95.78</v>
      </c>
      <c r="CQ7" s="71">
        <v>98.53</v>
      </c>
      <c r="CR7" s="71">
        <v>56.72</v>
      </c>
      <c r="CS7" s="71">
        <v>54.06</v>
      </c>
      <c r="CT7" s="71">
        <v>55.26</v>
      </c>
      <c r="CU7" s="71">
        <v>54.54</v>
      </c>
      <c r="CV7" s="71">
        <v>52.9</v>
      </c>
      <c r="CW7" s="71">
        <v>52.55</v>
      </c>
      <c r="CX7" s="71">
        <v>89.51</v>
      </c>
      <c r="CY7" s="71">
        <v>95.94</v>
      </c>
      <c r="CZ7" s="71">
        <v>96.02</v>
      </c>
      <c r="DA7" s="71">
        <v>96.75</v>
      </c>
      <c r="DB7" s="71">
        <v>98.3</v>
      </c>
      <c r="DC7" s="71">
        <v>90.04</v>
      </c>
      <c r="DD7" s="71">
        <v>90.11</v>
      </c>
      <c r="DE7" s="71">
        <v>90.52</v>
      </c>
      <c r="DF7" s="71">
        <v>90.3</v>
      </c>
      <c r="DG7" s="71">
        <v>90.3</v>
      </c>
      <c r="DH7" s="71">
        <v>87.3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4.e-002</v>
      </c>
      <c r="EK7" s="71">
        <v>2.e-002</v>
      </c>
      <c r="EL7" s="71">
        <v>2.e-002</v>
      </c>
      <c r="EM7" s="71">
        <v>1.e-002</v>
      </c>
      <c r="EN7" s="71">
        <v>1.e-002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31</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inf20-u07</cp:lastModifiedBy>
  <dcterms:created xsi:type="dcterms:W3CDTF">2023-12-12T02:55:37Z</dcterms:created>
  <dcterms:modified xsi:type="dcterms:W3CDTF">2024-01-22T05:28:47Z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2024-01-22T05:28:47Z</vt:filetime>
  </property>
</Properties>
</file>