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0330\Desktop\【0207(水)17時〆】公営企業に係る経営比較分析表（令和４年度決算）の分析等について\◎各課作成→提出\"/>
    </mc:Choice>
  </mc:AlternateContent>
  <xr:revisionPtr revIDLastSave="0" documentId="13_ncr:1_{F1ACEF58-CF8A-4024-A5D4-ABF98E99789E}" xr6:coauthVersionLast="47" xr6:coauthVersionMax="47" xr10:uidLastSave="{00000000-0000-0000-0000-000000000000}"/>
  <workbookProtection workbookAlgorithmName="SHA-512" workbookHashValue="YKMOMVO7G2tlH4w8AebTidc7/p/O89YZv2GmN6rnuxWYOQbgOjkY3XTZzNRPGh9g5j0iw7DF987al0vEu5BrYQ==" workbookSaltValue="F0puF1Dsd2rDfsX7Q7ZyA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T10" i="4"/>
  <c r="P10" i="4"/>
  <c r="I10" i="4"/>
  <c r="B10" i="4"/>
  <c r="AT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<sst xmlns="http://schemas.openxmlformats.org/spreadsheetml/2006/main" count="236" uniqueCount="121">
  <si>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</si>
  <si>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</si>
  <si>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</si>
  <si>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</si>
  <si>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</si>
  <si>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</si>
  <si>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</si>
  <si>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</si>
  <si>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</si>
  <si>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</si>
  <si>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</si>
  <si>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</si>
  <si>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</si>
  <si>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</si>
  <si>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</si>
  <si>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</si>
  <si>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</si>
  <si>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</si>
  <si>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</si>
  <si>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</si>
  <si>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</si>
  <si>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</si>
  <si>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</si>
  <si>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</si>
  <si>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</si>
  <si>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</si>
  <si>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</si>
  <si>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</si>
  <si>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</si>
  <si>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</si>
  <si>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</si>
  <si>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</si>
  <si>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</si>
  <si>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</si>
  <si>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</si>
  <si>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</si>
  <si>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</si>
  <si>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</si>
  <si>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</si>
  <si>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</si>
  <si>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</si>
  <si>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</si>
  <si>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</si>
  <si>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</si>
  <si>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</si>
  <si>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</si>
  <si>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</si>
  <si>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</si>
  <si>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</si>
  <si>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</si>
  <si>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</si>
  <si>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</si>
  <si>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</si>
  <si>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</si>
  <si>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</si>
  <si>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</si>
  <si>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</si>
  <si>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</si>
  <si>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</si>
  <si>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</si>
  <si>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</si>
  <si>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</si>
  <si>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</si>
  <si>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</si>
  <si>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</si>
  <si>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</si>
  <si>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</si>
  <si>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</si>
  <si>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</si>
  <si>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</si>
  <si>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</si>
  <si>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</si>
  <si>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</si>
  <si>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</si>
  <si>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</si>
  <si>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</si>
  <si>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</si>
  <si>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</si>
  <si>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</si>
  <si>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</si>
  <si>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</si>
  <si>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</si>
  <si>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</si>
  <si>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</si>
  <si>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</si>
  <si>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</si>
  <si>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</si>
  <si>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</si>
  <si>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</si>
  <si>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</si>
  <si>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</si>
  <si>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</si>
  <si>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</si>
  <si>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</si>
  <si>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</si>
  <si>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</si>
  <si>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</si>
  <si>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</si>
  <si>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</si>
  <si>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</si>
  <si>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</si>
  <si>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</si>
  <si>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</si>
  <si>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</si>
  <si>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</si>
  <si>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</si>
  <si>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</si>
  <si>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</si>
  <si>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</si>
  <si>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</si>
  <si>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</si>
  <si>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</si>
  <si>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</si>
  <si>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</si>
  <si>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</si>
  <si>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</si>
  <si>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</si>
  <si>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</si>
  <si>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・平成24年度に面整備が完了し、以降は各数値はほぼ横ばいで推移している。
・水洗化率も変動無く、今後も人口減少の見込みで大幅な増加は望めない。
・経費回収率は平均より上回っているが、今後使用料収入の増加に努める為に料金改定等の見直しを検討する必要がある。</t>
    <rPh sb="51" eb="53">
      <t>ジンコウ</t>
    </rPh>
    <rPh sb="53" eb="55">
      <t>ゲンショウ</t>
    </rPh>
    <rPh sb="56" eb="58">
      <t>ミコ</t>
    </rPh>
    <rPh sb="66" eb="67">
      <t>ノゾ</t>
    </rPh>
    <rPh sb="105" eb="106">
      <t>タメ</t>
    </rPh>
    <rPh sb="107" eb="109">
      <t>リョウキン</t>
    </rPh>
    <rPh sb="109" eb="111">
      <t>カイテイ</t>
    </rPh>
    <rPh sb="111" eb="112">
      <t>トウ</t>
    </rPh>
    <rPh sb="113" eb="115">
      <t>ミナオ</t>
    </rPh>
    <rPh sb="117" eb="119">
      <t>ケントウ</t>
    </rPh>
    <rPh sb="121" eb="123">
      <t>ヒツヨウ</t>
    </rPh>
    <phoneticPr fontId="4"/>
  </si>
  <si>
    <t>・面整備が完了しており、大幅な収入増が見込めないため、以下の2点に重点をおく。
１．未接続世帯に対し、個別訪問など水洗化普及活動の徹底による有収水量の確保。
２．滞納世帯に対してより一層の徴収整理による料金収入の確保。
・将来的な施設の老朽化や人口減少対策として、加入促進等による料金収入の確保、施設の中･長期計画の策定による維持管理の効率化を図る。また、料金改定の検討も必要となる。</t>
    <phoneticPr fontId="4"/>
  </si>
  <si>
    <t>・供用開始（平成21年度）10年以上経過しているが、現段階において老朽化は見受けられない。</t>
    <rPh sb="15" eb="16">
      <t>ネン</t>
    </rPh>
    <rPh sb="16" eb="18">
      <t>イジョウ</t>
    </rPh>
    <rPh sb="18" eb="20">
      <t>ケイカ</t>
    </rPh>
    <rPh sb="26" eb="29">
      <t>ゲンダンカイ</t>
    </rPh>
    <rPh sb="33" eb="36">
      <t>ロウキュウカ</t>
    </rPh>
    <rPh sb="37" eb="38">
      <t>ミ</t>
    </rPh>
    <rPh sb="38" eb="39">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</si>
</sst>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52-49AC-94C4-3987013975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formatCode="#,##0.00;&quot;△&quot;#,##0.00">
                  <c:v>0</c:v>
                </c:pt>
              </c:numCache>
            </c:numRef>
          </c:val>
          <c:smooth val="0"/>
          <c:extLst>
            <c:ext xmlns:c16="http://schemas.microsoft.com/office/drawing/2014/chart" uri="{C3380CC4-5D6E-409C-BE32-E72D297353CC}">
              <c16:uniqueId val="{00000001-2D52-49AC-94C4-3987013975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42.12</c:v>
                </c:pt>
                <c:pt idx="1">
                  <c:v>40.53</c:v>
                </c:pt>
                <c:pt idx="2">
                  <c:v>40.409999999999997</c:v>
                </c:pt>
                <c:pt idx="3">
                  <c:v>40.71</c:v>
                </c:pt>
                <c:pt idx="4">
                  <c:v>39.76</c:v>
                </c:pt>
              </c:numCache>
            </c:numRef>
          </c:val>
          <c:extLst>
            <c:ext xmlns:c16="http://schemas.microsoft.com/office/drawing/2014/chart" uri="{C3380CC4-5D6E-409C-BE32-E72D297353CC}">
              <c16:uniqueId val="{00000000-AB8F-4DFE-80F4-505DD40BEB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32.380000000000003</c:v>
                </c:pt>
              </c:numCache>
            </c:numRef>
          </c:val>
          <c:smooth val="0"/>
          <c:extLst>
            <c:ext xmlns:c16="http://schemas.microsoft.com/office/drawing/2014/chart" uri="{C3380CC4-5D6E-409C-BE32-E72D297353CC}">
              <c16:uniqueId val="{00000001-AB8F-4DFE-80F4-505DD40BEB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85.61</c:v>
                </c:pt>
                <c:pt idx="1">
                  <c:v>86.09</c:v>
                </c:pt>
                <c:pt idx="2">
                  <c:v>86.49</c:v>
                </c:pt>
                <c:pt idx="3">
                  <c:v>86.8</c:v>
                </c:pt>
                <c:pt idx="4">
                  <c:v>87.61</c:v>
                </c:pt>
              </c:numCache>
            </c:numRef>
          </c:val>
          <c:extLst>
            <c:ext xmlns:c16="http://schemas.microsoft.com/office/drawing/2014/chart" uri="{C3380CC4-5D6E-409C-BE32-E72D297353CC}">
              <c16:uniqueId val="{00000000-65F3-4AE0-B4B7-3699505E6B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67.31</c:v>
                </c:pt>
              </c:numCache>
            </c:numRef>
          </c:val>
          <c:smooth val="0"/>
          <c:extLst>
            <c:ext xmlns:c16="http://schemas.microsoft.com/office/drawing/2014/chart" uri="{C3380CC4-5D6E-409C-BE32-E72D297353CC}">
              <c16:uniqueId val="{00000001-65F3-4AE0-B4B7-3699505E6B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100.93</c:v>
                </c:pt>
                <c:pt idx="1">
                  <c:v>99.15</c:v>
                </c:pt>
                <c:pt idx="2">
                  <c:v>100.71</c:v>
                </c:pt>
                <c:pt idx="3">
                  <c:v>97.22</c:v>
                </c:pt>
                <c:pt idx="4">
                  <c:v>91</c:v>
                </c:pt>
              </c:numCache>
            </c:numRef>
          </c:val>
          <c:extLst>
            <c:ext xmlns:c16="http://schemas.microsoft.com/office/drawing/2014/chart" uri="{C3380CC4-5D6E-409C-BE32-E72D297353CC}">
              <c16:uniqueId val="{00000000-0A09-475E-9B60-EC7AE4093B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9-475E-9B60-EC7AE4093B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F-4A93-AA43-CB1C47970E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F-4A93-AA43-CB1C47970E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C-45A6-89D4-7E923105E1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C-45A6-89D4-7E923105E1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6-4776-A8B1-A7471116FD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6-4776-A8B1-A7471116FD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2-4B47-94ED-CE74E0D4A5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2-4B47-94ED-CE74E0D4A5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1676.85</c:v>
                </c:pt>
                <c:pt idx="1">
                  <c:v>1689.08</c:v>
                </c:pt>
                <c:pt idx="2">
                  <c:v>1445.52</c:v>
                </c:pt>
                <c:pt idx="3">
                  <c:v>1371.67</c:v>
                </c:pt>
                <c:pt idx="4">
                  <c:v>1287.79</c:v>
                </c:pt>
              </c:numCache>
            </c:numRef>
          </c:val>
          <c:extLst>
            <c:ext xmlns:c16="http://schemas.microsoft.com/office/drawing/2014/chart" uri="{C3380CC4-5D6E-409C-BE32-E72D297353CC}">
              <c16:uniqueId val="{00000000-9F90-4FC5-BA73-C660B3FA03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1305.58</c:v>
                </c:pt>
              </c:numCache>
            </c:numRef>
          </c:val>
          <c:smooth val="0"/>
          <c:extLst>
            <c:ext xmlns:c16="http://schemas.microsoft.com/office/drawing/2014/chart" uri="{C3380CC4-5D6E-409C-BE32-E72D297353CC}">
              <c16:uniqueId val="{00000001-9F90-4FC5-BA73-C660B3FA03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78.39</c:v>
                </c:pt>
                <c:pt idx="1">
                  <c:v>78.59</c:v>
                </c:pt>
                <c:pt idx="2">
                  <c:v>80.150000000000006</c:v>
                </c:pt>
                <c:pt idx="3">
                  <c:v>72.59</c:v>
                </c:pt>
                <c:pt idx="4">
                  <c:v>55.6</c:v>
                </c:pt>
              </c:numCache>
            </c:numRef>
          </c:val>
          <c:extLst>
            <c:ext xmlns:c16="http://schemas.microsoft.com/office/drawing/2014/chart" uri="{C3380CC4-5D6E-409C-BE32-E72D297353CC}">
              <c16:uniqueId val="{00000000-FA82-43C3-A572-4EBFE89E6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51.73</c:v>
                </c:pt>
              </c:numCache>
            </c:numRef>
          </c:val>
          <c:smooth val="0"/>
          <c:extLst>
            <c:ext xmlns:c16="http://schemas.microsoft.com/office/drawing/2014/chart" uri="{C3380CC4-5D6E-409C-BE32-E72D297353CC}">
              <c16:uniqueId val="{00000001-FA82-43C3-A572-4EBFE89E6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149.99</c:v>
                </c:pt>
                <c:pt idx="1">
                  <c:v>150</c:v>
                </c:pt>
                <c:pt idx="2">
                  <c:v>149.97999999999999</c:v>
                </c:pt>
                <c:pt idx="3">
                  <c:v>158.30000000000001</c:v>
                </c:pt>
                <c:pt idx="4">
                  <c:v>211.43</c:v>
                </c:pt>
              </c:numCache>
            </c:numRef>
          </c:val>
          <c:extLst>
            <c:ext xmlns:c16="http://schemas.microsoft.com/office/drawing/2014/chart" uri="{C3380CC4-5D6E-409C-BE32-E72D297353CC}">
              <c16:uniqueId val="{00000000-5EC0-44C2-97D5-1F608CAC98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290.54000000000002</c:v>
                </c:pt>
              </c:numCache>
            </c:numRef>
          </c:val>
          <c:smooth val="0"/>
          <c:extLst>
            <c:ext xmlns:c16="http://schemas.microsoft.com/office/drawing/2014/chart" uri="{C3380CC4-5D6E-409C-BE32-E72D297353CC}">
              <c16:uniqueId val="{00000001-5EC0-44C2-97D5-1F608CAC98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つるぎ町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6">
        <f>データ!S6</f>
        <v>7893</v>
      </c>
      <c r="AM8" s="46"/>
      <c r="AN8" s="46"/>
      <c r="AO8" s="46"/>
      <c r="AP8" s="46"/>
      <c r="AQ8" s="46"/>
      <c r="AR8" s="46"/>
      <c r="AS8" s="46"/>
      <c r="AT8" s="45">
        <f>データ!T6</f>
        <v>194.84</v>
      </c>
      <c r="AU8" s="45"/>
      <c r="AV8" s="45"/>
      <c r="AW8" s="45"/>
      <c r="AX8" s="45"/>
      <c r="AY8" s="45"/>
      <c r="AZ8" s="45"/>
      <c r="BA8" s="45"/>
      <c r="BB8" s="45">
        <f>データ!U6</f>
        <v>40.51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25.39</v>
      </c>
      <c r="Q10" s="45"/>
      <c r="R10" s="45"/>
      <c r="S10" s="45"/>
      <c r="T10" s="45"/>
      <c r="U10" s="45"/>
      <c r="V10" s="45"/>
      <c r="W10" s="45">
        <f>データ!Q6</f>
        <v>107.49</v>
      </c>
      <c r="X10" s="45"/>
      <c r="Y10" s="45"/>
      <c r="Z10" s="45"/>
      <c r="AA10" s="45"/>
      <c r="AB10" s="45"/>
      <c r="AC10" s="45"/>
      <c r="AD10" s="46">
        <f>データ!R6</f>
        <v>2860</v>
      </c>
      <c r="AE10" s="46"/>
      <c r="AF10" s="46"/>
      <c r="AG10" s="46"/>
      <c r="AH10" s="46"/>
      <c r="AI10" s="46"/>
      <c r="AJ10" s="46"/>
      <c r="AK10" s="2"/>
      <c r="AL10" s="46">
        <f>データ!V6</f>
        <v>1977</v>
      </c>
      <c r="AM10" s="46"/>
      <c r="AN10" s="46"/>
      <c r="AO10" s="46"/>
      <c r="AP10" s="46"/>
      <c r="AQ10" s="46"/>
      <c r="AR10" s="46"/>
      <c r="AS10" s="46"/>
      <c r="AT10" s="45">
        <f>データ!W6</f>
        <v>0.89</v>
      </c>
      <c r="AU10" s="45"/>
      <c r="AV10" s="45"/>
      <c r="AW10" s="45"/>
      <c r="AX10" s="45"/>
      <c r="AY10" s="45"/>
      <c r="AZ10" s="45"/>
      <c r="BA10" s="45"/>
      <c r="BB10" s="45">
        <f>データ!X6</f>
        <v>2221.35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45</v>
      </c>
      <c r="O86" s="12" t="str">
        <f>データ!EO6</f>
        <v>【0.13】</v>
      </c>
    </row>
  </sheetData>
  <sheetProtection algorithmName="SHA-512" hashValue="B2C2NqGUF0YdFbkYaxuHX90inm7pO6Bn6j8lN9WjmoZv9gFo3CQMgu0uslkWUlGWc/hrwl3ZNtL13hiTRjlROg==" saltValue="u7LA+dkMLlN7hdY+388F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364681</v>
      </c>
      <c r="D6" s="19">
        <f t="shared" si="3"/>
        <v>47</v>
      </c>
      <c r="E6" s="19">
        <f t="shared" si="3"/>
        <v>17</v>
      </c>
      <c r="F6" s="19">
        <f t="shared" si="3"/>
        <v>4</v>
      </c>
      <c r="G6" s="19">
        <f t="shared" si="3"/>
        <v>0</v>
      </c>
      <c r="H6" s="19" t="str">
        <f t="shared" si="3"/>
        <v>徳島県　つるぎ町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25.39</v>
      </c>
      <c r="Q6" s="20">
        <f t="shared" si="3"/>
        <v>107.49</v>
      </c>
      <c r="R6" s="20">
        <f t="shared" si="3"/>
        <v>2860</v>
      </c>
      <c r="S6" s="20">
        <f t="shared" si="3"/>
        <v>7893</v>
      </c>
      <c r="T6" s="20">
        <f t="shared" si="3"/>
        <v>194.84</v>
      </c>
      <c r="U6" s="20">
        <f t="shared" si="3"/>
        <v>40.51</v>
      </c>
      <c r="V6" s="20">
        <f t="shared" si="3"/>
        <v>1977</v>
      </c>
      <c r="W6" s="20">
        <f t="shared" si="3"/>
        <v>0.89</v>
      </c>
      <c r="X6" s="20">
        <f t="shared" si="3"/>
        <v>2221.35</v>
      </c>
      <c r="Y6" s="21">
        <f>IF(Y7="",NA(),Y7)</f>
        <v>100.93</v>
      </c>
      <c r="Z6" s="21">
        <f t="shared" ref="Z6:AH6" si="4">IF(Z7="",NA(),Z7)</f>
        <v>99.15</v>
      </c>
      <c r="AA6" s="21">
        <f t="shared" si="4"/>
        <v>100.71</v>
      </c>
      <c r="AB6" s="21">
        <f t="shared" si="4"/>
        <v>97.22</v>
      </c>
      <c r="AC6" s="21">
        <f t="shared" si="4"/>
        <v>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1676.85</v>
      </c>
      <c r="BG6" s="21">
        <f t="shared" ref="BG6:BO6" si="7">IF(BG7="",NA(),BG7)</f>
        <v>1689.08</v>
      </c>
      <c r="BH6" s="21">
        <f t="shared" si="7"/>
        <v>1445.52</v>
      </c>
      <c r="BI6" s="21">
        <f t="shared" si="7"/>
        <v>1371.67</v>
      </c>
      <c r="BJ6" s="21">
        <f t="shared" si="7"/>
        <v>1287.79</v>
      </c>
      <c r="BK6" s="21">
        <f t="shared" si="7"/>
        <v>1269.1500000000001</v>
      </c>
      <c r="BL6" s="21">
        <f t="shared" si="7"/>
        <v>1087.96</v>
      </c>
      <c r="BM6" s="21">
        <f t="shared" si="7"/>
        <v>1209.45</v>
      </c>
      <c r="BN6" s="21">
        <f t="shared" si="7"/>
        <v>1042.6400000000001</v>
      </c>
      <c r="BO6" s="21">
        <f t="shared" si="7"/>
        <v>1305.58</v>
      </c>
      <c r="BP6" s="20" t="str">
        <f>IF(BP7="","",IF(BP7="-","【-】","【"&amp;SUBSTITUTE(TEXT(BP7,"#,##0.00"),"-","△")&amp;"】"))</f>
        <v>【1,182.11】</v>
      </c>
      <c r="BQ6" s="21">
        <f>IF(BQ7="",NA(),BQ7)</f>
        <v>78.39</v>
      </c>
      <c r="BR6" s="21">
        <f t="shared" ref="BR6:BZ6" si="8">IF(BR7="",NA(),BR7)</f>
        <v>78.59</v>
      </c>
      <c r="BS6" s="21">
        <f t="shared" si="8"/>
        <v>80.150000000000006</v>
      </c>
      <c r="BT6" s="21">
        <f t="shared" si="8"/>
        <v>72.59</v>
      </c>
      <c r="BU6" s="21">
        <f t="shared" si="8"/>
        <v>55.6</v>
      </c>
      <c r="BV6" s="21">
        <f t="shared" si="8"/>
        <v>63.97</v>
      </c>
      <c r="BW6" s="21">
        <f t="shared" si="8"/>
        <v>59.67</v>
      </c>
      <c r="BX6" s="21">
        <f t="shared" si="8"/>
        <v>55.93</v>
      </c>
      <c r="BY6" s="21">
        <f t="shared" si="8"/>
        <v>55.76</v>
      </c>
      <c r="BZ6" s="21">
        <f t="shared" si="8"/>
        <v>51.73</v>
      </c>
      <c r="CA6" s="20" t="str">
        <f>IF(CA7="","",IF(CA7="-","【-】","【"&amp;SUBSTITUTE(TEXT(CA7,"#,##0.00"),"-","△")&amp;"】"))</f>
        <v>【73.78】</v>
      </c>
      <c r="CB6" s="21">
        <f>IF(CB7="",NA(),CB7)</f>
        <v>149.99</v>
      </c>
      <c r="CC6" s="21">
        <f t="shared" ref="CC6:CK6" si="9">IF(CC7="",NA(),CC7)</f>
        <v>150</v>
      </c>
      <c r="CD6" s="21">
        <f t="shared" si="9"/>
        <v>149.97999999999999</v>
      </c>
      <c r="CE6" s="21">
        <f t="shared" si="9"/>
        <v>158.30000000000001</v>
      </c>
      <c r="CF6" s="21">
        <f t="shared" si="9"/>
        <v>211.43</v>
      </c>
      <c r="CG6" s="21">
        <f t="shared" si="9"/>
        <v>256.82</v>
      </c>
      <c r="CH6" s="21">
        <f t="shared" si="9"/>
        <v>270.60000000000002</v>
      </c>
      <c r="CI6" s="21">
        <f t="shared" si="9"/>
        <v>289.60000000000002</v>
      </c>
      <c r="CJ6" s="21">
        <f t="shared" si="9"/>
        <v>296.14999999999998</v>
      </c>
      <c r="CK6" s="21">
        <f t="shared" si="9"/>
        <v>290.54000000000002</v>
      </c>
      <c r="CL6" s="20" t="str">
        <f>IF(CL7="","",IF(CL7="-","【-】","【"&amp;SUBSTITUTE(TEXT(CL7,"#,##0.00"),"-","△")&amp;"】"))</f>
        <v>【220.62】</v>
      </c>
      <c r="CM6" s="21">
        <f>IF(CM7="",NA(),CM7)</f>
        <v>42.12</v>
      </c>
      <c r="CN6" s="21">
        <f t="shared" ref="CN6:CV6" si="10">IF(CN7="",NA(),CN7)</f>
        <v>40.53</v>
      </c>
      <c r="CO6" s="21">
        <f t="shared" si="10"/>
        <v>40.409999999999997</v>
      </c>
      <c r="CP6" s="21">
        <f t="shared" si="10"/>
        <v>40.71</v>
      </c>
      <c r="CQ6" s="21">
        <f t="shared" si="10"/>
        <v>39.76</v>
      </c>
      <c r="CR6" s="21">
        <f t="shared" si="10"/>
        <v>37.46</v>
      </c>
      <c r="CS6" s="21">
        <f t="shared" si="10"/>
        <v>37.65</v>
      </c>
      <c r="CT6" s="21">
        <f t="shared" si="10"/>
        <v>36.71</v>
      </c>
      <c r="CU6" s="21">
        <f t="shared" si="10"/>
        <v>33.799999999999997</v>
      </c>
      <c r="CV6" s="21">
        <f t="shared" si="10"/>
        <v>32.380000000000003</v>
      </c>
      <c r="CW6" s="20" t="str">
        <f>IF(CW7="","",IF(CW7="-","【-】","【"&amp;SUBSTITUTE(TEXT(CW7,"#,##0.00"),"-","△")&amp;"】"))</f>
        <v>【42.22】</v>
      </c>
      <c r="CX6" s="21">
        <f>IF(CX7="",NA(),CX7)</f>
        <v>85.61</v>
      </c>
      <c r="CY6" s="21">
        <f t="shared" ref="CY6:DG6" si="11">IF(CY7="",NA(),CY7)</f>
        <v>86.09</v>
      </c>
      <c r="CZ6" s="21">
        <f t="shared" si="11"/>
        <v>86.49</v>
      </c>
      <c r="DA6" s="21">
        <f t="shared" si="11"/>
        <v>86.8</v>
      </c>
      <c r="DB6" s="21">
        <f t="shared" si="11"/>
        <v>87.61</v>
      </c>
      <c r="DC6" s="21">
        <f t="shared" si="11"/>
        <v>67.459999999999994</v>
      </c>
      <c r="DD6" s="21">
        <f t="shared" si="11"/>
        <v>67.37</v>
      </c>
      <c r="DE6" s="21">
        <f t="shared" si="11"/>
        <v>70.05</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0">
        <f t="shared" si="14"/>
        <v>0</v>
      </c>
      <c r="EO6" s="20" t="str">
        <f>IF(EO7="","",IF(EO7="-","【-】","【"&amp;SUBSTITUTE(TEXT(EO7,"#,##0.00"),"-","△")&amp;"】"))</f>
        <v>【0.13】</v>
      </c>
    </row>
    <row r="7" spans="1:145" s="22" customFormat="1" x14ac:dyDescent="0.15">
      <c r="A7" s="14"/>
      <c r="B7" s="23">
        <v>2022</v>
      </c>
      <c r="C7" s="23">
        <v>364681</v>
      </c>
      <c r="D7" s="23">
        <v>47</v>
      </c>
      <c r="E7" s="23">
        <v>17</v>
      </c>
      <c r="F7" s="23">
        <v>4</v>
      </c>
      <c r="G7" s="23">
        <v>0</v>
      </c>
      <c r="H7" s="23" t="s">
        <v>99</v>
      </c>
      <c r="I7" s="23" t="s">
        <v>100</v>
      </c>
      <c r="J7" s="23" t="s">
        <v>101</v>
      </c>
      <c r="K7" s="23" t="s">
        <v>102</v>
      </c>
      <c r="L7" s="23" t="s">
        <v>103</v>
      </c>
      <c r="M7" s="23" t="s">
        <v>104</v>
      </c>
      <c r="N7" s="24" t="s">
        <v>105</v>
      </c>
      <c r="O7" s="24" t="s">
        <v>106</v>
      </c>
      <c r="P7" s="24">
        <v>25.39</v>
      </c>
      <c r="Q7" s="24">
        <v>107.49</v>
      </c>
      <c r="R7" s="24">
        <v>2860</v>
      </c>
      <c r="S7" s="24">
        <v>7893</v>
      </c>
      <c r="T7" s="24">
        <v>194.84</v>
      </c>
      <c r="U7" s="24">
        <v>40.51</v>
      </c>
      <c r="V7" s="24">
        <v>1977</v>
      </c>
      <c r="W7" s="24">
        <v>0.89</v>
      </c>
      <c r="X7" s="24">
        <v>2221.35</v>
      </c>
      <c r="Y7" s="24">
        <v>100.93</v>
      </c>
      <c r="Z7" s="24">
        <v>99.15</v>
      </c>
      <c r="AA7" s="24">
        <v>100.71</v>
      </c>
      <c r="AB7" s="24">
        <v>97.22</v>
      </c>
      <c r="AC7" s="24">
        <v>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1676.85</v>
      </c>
      <c r="BG7" s="24">
        <v>1689.08</v>
      </c>
      <c r="BH7" s="24">
        <v>1445.52</v>
      </c>
      <c r="BI7" s="24">
        <v>1371.67</v>
      </c>
      <c r="BJ7" s="24">
        <v>1287.79</v>
      </c>
      <c r="BK7" s="24">
        <v>1269.1500000000001</v>
      </c>
      <c r="BL7" s="24">
        <v>1087.96</v>
      </c>
      <c r="BM7" s="24">
        <v>1209.45</v>
      </c>
      <c r="BN7" s="24">
        <v>1042.6400000000001</v>
      </c>
      <c r="BO7" s="24">
        <v>1305.58</v>
      </c>
      <c r="BP7" s="24">
        <v>1182.1099999999999</v>
      </c>
      <c r="BQ7" s="24">
        <v>78.39</v>
      </c>
      <c r="BR7" s="24">
        <v>78.59</v>
      </c>
      <c r="BS7" s="24">
        <v>80.150000000000006</v>
      </c>
      <c r="BT7" s="24">
        <v>72.59</v>
      </c>
      <c r="BU7" s="24">
        <v>55.6</v>
      </c>
      <c r="BV7" s="24">
        <v>63.97</v>
      </c>
      <c r="BW7" s="24">
        <v>59.67</v>
      </c>
      <c r="BX7" s="24">
        <v>55.93</v>
      </c>
      <c r="BY7" s="24">
        <v>55.76</v>
      </c>
      <c r="BZ7" s="24">
        <v>51.73</v>
      </c>
      <c r="CA7" s="24">
        <v>73.78</v>
      </c>
      <c r="CB7" s="24">
        <v>149.99</v>
      </c>
      <c r="CC7" s="24">
        <v>150</v>
      </c>
      <c r="CD7" s="24">
        <v>149.97999999999999</v>
      </c>
      <c r="CE7" s="24">
        <v>158.30000000000001</v>
      </c>
      <c r="CF7" s="24">
        <v>211.43</v>
      </c>
      <c r="CG7" s="24">
        <v>256.82</v>
      </c>
      <c r="CH7" s="24">
        <v>270.60000000000002</v>
      </c>
      <c r="CI7" s="24">
        <v>289.60000000000002</v>
      </c>
      <c r="CJ7" s="24">
        <v>296.14999999999998</v>
      </c>
      <c r="CK7" s="24">
        <v>290.54000000000002</v>
      </c>
      <c r="CL7" s="24">
        <v>220.62</v>
      </c>
      <c r="CM7" s="24">
        <v>42.12</v>
      </c>
      <c r="CN7" s="24">
        <v>40.53</v>
      </c>
      <c r="CO7" s="24">
        <v>40.409999999999997</v>
      </c>
      <c r="CP7" s="24">
        <v>40.71</v>
      </c>
      <c r="CQ7" s="24">
        <v>39.76</v>
      </c>
      <c r="CR7" s="24">
        <v>37.46</v>
      </c>
      <c r="CS7" s="24">
        <v>37.65</v>
      </c>
      <c r="CT7" s="24">
        <v>36.71</v>
      </c>
      <c r="CU7" s="24">
        <v>33.799999999999997</v>
      </c>
      <c r="CV7" s="24">
        <v>32.380000000000003</v>
      </c>
      <c r="CW7" s="24">
        <v>42.22</v>
      </c>
      <c r="CX7" s="24">
        <v>85.61</v>
      </c>
      <c r="CY7" s="24">
        <v>86.09</v>
      </c>
      <c r="CZ7" s="24">
        <v>86.49</v>
      </c>
      <c r="DA7" s="24">
        <v>86.8</v>
      </c>
      <c r="DB7" s="24">
        <v>87.61</v>
      </c>
      <c r="DC7" s="24">
        <v>67.459999999999994</v>
      </c>
      <c r="DD7" s="24">
        <v>67.37</v>
      </c>
      <c r="DE7" s="24">
        <v>70.05</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緒方　涼</cp:lastModifiedBy>
  <cp:lastPrinted>2024-01-23T02:58:27Z</cp:lastPrinted>
  <dcterms:created xsi:type="dcterms:W3CDTF">2023-12-12T02:51:01Z</dcterms:created>
  <dcterms:modified xsi:type="dcterms:W3CDTF">2024-01-23T02:58:29Z</dcterms:modified>
  <cp:category/>
</cp:coreProperties>
</file>