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redirect$\k22476\Desktop\"/>
    </mc:Choice>
  </mc:AlternateContent>
  <workbookProtection workbookAlgorithmName="SHA-512" workbookHashValue="oQQKYuS6hTDtcKcbk1ChjRLry3/TBXEFiTioRmMyeykPBk3C/pnbqnyArttnkpAXlsbgMqxDA5Le+YFNtqGRvw==" workbookSaltValue="COlS9gYMUYetRIHJnajldw==" workbookSpinCount="100000" lockStructure="1"/>
  <bookViews>
    <workbookView xWindow="5880" yWindow="0" windowWidth="15360" windowHeight="7632"/>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<sst xmlns="http://schemas.openxmlformats.org/spreadsheetml/2006/main" count="233" uniqueCount="117">
  <si>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</si>
  <si>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</si>
  <si>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</si>
  <si>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</si>
  <si>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</si>
  <si>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</si>
  <si>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</si>
  <si>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</si>
  <si>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</si>
  <si>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</si>
  <si>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</si>
  <si>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</si>
  <si>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</si>
  <si>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</si>
  <si>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</si>
  <si>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</si>
  <si>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</si>
  <si>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</si>
  <si>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</si>
  <si>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</si>
  <si>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</si>
  <si>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</si>
  <si>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</si>
  <si>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</si>
  <si>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</si>
  <si>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</si>
  <si>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</si>
  <si>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</si>
  <si>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</si>
  <si>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</si>
  <si>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</si>
  <si>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</si>
  <si>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</si>
  <si>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</si>
  <si>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</si>
  <si>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</si>
  <si>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</si>
  <si>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</si>
  <si>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</si>
  <si>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</si>
  <si>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</si>
  <si>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</si>
  <si>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</si>
  <si>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</si>
  <si>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</si>
  <si>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</si>
  <si>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</si>
  <si>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</si>
  <si>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</si>
  <si>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</si>
  <si>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</si>
  <si>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</si>
  <si>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</si>
  <si>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</si>
  <si>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</si>
  <si>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</si>
  <si>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</si>
  <si>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</si>
  <si>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</si>
  <si>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</si>
  <si>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</si>
  <si>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</si>
  <si>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</si>
  <si>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</si>
  <si>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</si>
  <si>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</si>
  <si>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</si>
  <si>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</si>
  <si>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</si>
  <si>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</si>
  <si>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</si>
  <si>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</si>
  <si>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</si>
  <si>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</si>
  <si>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</si>
  <si>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</si>
  <si>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</si>
  <si>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</si>
  <si>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</si>
  <si>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</si>
  <si>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</si>
  <si>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</si>
  <si>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</si>
  <si>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</si>
  <si>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</si>
  <si>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</si>
  <si>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</si>
  <si>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</si>
  <si>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</si>
  <si>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</si>
  <si>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</si>
  <si>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</si>
  <si>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</si>
  <si>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</si>
  <si>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</si>
  <si>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神山町</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</si>
  <si>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</si>
  <si>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</si>
  <si>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</si>
  <si>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</si>
  <si>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</si>
  <si>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</si>
  <si>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</si>
  <si>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</si>
  <si>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</si>
  <si>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</si>
  <si>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</si>
  <si>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</si>
  <si>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</si>
  <si>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</si>
  <si>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</si>
  <si>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</si>
  <si>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</si>
  <si>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</si>
  <si>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総収益のうち、料金収入については滞納もほとんどなく現状を維持している。本町では料金収入にて職員給与費や修繕費等の総費用は賄えているものの、地方債の償還金を賄えていない。さらに、今後は南海トラフ地震等の対策に係る修繕費の増加が見込まれる。
　企業債残高対給水収益比率は、多額の建設改良費を計上したため、前年に引き続き高くなっている。同比率については、類似団体平均値は上回っているが、今後南海トラフ地震対策等の更新投資に借入れを予定しているため、平均値へ近づく見通しである。
　料金回収率は平均値を上回っているが、基準である１００％を下回っているため、今後も回収率の更なる向上に努める。また、給水原価についても、今後も経営努力を継続し、収益的収支比率の改善へとつなげる。
　施設利用率は平均値を上回っているが、今後も適切な施設規模となるよう維持・管理を行う。
  有収率は類似団体平均を下回っており、今後も漏水調査とそれに伴う修繕を随時行い改善させる必要がある。</t>
    <phoneticPr fontId="4"/>
  </si>
  <si>
    <t>　今後も、収益的収支比率の改善のため、適正な料金の検討や更なる経費削減に努める。併せて、施設の規模や劣化の状況を把握し、財源の現状把握・分析することで、合理的で効率的な施設更新を行い、住民サービスの向上に努める。</t>
    <phoneticPr fontId="4"/>
  </si>
  <si>
    <t>法定耐用年数を超えた管路を優先順位ごとに耐震化を兼ねて更新を順次計画的におこなっており、今後も引き続き継続していく。</t>
    <rPh sb="13" eb="15">
      <t>ユウセン</t>
    </rPh>
    <rPh sb="15" eb="17">
      <t>ジュンイ</t>
    </rPh>
    <rPh sb="20" eb="23">
      <t>タイシンカ</t>
    </rPh>
    <rPh sb="24" eb="25">
      <t>カ</t>
    </rPh>
    <rPh sb="44" eb="46">
      <t>コンゴ</t>
    </rPh>
    <rPh sb="47" eb="48">
      <t>ヒ</t>
    </rPh>
    <rPh sb="49" eb="50">
      <t>ツヅ</t>
    </rPh>
    <rPh sb="51" eb="53">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</si>
</sst>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0.65</c:v>
                </c:pt>
                <c:pt idx="1">
                  <c:v>0.77</c:v>
                </c:pt>
                <c:pt idx="2">
                  <c:v>0.47</c:v>
                </c:pt>
                <c:pt idx="3">
                  <c:v>0.88</c:v>
                </c:pt>
                <c:pt idx="4">
                  <c:v>4.0199999999999996</c:v>
                </c:pt>
              </c:numCache>
            </c:numRef>
          </c:val>
          <c:extLst>
            <c:ext xmlns:c16="http://schemas.microsoft.com/office/drawing/2014/chart" uri="{C3380CC4-5D6E-409C-BE32-E72D297353CC}">
              <c16:uniqueId val="{00000000-3A3A-4BE9-A5F1-2727BE0BC1B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0.71</c:v>
                </c:pt>
                <c:pt idx="2">
                  <c:v>0.72</c:v>
                </c:pt>
                <c:pt idx="3">
                  <c:v>0.71</c:v>
                </c:pt>
                <c:pt idx="4">
                  <c:v>0.55000000000000004</c:v>
                </c:pt>
              </c:numCache>
            </c:numRef>
          </c:val>
          <c:smooth val="0"/>
          <c:extLst>
            <c:ext xmlns:c16="http://schemas.microsoft.com/office/drawing/2014/chart" uri="{C3380CC4-5D6E-409C-BE32-E72D297353CC}">
              <c16:uniqueId val="{00000001-3A3A-4BE9-A5F1-2727BE0BC1B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74.010000000000005</c:v>
                </c:pt>
                <c:pt idx="1">
                  <c:v>72.91</c:v>
                </c:pt>
                <c:pt idx="2">
                  <c:v>76.11</c:v>
                </c:pt>
                <c:pt idx="3">
                  <c:v>72.430000000000007</c:v>
                </c:pt>
                <c:pt idx="4">
                  <c:v>75.900000000000006</c:v>
                </c:pt>
              </c:numCache>
            </c:numRef>
          </c:val>
          <c:extLst>
            <c:ext xmlns:c16="http://schemas.microsoft.com/office/drawing/2014/chart" uri="{C3380CC4-5D6E-409C-BE32-E72D297353CC}">
              <c16:uniqueId val="{00000000-B41A-4F80-9133-0EC9975FFAA7}"/>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56.76</c:v>
                </c:pt>
                <c:pt idx="1">
                  <c:v>56.04</c:v>
                </c:pt>
                <c:pt idx="2">
                  <c:v>58.52</c:v>
                </c:pt>
                <c:pt idx="3">
                  <c:v>58.88</c:v>
                </c:pt>
                <c:pt idx="4">
                  <c:v>58.16</c:v>
                </c:pt>
              </c:numCache>
            </c:numRef>
          </c:val>
          <c:smooth val="0"/>
          <c:extLst>
            <c:ext xmlns:c16="http://schemas.microsoft.com/office/drawing/2014/chart" uri="{C3380CC4-5D6E-409C-BE32-E72D297353CC}">
              <c16:uniqueId val="{00000001-B41A-4F80-9133-0EC9975FFAA7}"/>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65.3</c:v>
                </c:pt>
                <c:pt idx="1">
                  <c:v>62.05</c:v>
                </c:pt>
                <c:pt idx="2">
                  <c:v>61.86</c:v>
                </c:pt>
                <c:pt idx="3">
                  <c:v>64.03</c:v>
                </c:pt>
                <c:pt idx="4">
                  <c:v>59.95</c:v>
                </c:pt>
              </c:numCache>
            </c:numRef>
          </c:val>
          <c:extLst>
            <c:ext xmlns:c16="http://schemas.microsoft.com/office/drawing/2014/chart" uri="{C3380CC4-5D6E-409C-BE32-E72D297353CC}">
              <c16:uniqueId val="{00000000-6F78-420E-B778-0FBFEDB350E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73.069999999999993</c:v>
                </c:pt>
                <c:pt idx="1">
                  <c:v>72.78</c:v>
                </c:pt>
                <c:pt idx="2">
                  <c:v>71.33</c:v>
                </c:pt>
                <c:pt idx="3">
                  <c:v>71.150000000000006</c:v>
                </c:pt>
                <c:pt idx="4">
                  <c:v>70.34</c:v>
                </c:pt>
              </c:numCache>
            </c:numRef>
          </c:val>
          <c:smooth val="0"/>
          <c:extLst>
            <c:ext xmlns:c16="http://schemas.microsoft.com/office/drawing/2014/chart" uri="{C3380CC4-5D6E-409C-BE32-E72D297353CC}">
              <c16:uniqueId val="{00000001-6F78-420E-B778-0FBFEDB350E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120.79</c:v>
                </c:pt>
                <c:pt idx="1">
                  <c:v>85.03</c:v>
                </c:pt>
                <c:pt idx="2">
                  <c:v>77.849999999999994</c:v>
                </c:pt>
                <c:pt idx="3">
                  <c:v>71.41</c:v>
                </c:pt>
                <c:pt idx="4">
                  <c:v>70.05</c:v>
                </c:pt>
              </c:numCache>
            </c:numRef>
          </c:val>
          <c:extLst>
            <c:ext xmlns:c16="http://schemas.microsoft.com/office/drawing/2014/chart" uri="{C3380CC4-5D6E-409C-BE32-E72D297353CC}">
              <c16:uniqueId val="{00000000-3686-4CAF-9AB5-017046CD330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77.91</c:v>
                </c:pt>
                <c:pt idx="1">
                  <c:v>79.099999999999994</c:v>
                </c:pt>
                <c:pt idx="2">
                  <c:v>79.33</c:v>
                </c:pt>
                <c:pt idx="3">
                  <c:v>73.540000000000006</c:v>
                </c:pt>
                <c:pt idx="4">
                  <c:v>75.44</c:v>
                </c:pt>
              </c:numCache>
            </c:numRef>
          </c:val>
          <c:smooth val="0"/>
          <c:extLst>
            <c:ext xmlns:c16="http://schemas.microsoft.com/office/drawing/2014/chart" uri="{C3380CC4-5D6E-409C-BE32-E72D297353CC}">
              <c16:uniqueId val="{00000001-3686-4CAF-9AB5-017046CD330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362-49E9-9EB8-EB79E53EE5A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62-49E9-9EB8-EB79E53EE5A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35-4811-9A6E-F07079BE095E}"/>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35-4811-9A6E-F07079BE095E}"/>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8C-4F3D-A2EE-DBBCFFAF54B3}"/>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8C-4F3D-A2EE-DBBCFFAF54B3}"/>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2B1-4CF8-929A-80F7220BBE0B}"/>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2B1-4CF8-929A-80F7220BBE0B}"/>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922.02</c:v>
                </c:pt>
                <c:pt idx="1">
                  <c:v>1025.26</c:v>
                </c:pt>
                <c:pt idx="2">
                  <c:v>956.03</c:v>
                </c:pt>
                <c:pt idx="3">
                  <c:v>1004.01</c:v>
                </c:pt>
                <c:pt idx="4">
                  <c:v>1284.1500000000001</c:v>
                </c:pt>
              </c:numCache>
            </c:numRef>
          </c:val>
          <c:extLst>
            <c:ext xmlns:c16="http://schemas.microsoft.com/office/drawing/2014/chart" uri="{C3380CC4-5D6E-409C-BE32-E72D297353CC}">
              <c16:uniqueId val="{00000000-A85E-46E3-AA36-9817BF8BCC3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1007.7</c:v>
                </c:pt>
                <c:pt idx="1">
                  <c:v>1018.52</c:v>
                </c:pt>
                <c:pt idx="2">
                  <c:v>949.61</c:v>
                </c:pt>
                <c:pt idx="3">
                  <c:v>918.84</c:v>
                </c:pt>
                <c:pt idx="4">
                  <c:v>955.49</c:v>
                </c:pt>
              </c:numCache>
            </c:numRef>
          </c:val>
          <c:smooth val="0"/>
          <c:extLst>
            <c:ext xmlns:c16="http://schemas.microsoft.com/office/drawing/2014/chart" uri="{C3380CC4-5D6E-409C-BE32-E72D297353CC}">
              <c16:uniqueId val="{00000001-A85E-46E3-AA36-9817BF8BCC3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72.86</c:v>
                </c:pt>
                <c:pt idx="1">
                  <c:v>77.849999999999994</c:v>
                </c:pt>
                <c:pt idx="2">
                  <c:v>71.67</c:v>
                </c:pt>
                <c:pt idx="3">
                  <c:v>63.07</c:v>
                </c:pt>
                <c:pt idx="4">
                  <c:v>57.1</c:v>
                </c:pt>
              </c:numCache>
            </c:numRef>
          </c:val>
          <c:extLst>
            <c:ext xmlns:c16="http://schemas.microsoft.com/office/drawing/2014/chart" uri="{C3380CC4-5D6E-409C-BE32-E72D297353CC}">
              <c16:uniqueId val="{00000000-98D5-484E-AED6-1D7F74E00AF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59.22</c:v>
                </c:pt>
                <c:pt idx="1">
                  <c:v>58.79</c:v>
                </c:pt>
                <c:pt idx="2">
                  <c:v>58.41</c:v>
                </c:pt>
                <c:pt idx="3">
                  <c:v>58.27</c:v>
                </c:pt>
                <c:pt idx="4">
                  <c:v>55.15</c:v>
                </c:pt>
              </c:numCache>
            </c:numRef>
          </c:val>
          <c:smooth val="0"/>
          <c:extLst>
            <c:ext xmlns:c16="http://schemas.microsoft.com/office/drawing/2014/chart" uri="{C3380CC4-5D6E-409C-BE32-E72D297353CC}">
              <c16:uniqueId val="{00000001-98D5-484E-AED6-1D7F74E00AF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314.92</c:v>
                </c:pt>
                <c:pt idx="1">
                  <c:v>299.95999999999998</c:v>
                </c:pt>
                <c:pt idx="2">
                  <c:v>326.95</c:v>
                </c:pt>
                <c:pt idx="3">
                  <c:v>373.13</c:v>
                </c:pt>
                <c:pt idx="4">
                  <c:v>412.21</c:v>
                </c:pt>
              </c:numCache>
            </c:numRef>
          </c:val>
          <c:extLst>
            <c:ext xmlns:c16="http://schemas.microsoft.com/office/drawing/2014/chart" uri="{C3380CC4-5D6E-409C-BE32-E72D297353CC}">
              <c16:uniqueId val="{00000000-89B9-417C-BA64-67E1BBEDBA9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292.89999999999998</c:v>
                </c:pt>
                <c:pt idx="1">
                  <c:v>298.25</c:v>
                </c:pt>
                <c:pt idx="2">
                  <c:v>303.27999999999997</c:v>
                </c:pt>
                <c:pt idx="3">
                  <c:v>303.81</c:v>
                </c:pt>
                <c:pt idx="4">
                  <c:v>310.26</c:v>
                </c:pt>
              </c:numCache>
            </c:numRef>
          </c:val>
          <c:smooth val="0"/>
          <c:extLst>
            <c:ext xmlns:c16="http://schemas.microsoft.com/office/drawing/2014/chart" uri="{C3380CC4-5D6E-409C-BE32-E72D297353CC}">
              <c16:uniqueId val="{00000001-89B9-417C-BA64-67E1BBEDBA9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徳島県　神山町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D3</v>
      </c>
      <c r="X8" s="36"/>
      <c r="Y8" s="36"/>
      <c r="Z8" s="36"/>
      <c r="AA8" s="36"/>
      <c r="AB8" s="36"/>
      <c r="AC8" s="36"/>
      <c r="AD8" s="36" t="str">
        <f>データ!$M$6</f>
        <v>非設置</v>
      </c>
      <c r="AE8" s="36"/>
      <c r="AF8" s="36"/>
      <c r="AG8" s="36"/>
      <c r="AH8" s="36"/>
      <c r="AI8" s="36"/>
      <c r="AJ8" s="36"/>
      <c r="AK8" s="2"/>
      <c r="AL8" s="37">
        <f>データ!$R$6</f>
        <v>4846</v>
      </c>
      <c r="AM8" s="37"/>
      <c r="AN8" s="37"/>
      <c r="AO8" s="37"/>
      <c r="AP8" s="37"/>
      <c r="AQ8" s="37"/>
      <c r="AR8" s="37"/>
      <c r="AS8" s="37"/>
      <c r="AT8" s="38">
        <f>データ!$S$6</f>
        <v>173.3</v>
      </c>
      <c r="AU8" s="38"/>
      <c r="AV8" s="38"/>
      <c r="AW8" s="38"/>
      <c r="AX8" s="38"/>
      <c r="AY8" s="38"/>
      <c r="AZ8" s="38"/>
      <c r="BA8" s="38"/>
      <c r="BB8" s="38">
        <f>データ!$T$6</f>
        <v>27.96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71.900000000000006</v>
      </c>
      <c r="Q10" s="38"/>
      <c r="R10" s="38"/>
      <c r="S10" s="38"/>
      <c r="T10" s="38"/>
      <c r="U10" s="38"/>
      <c r="V10" s="38"/>
      <c r="W10" s="37">
        <f>データ!$Q$6</f>
        <v>3850</v>
      </c>
      <c r="X10" s="37"/>
      <c r="Y10" s="37"/>
      <c r="Z10" s="37"/>
      <c r="AA10" s="37"/>
      <c r="AB10" s="37"/>
      <c r="AC10" s="37"/>
      <c r="AD10" s="2"/>
      <c r="AE10" s="2"/>
      <c r="AF10" s="2"/>
      <c r="AG10" s="2"/>
      <c r="AH10" s="2"/>
      <c r="AI10" s="2"/>
      <c r="AJ10" s="2"/>
      <c r="AK10" s="2"/>
      <c r="AL10" s="37">
        <f>データ!$U$6</f>
        <v>3462</v>
      </c>
      <c r="AM10" s="37"/>
      <c r="AN10" s="37"/>
      <c r="AO10" s="37"/>
      <c r="AP10" s="37"/>
      <c r="AQ10" s="37"/>
      <c r="AR10" s="37"/>
      <c r="AS10" s="37"/>
      <c r="AT10" s="38">
        <f>データ!$V$6</f>
        <v>7.75</v>
      </c>
      <c r="AU10" s="38"/>
      <c r="AV10" s="38"/>
      <c r="AW10" s="38"/>
      <c r="AX10" s="38"/>
      <c r="AY10" s="38"/>
      <c r="AZ10" s="38"/>
      <c r="BA10" s="38"/>
      <c r="BB10" s="38">
        <f>データ!$W$6</f>
        <v>446.71</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114</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115</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【73.00】</v>
      </c>
      <c r="F85" s="13" t="s">
        <v>41</v>
      </c>
      <c r="G85" s="13" t="s">
        <v>41</v>
      </c>
      <c r="H85" s="13" t="str">
        <f>データ!BO6</f>
        <v>【982.48】</v>
      </c>
      <c r="I85" s="13" t="str">
        <f>データ!BZ6</f>
        <v>【50.61】</v>
      </c>
      <c r="J85" s="13" t="str">
        <f>データ!CK6</f>
        <v>【320.83】</v>
      </c>
      <c r="K85" s="13" t="str">
        <f>データ!CV6</f>
        <v>【56.15】</v>
      </c>
      <c r="L85" s="13" t="str">
        <f>データ!DG6</f>
        <v>【70.01】</v>
      </c>
      <c r="M85" s="13" t="s">
        <v>41</v>
      </c>
      <c r="N85" s="13" t="s">
        <v>41</v>
      </c>
      <c r="O85" s="13" t="str">
        <f>データ!EN6</f>
        <v>【0.52】</v>
      </c>
    </row>
  </sheetData>
  <sheetProtection algorithmName="SHA-512" hashValue="nr14VpHP0k8VQebEECSC6WU37SPngweMN/cfIbF5sHtQuDR69ZQ6GKT9J71facu/ZpCcc73QOgtuphtkOiDqdQ==" saltValue="JyJuOKCTQ/a1u3VlPV+tc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53</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54</v>
      </c>
      <c r="B4" s="17"/>
      <c r="C4" s="17"/>
      <c r="D4" s="17"/>
      <c r="E4" s="17"/>
      <c r="F4" s="17"/>
      <c r="G4" s="17"/>
      <c r="H4" s="75"/>
      <c r="I4" s="76"/>
      <c r="J4" s="76"/>
      <c r="K4" s="76"/>
      <c r="L4" s="76"/>
      <c r="M4" s="76"/>
      <c r="N4" s="76"/>
      <c r="O4" s="76"/>
      <c r="P4" s="76"/>
      <c r="Q4" s="76"/>
      <c r="R4" s="76"/>
      <c r="S4" s="76"/>
      <c r="T4" s="76"/>
      <c r="U4" s="76"/>
      <c r="V4" s="76"/>
      <c r="W4" s="77"/>
      <c r="X4" s="71" t="s">
        <v>55</v>
      </c>
      <c r="Y4" s="71"/>
      <c r="Z4" s="71"/>
      <c r="AA4" s="71"/>
      <c r="AB4" s="71"/>
      <c r="AC4" s="71"/>
      <c r="AD4" s="71"/>
      <c r="AE4" s="71"/>
      <c r="AF4" s="71"/>
      <c r="AG4" s="71"/>
      <c r="AH4" s="71"/>
      <c r="AI4" s="71" t="s">
        <v>56</v>
      </c>
      <c r="AJ4" s="71"/>
      <c r="AK4" s="71"/>
      <c r="AL4" s="71"/>
      <c r="AM4" s="71"/>
      <c r="AN4" s="71"/>
      <c r="AO4" s="71"/>
      <c r="AP4" s="71"/>
      <c r="AQ4" s="71"/>
      <c r="AR4" s="71"/>
      <c r="AS4" s="71"/>
      <c r="AT4" s="71" t="s">
        <v>57</v>
      </c>
      <c r="AU4" s="71"/>
      <c r="AV4" s="71"/>
      <c r="AW4" s="71"/>
      <c r="AX4" s="71"/>
      <c r="AY4" s="71"/>
      <c r="AZ4" s="71"/>
      <c r="BA4" s="71"/>
      <c r="BB4" s="71"/>
      <c r="BC4" s="71"/>
      <c r="BD4" s="71"/>
      <c r="BE4" s="71" t="s">
        <v>58</v>
      </c>
      <c r="BF4" s="71"/>
      <c r="BG4" s="71"/>
      <c r="BH4" s="71"/>
      <c r="BI4" s="71"/>
      <c r="BJ4" s="71"/>
      <c r="BK4" s="71"/>
      <c r="BL4" s="71"/>
      <c r="BM4" s="71"/>
      <c r="BN4" s="71"/>
      <c r="BO4" s="71"/>
      <c r="BP4" s="71" t="s">
        <v>59</v>
      </c>
      <c r="BQ4" s="71"/>
      <c r="BR4" s="71"/>
      <c r="BS4" s="71"/>
      <c r="BT4" s="71"/>
      <c r="BU4" s="71"/>
      <c r="BV4" s="71"/>
      <c r="BW4" s="71"/>
      <c r="BX4" s="71"/>
      <c r="BY4" s="71"/>
      <c r="BZ4" s="71"/>
      <c r="CA4" s="71" t="s">
        <v>60</v>
      </c>
      <c r="CB4" s="71"/>
      <c r="CC4" s="71"/>
      <c r="CD4" s="71"/>
      <c r="CE4" s="71"/>
      <c r="CF4" s="71"/>
      <c r="CG4" s="71"/>
      <c r="CH4" s="71"/>
      <c r="CI4" s="71"/>
      <c r="CJ4" s="71"/>
      <c r="CK4" s="71"/>
      <c r="CL4" s="71" t="s">
        <v>61</v>
      </c>
      <c r="CM4" s="71"/>
      <c r="CN4" s="71"/>
      <c r="CO4" s="71"/>
      <c r="CP4" s="71"/>
      <c r="CQ4" s="71"/>
      <c r="CR4" s="71"/>
      <c r="CS4" s="71"/>
      <c r="CT4" s="71"/>
      <c r="CU4" s="71"/>
      <c r="CV4" s="71"/>
      <c r="CW4" s="71" t="s">
        <v>62</v>
      </c>
      <c r="CX4" s="71"/>
      <c r="CY4" s="71"/>
      <c r="CZ4" s="71"/>
      <c r="DA4" s="71"/>
      <c r="DB4" s="71"/>
      <c r="DC4" s="71"/>
      <c r="DD4" s="71"/>
      <c r="DE4" s="71"/>
      <c r="DF4" s="71"/>
      <c r="DG4" s="71"/>
      <c r="DH4" s="71" t="s">
        <v>63</v>
      </c>
      <c r="DI4" s="71"/>
      <c r="DJ4" s="71"/>
      <c r="DK4" s="71"/>
      <c r="DL4" s="71"/>
      <c r="DM4" s="71"/>
      <c r="DN4" s="71"/>
      <c r="DO4" s="71"/>
      <c r="DP4" s="71"/>
      <c r="DQ4" s="71"/>
      <c r="DR4" s="71"/>
      <c r="DS4" s="71" t="s">
        <v>64</v>
      </c>
      <c r="DT4" s="71"/>
      <c r="DU4" s="71"/>
      <c r="DV4" s="71"/>
      <c r="DW4" s="71"/>
      <c r="DX4" s="71"/>
      <c r="DY4" s="71"/>
      <c r="DZ4" s="71"/>
      <c r="EA4" s="71"/>
      <c r="EB4" s="71"/>
      <c r="EC4" s="71"/>
      <c r="ED4" s="71" t="s">
        <v>65</v>
      </c>
      <c r="EE4" s="71"/>
      <c r="EF4" s="71"/>
      <c r="EG4" s="71"/>
      <c r="EH4" s="71"/>
      <c r="EI4" s="71"/>
      <c r="EJ4" s="71"/>
      <c r="EK4" s="71"/>
      <c r="EL4" s="71"/>
      <c r="EM4" s="71"/>
      <c r="EN4" s="71"/>
    </row>
    <row r="5" spans="1:144" x14ac:dyDescent="0.2">
      <c r="A5" s="15" t="s">
        <v>66</v>
      </c>
      <c r="B5" s="18"/>
      <c r="C5" s="18"/>
      <c r="D5" s="18"/>
      <c r="E5" s="18"/>
      <c r="F5" s="18"/>
      <c r="G5" s="18"/>
      <c r="H5" s="19" t="s">
        <v>67</v>
      </c>
      <c r="I5" s="19" t="s">
        <v>68</v>
      </c>
      <c r="J5" s="19" t="s">
        <v>69</v>
      </c>
      <c r="K5" s="19" t="s">
        <v>70</v>
      </c>
      <c r="L5" s="19" t="s">
        <v>71</v>
      </c>
      <c r="M5" s="19" t="s">
        <v>72</v>
      </c>
      <c r="N5" s="19" t="s">
        <v>73</v>
      </c>
      <c r="O5" s="19" t="s">
        <v>74</v>
      </c>
      <c r="P5" s="19" t="s">
        <v>75</v>
      </c>
      <c r="Q5" s="19" t="s">
        <v>76</v>
      </c>
      <c r="R5" s="19" t="s">
        <v>77</v>
      </c>
      <c r="S5" s="19" t="s">
        <v>78</v>
      </c>
      <c r="T5" s="19" t="s">
        <v>79</v>
      </c>
      <c r="U5" s="19" t="s">
        <v>80</v>
      </c>
      <c r="V5" s="19" t="s">
        <v>81</v>
      </c>
      <c r="W5" s="19" t="s">
        <v>82</v>
      </c>
      <c r="X5" s="19" t="s">
        <v>83</v>
      </c>
      <c r="Y5" s="19" t="s">
        <v>84</v>
      </c>
      <c r="Z5" s="19" t="s">
        <v>85</v>
      </c>
      <c r="AA5" s="19" t="s">
        <v>86</v>
      </c>
      <c r="AB5" s="19" t="s">
        <v>87</v>
      </c>
      <c r="AC5" s="19" t="s">
        <v>88</v>
      </c>
      <c r="AD5" s="19" t="s">
        <v>89</v>
      </c>
      <c r="AE5" s="19" t="s">
        <v>90</v>
      </c>
      <c r="AF5" s="19" t="s">
        <v>91</v>
      </c>
      <c r="AG5" s="19" t="s">
        <v>92</v>
      </c>
      <c r="AH5" s="19" t="s">
        <v>29</v>
      </c>
      <c r="AI5" s="19" t="s">
        <v>83</v>
      </c>
      <c r="AJ5" s="19" t="s">
        <v>84</v>
      </c>
      <c r="AK5" s="19" t="s">
        <v>85</v>
      </c>
      <c r="AL5" s="19" t="s">
        <v>86</v>
      </c>
      <c r="AM5" s="19" t="s">
        <v>87</v>
      </c>
      <c r="AN5" s="19" t="s">
        <v>88</v>
      </c>
      <c r="AO5" s="19" t="s">
        <v>89</v>
      </c>
      <c r="AP5" s="19" t="s">
        <v>90</v>
      </c>
      <c r="AQ5" s="19" t="s">
        <v>91</v>
      </c>
      <c r="AR5" s="19" t="s">
        <v>92</v>
      </c>
      <c r="AS5" s="19" t="s">
        <v>93</v>
      </c>
      <c r="AT5" s="19" t="s">
        <v>83</v>
      </c>
      <c r="AU5" s="19" t="s">
        <v>84</v>
      </c>
      <c r="AV5" s="19" t="s">
        <v>85</v>
      </c>
      <c r="AW5" s="19" t="s">
        <v>86</v>
      </c>
      <c r="AX5" s="19" t="s">
        <v>87</v>
      </c>
      <c r="AY5" s="19" t="s">
        <v>88</v>
      </c>
      <c r="AZ5" s="19" t="s">
        <v>89</v>
      </c>
      <c r="BA5" s="19" t="s">
        <v>90</v>
      </c>
      <c r="BB5" s="19" t="s">
        <v>91</v>
      </c>
      <c r="BC5" s="19" t="s">
        <v>92</v>
      </c>
      <c r="BD5" s="19" t="s">
        <v>93</v>
      </c>
      <c r="BE5" s="19" t="s">
        <v>83</v>
      </c>
      <c r="BF5" s="19" t="s">
        <v>84</v>
      </c>
      <c r="BG5" s="19" t="s">
        <v>85</v>
      </c>
      <c r="BH5" s="19" t="s">
        <v>86</v>
      </c>
      <c r="BI5" s="19" t="s">
        <v>87</v>
      </c>
      <c r="BJ5" s="19" t="s">
        <v>88</v>
      </c>
      <c r="BK5" s="19" t="s">
        <v>89</v>
      </c>
      <c r="BL5" s="19" t="s">
        <v>90</v>
      </c>
      <c r="BM5" s="19" t="s">
        <v>91</v>
      </c>
      <c r="BN5" s="19" t="s">
        <v>92</v>
      </c>
      <c r="BO5" s="19" t="s">
        <v>93</v>
      </c>
      <c r="BP5" s="19" t="s">
        <v>83</v>
      </c>
      <c r="BQ5" s="19" t="s">
        <v>84</v>
      </c>
      <c r="BR5" s="19" t="s">
        <v>85</v>
      </c>
      <c r="BS5" s="19" t="s">
        <v>86</v>
      </c>
      <c r="BT5" s="19" t="s">
        <v>87</v>
      </c>
      <c r="BU5" s="19" t="s">
        <v>88</v>
      </c>
      <c r="BV5" s="19" t="s">
        <v>89</v>
      </c>
      <c r="BW5" s="19" t="s">
        <v>90</v>
      </c>
      <c r="BX5" s="19" t="s">
        <v>91</v>
      </c>
      <c r="BY5" s="19" t="s">
        <v>92</v>
      </c>
      <c r="BZ5" s="19" t="s">
        <v>93</v>
      </c>
      <c r="CA5" s="19" t="s">
        <v>83</v>
      </c>
      <c r="CB5" s="19" t="s">
        <v>84</v>
      </c>
      <c r="CC5" s="19" t="s">
        <v>85</v>
      </c>
      <c r="CD5" s="19" t="s">
        <v>86</v>
      </c>
      <c r="CE5" s="19" t="s">
        <v>87</v>
      </c>
      <c r="CF5" s="19" t="s">
        <v>88</v>
      </c>
      <c r="CG5" s="19" t="s">
        <v>89</v>
      </c>
      <c r="CH5" s="19" t="s">
        <v>90</v>
      </c>
      <c r="CI5" s="19" t="s">
        <v>91</v>
      </c>
      <c r="CJ5" s="19" t="s">
        <v>92</v>
      </c>
      <c r="CK5" s="19" t="s">
        <v>93</v>
      </c>
      <c r="CL5" s="19" t="s">
        <v>83</v>
      </c>
      <c r="CM5" s="19" t="s">
        <v>84</v>
      </c>
      <c r="CN5" s="19" t="s">
        <v>85</v>
      </c>
      <c r="CO5" s="19" t="s">
        <v>86</v>
      </c>
      <c r="CP5" s="19" t="s">
        <v>87</v>
      </c>
      <c r="CQ5" s="19" t="s">
        <v>88</v>
      </c>
      <c r="CR5" s="19" t="s">
        <v>89</v>
      </c>
      <c r="CS5" s="19" t="s">
        <v>90</v>
      </c>
      <c r="CT5" s="19" t="s">
        <v>91</v>
      </c>
      <c r="CU5" s="19" t="s">
        <v>92</v>
      </c>
      <c r="CV5" s="19" t="s">
        <v>93</v>
      </c>
      <c r="CW5" s="19" t="s">
        <v>83</v>
      </c>
      <c r="CX5" s="19" t="s">
        <v>84</v>
      </c>
      <c r="CY5" s="19" t="s">
        <v>85</v>
      </c>
      <c r="CZ5" s="19" t="s">
        <v>86</v>
      </c>
      <c r="DA5" s="19" t="s">
        <v>87</v>
      </c>
      <c r="DB5" s="19" t="s">
        <v>88</v>
      </c>
      <c r="DC5" s="19" t="s">
        <v>89</v>
      </c>
      <c r="DD5" s="19" t="s">
        <v>90</v>
      </c>
      <c r="DE5" s="19" t="s">
        <v>91</v>
      </c>
      <c r="DF5" s="19" t="s">
        <v>92</v>
      </c>
      <c r="DG5" s="19" t="s">
        <v>93</v>
      </c>
      <c r="DH5" s="19" t="s">
        <v>83</v>
      </c>
      <c r="DI5" s="19" t="s">
        <v>84</v>
      </c>
      <c r="DJ5" s="19" t="s">
        <v>85</v>
      </c>
      <c r="DK5" s="19" t="s">
        <v>86</v>
      </c>
      <c r="DL5" s="19" t="s">
        <v>87</v>
      </c>
      <c r="DM5" s="19" t="s">
        <v>88</v>
      </c>
      <c r="DN5" s="19" t="s">
        <v>89</v>
      </c>
      <c r="DO5" s="19" t="s">
        <v>90</v>
      </c>
      <c r="DP5" s="19" t="s">
        <v>91</v>
      </c>
      <c r="DQ5" s="19" t="s">
        <v>92</v>
      </c>
      <c r="DR5" s="19" t="s">
        <v>93</v>
      </c>
      <c r="DS5" s="19" t="s">
        <v>83</v>
      </c>
      <c r="DT5" s="19" t="s">
        <v>84</v>
      </c>
      <c r="DU5" s="19" t="s">
        <v>85</v>
      </c>
      <c r="DV5" s="19" t="s">
        <v>86</v>
      </c>
      <c r="DW5" s="19" t="s">
        <v>87</v>
      </c>
      <c r="DX5" s="19" t="s">
        <v>88</v>
      </c>
      <c r="DY5" s="19" t="s">
        <v>89</v>
      </c>
      <c r="DZ5" s="19" t="s">
        <v>90</v>
      </c>
      <c r="EA5" s="19" t="s">
        <v>91</v>
      </c>
      <c r="EB5" s="19" t="s">
        <v>92</v>
      </c>
      <c r="EC5" s="19" t="s">
        <v>93</v>
      </c>
      <c r="ED5" s="19" t="s">
        <v>83</v>
      </c>
      <c r="EE5" s="19" t="s">
        <v>84</v>
      </c>
      <c r="EF5" s="19" t="s">
        <v>85</v>
      </c>
      <c r="EG5" s="19" t="s">
        <v>86</v>
      </c>
      <c r="EH5" s="19" t="s">
        <v>87</v>
      </c>
      <c r="EI5" s="19" t="s">
        <v>88</v>
      </c>
      <c r="EJ5" s="19" t="s">
        <v>89</v>
      </c>
      <c r="EK5" s="19" t="s">
        <v>90</v>
      </c>
      <c r="EL5" s="19" t="s">
        <v>91</v>
      </c>
      <c r="EM5" s="19" t="s">
        <v>92</v>
      </c>
      <c r="EN5" s="19" t="s">
        <v>93</v>
      </c>
    </row>
    <row r="6" spans="1:144" s="23" customFormat="1" x14ac:dyDescent="0.2">
      <c r="A6" s="15" t="s">
        <v>94</v>
      </c>
      <c r="B6" s="20">
        <f>B7</f>
        <v>2022</v>
      </c>
      <c r="C6" s="20">
        <f t="shared" ref="C6:W6" si="3">C7</f>
        <v>363421</v>
      </c>
      <c r="D6" s="20">
        <f t="shared" si="3"/>
        <v>47</v>
      </c>
      <c r="E6" s="20">
        <f t="shared" si="3"/>
        <v>1</v>
      </c>
      <c r="F6" s="20">
        <f t="shared" si="3"/>
        <v>0</v>
      </c>
      <c r="G6" s="20">
        <f t="shared" si="3"/>
        <v>0</v>
      </c>
      <c r="H6" s="20" t="str">
        <f t="shared" si="3"/>
        <v>徳島県　神山町</v>
      </c>
      <c r="I6" s="20" t="str">
        <f t="shared" si="3"/>
        <v>法非適用</v>
      </c>
      <c r="J6" s="20" t="str">
        <f t="shared" si="3"/>
        <v>水道事業</v>
      </c>
      <c r="K6" s="20" t="str">
        <f t="shared" si="3"/>
        <v>簡易水道事業</v>
      </c>
      <c r="L6" s="20" t="str">
        <f t="shared" si="3"/>
        <v>D3</v>
      </c>
      <c r="M6" s="20" t="str">
        <f t="shared" si="3"/>
        <v>非設置</v>
      </c>
      <c r="N6" s="21" t="str">
        <f t="shared" si="3"/>
        <v>-</v>
      </c>
      <c r="O6" s="21" t="str">
        <f t="shared" si="3"/>
        <v>該当数値なし</v>
      </c>
      <c r="P6" s="21">
        <f t="shared" si="3"/>
        <v>71.900000000000006</v>
      </c>
      <c r="Q6" s="21">
        <f t="shared" si="3"/>
        <v>3850</v>
      </c>
      <c r="R6" s="21">
        <f t="shared" si="3"/>
        <v>4846</v>
      </c>
      <c r="S6" s="21">
        <f t="shared" si="3"/>
        <v>173.3</v>
      </c>
      <c r="T6" s="21">
        <f t="shared" si="3"/>
        <v>27.96</v>
      </c>
      <c r="U6" s="21">
        <f t="shared" si="3"/>
        <v>3462</v>
      </c>
      <c r="V6" s="21">
        <f t="shared" si="3"/>
        <v>7.75</v>
      </c>
      <c r="W6" s="21">
        <f t="shared" si="3"/>
        <v>446.71</v>
      </c>
      <c r="X6" s="22">
        <f>IF(X7="",NA(),X7)</f>
        <v>120.79</v>
      </c>
      <c r="Y6" s="22">
        <f t="shared" ref="Y6:AG6" si="4">IF(Y7="",NA(),Y7)</f>
        <v>85.03</v>
      </c>
      <c r="Z6" s="22">
        <f t="shared" si="4"/>
        <v>77.849999999999994</v>
      </c>
      <c r="AA6" s="22">
        <f t="shared" si="4"/>
        <v>71.41</v>
      </c>
      <c r="AB6" s="22">
        <f t="shared" si="4"/>
        <v>70.05</v>
      </c>
      <c r="AC6" s="22">
        <f t="shared" si="4"/>
        <v>77.91</v>
      </c>
      <c r="AD6" s="22">
        <f t="shared" si="4"/>
        <v>79.099999999999994</v>
      </c>
      <c r="AE6" s="22">
        <f t="shared" si="4"/>
        <v>79.33</v>
      </c>
      <c r="AF6" s="22">
        <f t="shared" si="4"/>
        <v>73.540000000000006</v>
      </c>
      <c r="AG6" s="22">
        <f t="shared" si="4"/>
        <v>75.44</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922.02</v>
      </c>
      <c r="BF6" s="22">
        <f t="shared" ref="BF6:BN6" si="7">IF(BF7="",NA(),BF7)</f>
        <v>1025.26</v>
      </c>
      <c r="BG6" s="22">
        <f t="shared" si="7"/>
        <v>956.03</v>
      </c>
      <c r="BH6" s="22">
        <f t="shared" si="7"/>
        <v>1004.01</v>
      </c>
      <c r="BI6" s="22">
        <f t="shared" si="7"/>
        <v>1284.1500000000001</v>
      </c>
      <c r="BJ6" s="22">
        <f t="shared" si="7"/>
        <v>1007.7</v>
      </c>
      <c r="BK6" s="22">
        <f t="shared" si="7"/>
        <v>1018.52</v>
      </c>
      <c r="BL6" s="22">
        <f t="shared" si="7"/>
        <v>949.61</v>
      </c>
      <c r="BM6" s="22">
        <f t="shared" si="7"/>
        <v>918.84</v>
      </c>
      <c r="BN6" s="22">
        <f t="shared" si="7"/>
        <v>955.49</v>
      </c>
      <c r="BO6" s="21" t="str">
        <f>IF(BO7="","",IF(BO7="-","【-】","【"&amp;SUBSTITUTE(TEXT(BO7,"#,##0.00"),"-","△")&amp;"】"))</f>
        <v>【982.48】</v>
      </c>
      <c r="BP6" s="22">
        <f>IF(BP7="",NA(),BP7)</f>
        <v>72.86</v>
      </c>
      <c r="BQ6" s="22">
        <f t="shared" ref="BQ6:BY6" si="8">IF(BQ7="",NA(),BQ7)</f>
        <v>77.849999999999994</v>
      </c>
      <c r="BR6" s="22">
        <f t="shared" si="8"/>
        <v>71.67</v>
      </c>
      <c r="BS6" s="22">
        <f t="shared" si="8"/>
        <v>63.07</v>
      </c>
      <c r="BT6" s="22">
        <f t="shared" si="8"/>
        <v>57.1</v>
      </c>
      <c r="BU6" s="22">
        <f t="shared" si="8"/>
        <v>59.22</v>
      </c>
      <c r="BV6" s="22">
        <f t="shared" si="8"/>
        <v>58.79</v>
      </c>
      <c r="BW6" s="22">
        <f t="shared" si="8"/>
        <v>58.41</v>
      </c>
      <c r="BX6" s="22">
        <f t="shared" si="8"/>
        <v>58.27</v>
      </c>
      <c r="BY6" s="22">
        <f t="shared" si="8"/>
        <v>55.15</v>
      </c>
      <c r="BZ6" s="21" t="str">
        <f>IF(BZ7="","",IF(BZ7="-","【-】","【"&amp;SUBSTITUTE(TEXT(BZ7,"#,##0.00"),"-","△")&amp;"】"))</f>
        <v>【50.61】</v>
      </c>
      <c r="CA6" s="22">
        <f>IF(CA7="",NA(),CA7)</f>
        <v>314.92</v>
      </c>
      <c r="CB6" s="22">
        <f t="shared" ref="CB6:CJ6" si="9">IF(CB7="",NA(),CB7)</f>
        <v>299.95999999999998</v>
      </c>
      <c r="CC6" s="22">
        <f t="shared" si="9"/>
        <v>326.95</v>
      </c>
      <c r="CD6" s="22">
        <f t="shared" si="9"/>
        <v>373.13</v>
      </c>
      <c r="CE6" s="22">
        <f t="shared" si="9"/>
        <v>412.21</v>
      </c>
      <c r="CF6" s="22">
        <f t="shared" si="9"/>
        <v>292.89999999999998</v>
      </c>
      <c r="CG6" s="22">
        <f t="shared" si="9"/>
        <v>298.25</v>
      </c>
      <c r="CH6" s="22">
        <f t="shared" si="9"/>
        <v>303.27999999999997</v>
      </c>
      <c r="CI6" s="22">
        <f t="shared" si="9"/>
        <v>303.81</v>
      </c>
      <c r="CJ6" s="22">
        <f t="shared" si="9"/>
        <v>310.26</v>
      </c>
      <c r="CK6" s="21" t="str">
        <f>IF(CK7="","",IF(CK7="-","【-】","【"&amp;SUBSTITUTE(TEXT(CK7,"#,##0.00"),"-","△")&amp;"】"))</f>
        <v>【320.83】</v>
      </c>
      <c r="CL6" s="22">
        <f>IF(CL7="",NA(),CL7)</f>
        <v>74.010000000000005</v>
      </c>
      <c r="CM6" s="22">
        <f t="shared" ref="CM6:CU6" si="10">IF(CM7="",NA(),CM7)</f>
        <v>72.91</v>
      </c>
      <c r="CN6" s="22">
        <f t="shared" si="10"/>
        <v>76.11</v>
      </c>
      <c r="CO6" s="22">
        <f t="shared" si="10"/>
        <v>72.430000000000007</v>
      </c>
      <c r="CP6" s="22">
        <f t="shared" si="10"/>
        <v>75.900000000000006</v>
      </c>
      <c r="CQ6" s="22">
        <f t="shared" si="10"/>
        <v>56.76</v>
      </c>
      <c r="CR6" s="22">
        <f t="shared" si="10"/>
        <v>56.04</v>
      </c>
      <c r="CS6" s="22">
        <f t="shared" si="10"/>
        <v>58.52</v>
      </c>
      <c r="CT6" s="22">
        <f t="shared" si="10"/>
        <v>58.88</v>
      </c>
      <c r="CU6" s="22">
        <f t="shared" si="10"/>
        <v>58.16</v>
      </c>
      <c r="CV6" s="21" t="str">
        <f>IF(CV7="","",IF(CV7="-","【-】","【"&amp;SUBSTITUTE(TEXT(CV7,"#,##0.00"),"-","△")&amp;"】"))</f>
        <v>【56.15】</v>
      </c>
      <c r="CW6" s="22">
        <f>IF(CW7="",NA(),CW7)</f>
        <v>65.3</v>
      </c>
      <c r="CX6" s="22">
        <f t="shared" ref="CX6:DF6" si="11">IF(CX7="",NA(),CX7)</f>
        <v>62.05</v>
      </c>
      <c r="CY6" s="22">
        <f t="shared" si="11"/>
        <v>61.86</v>
      </c>
      <c r="CZ6" s="22">
        <f t="shared" si="11"/>
        <v>64.03</v>
      </c>
      <c r="DA6" s="22">
        <f t="shared" si="11"/>
        <v>59.95</v>
      </c>
      <c r="DB6" s="22">
        <f t="shared" si="11"/>
        <v>73.069999999999993</v>
      </c>
      <c r="DC6" s="22">
        <f t="shared" si="11"/>
        <v>72.78</v>
      </c>
      <c r="DD6" s="22">
        <f t="shared" si="11"/>
        <v>71.33</v>
      </c>
      <c r="DE6" s="22">
        <f t="shared" si="11"/>
        <v>71.150000000000006</v>
      </c>
      <c r="DF6" s="22">
        <f t="shared" si="11"/>
        <v>70.34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0.65</v>
      </c>
      <c r="EE6" s="22">
        <f t="shared" ref="EE6:EM6" si="14">IF(EE7="",NA(),EE7)</f>
        <v>0.77</v>
      </c>
      <c r="EF6" s="22">
        <f t="shared" si="14"/>
        <v>0.47</v>
      </c>
      <c r="EG6" s="22">
        <f t="shared" si="14"/>
        <v>0.88</v>
      </c>
      <c r="EH6" s="22">
        <f t="shared" si="14"/>
        <v>4.0199999999999996</v>
      </c>
      <c r="EI6" s="22">
        <f t="shared" si="14"/>
        <v>0.53</v>
      </c>
      <c r="EJ6" s="22">
        <f t="shared" si="14"/>
        <v>0.71</v>
      </c>
      <c r="EK6" s="22">
        <f t="shared" si="14"/>
        <v>0.72</v>
      </c>
      <c r="EL6" s="22">
        <f t="shared" si="14"/>
        <v>0.71</v>
      </c>
      <c r="EM6" s="22">
        <f t="shared" si="14"/>
        <v>0.55000000000000004</v>
      </c>
      <c r="EN6" s="21" t="str">
        <f>IF(EN7="","",IF(EN7="-","【-】","【"&amp;SUBSTITUTE(TEXT(EN7,"#,##0.00"),"-","△")&amp;"】"))</f>
        <v>【0.52】</v>
      </c>
    </row>
    <row r="7" spans="1:144" s="23" customFormat="1" x14ac:dyDescent="0.2">
      <c r="A7" s="15"/>
      <c r="B7" s="24">
        <v>2022</v>
      </c>
      <c r="C7" s="24">
        <v>363421</v>
      </c>
      <c r="D7" s="24">
        <v>47</v>
      </c>
      <c r="E7" s="24">
        <v>1</v>
      </c>
      <c r="F7" s="24">
        <v>0</v>
      </c>
      <c r="G7" s="24">
        <v>0</v>
      </c>
      <c r="H7" s="24" t="s">
        <v>95</v>
      </c>
      <c r="I7" s="24" t="s">
        <v>96</v>
      </c>
      <c r="J7" s="24" t="s">
        <v>97</v>
      </c>
      <c r="K7" s="24" t="s">
        <v>98</v>
      </c>
      <c r="L7" s="24" t="s">
        <v>99</v>
      </c>
      <c r="M7" s="24" t="s">
        <v>100</v>
      </c>
      <c r="N7" s="25" t="s">
        <v>101</v>
      </c>
      <c r="O7" s="25" t="s">
        <v>102</v>
      </c>
      <c r="P7" s="25">
        <v>71.900000000000006</v>
      </c>
      <c r="Q7" s="25">
        <v>3850</v>
      </c>
      <c r="R7" s="25">
        <v>4846</v>
      </c>
      <c r="S7" s="25">
        <v>173.3</v>
      </c>
      <c r="T7" s="25">
        <v>27.96</v>
      </c>
      <c r="U7" s="25">
        <v>3462</v>
      </c>
      <c r="V7" s="25">
        <v>7.75</v>
      </c>
      <c r="W7" s="25">
        <v>446.71</v>
      </c>
      <c r="X7" s="25">
        <v>120.79</v>
      </c>
      <c r="Y7" s="25">
        <v>85.03</v>
      </c>
      <c r="Z7" s="25">
        <v>77.849999999999994</v>
      </c>
      <c r="AA7" s="25">
        <v>71.41</v>
      </c>
      <c r="AB7" s="25">
        <v>70.05</v>
      </c>
      <c r="AC7" s="25">
        <v>77.91</v>
      </c>
      <c r="AD7" s="25">
        <v>79.099999999999994</v>
      </c>
      <c r="AE7" s="25">
        <v>79.33</v>
      </c>
      <c r="AF7" s="25">
        <v>73.540000000000006</v>
      </c>
      <c r="AG7" s="25">
        <v>75.44</v>
      </c>
      <c r="AH7" s="25">
        <v>73</v>
      </c>
      <c r="AI7" s="25"/>
      <c r="AJ7" s="25"/>
      <c r="AK7" s="25"/>
      <c r="AL7" s="25"/>
      <c r="AM7" s="25"/>
      <c r="AN7" s="25"/>
      <c r="AO7" s="25"/>
      <c r="AP7" s="25"/>
      <c r="AQ7" s="25"/>
      <c r="AR7" s="25"/>
      <c r="AS7" s="25"/>
      <c r="AT7" s="25"/>
      <c r="AU7" s="25"/>
      <c r="AV7" s="25"/>
      <c r="AW7" s="25"/>
      <c r="AX7" s="25"/>
      <c r="AY7" s="25"/>
      <c r="AZ7" s="25"/>
      <c r="BA7" s="25"/>
      <c r="BB7" s="25"/>
      <c r="BC7" s="25"/>
      <c r="BD7" s="25"/>
      <c r="BE7" s="25">
        <v>922.02</v>
      </c>
      <c r="BF7" s="25">
        <v>1025.26</v>
      </c>
      <c r="BG7" s="25">
        <v>956.03</v>
      </c>
      <c r="BH7" s="25">
        <v>1004.01</v>
      </c>
      <c r="BI7" s="25">
        <v>1284.1500000000001</v>
      </c>
      <c r="BJ7" s="25">
        <v>1007.7</v>
      </c>
      <c r="BK7" s="25">
        <v>1018.52</v>
      </c>
      <c r="BL7" s="25">
        <v>949.61</v>
      </c>
      <c r="BM7" s="25">
        <v>918.84</v>
      </c>
      <c r="BN7" s="25">
        <v>955.49</v>
      </c>
      <c r="BO7" s="25">
        <v>982.48</v>
      </c>
      <c r="BP7" s="25">
        <v>72.86</v>
      </c>
      <c r="BQ7" s="25">
        <v>77.849999999999994</v>
      </c>
      <c r="BR7" s="25">
        <v>71.67</v>
      </c>
      <c r="BS7" s="25">
        <v>63.07</v>
      </c>
      <c r="BT7" s="25">
        <v>57.1</v>
      </c>
      <c r="BU7" s="25">
        <v>59.22</v>
      </c>
      <c r="BV7" s="25">
        <v>58.79</v>
      </c>
      <c r="BW7" s="25">
        <v>58.41</v>
      </c>
      <c r="BX7" s="25">
        <v>58.27</v>
      </c>
      <c r="BY7" s="25">
        <v>55.15</v>
      </c>
      <c r="BZ7" s="25">
        <v>50.61</v>
      </c>
      <c r="CA7" s="25">
        <v>314.92</v>
      </c>
      <c r="CB7" s="25">
        <v>299.95999999999998</v>
      </c>
      <c r="CC7" s="25">
        <v>326.95</v>
      </c>
      <c r="CD7" s="25">
        <v>373.13</v>
      </c>
      <c r="CE7" s="25">
        <v>412.21</v>
      </c>
      <c r="CF7" s="25">
        <v>292.89999999999998</v>
      </c>
      <c r="CG7" s="25">
        <v>298.25</v>
      </c>
      <c r="CH7" s="25">
        <v>303.27999999999997</v>
      </c>
      <c r="CI7" s="25">
        <v>303.81</v>
      </c>
      <c r="CJ7" s="25">
        <v>310.26</v>
      </c>
      <c r="CK7" s="25">
        <v>320.83</v>
      </c>
      <c r="CL7" s="25">
        <v>74.010000000000005</v>
      </c>
      <c r="CM7" s="25">
        <v>72.91</v>
      </c>
      <c r="CN7" s="25">
        <v>76.11</v>
      </c>
      <c r="CO7" s="25">
        <v>72.430000000000007</v>
      </c>
      <c r="CP7" s="25">
        <v>75.900000000000006</v>
      </c>
      <c r="CQ7" s="25">
        <v>56.76</v>
      </c>
      <c r="CR7" s="25">
        <v>56.04</v>
      </c>
      <c r="CS7" s="25">
        <v>58.52</v>
      </c>
      <c r="CT7" s="25">
        <v>58.88</v>
      </c>
      <c r="CU7" s="25">
        <v>58.16</v>
      </c>
      <c r="CV7" s="25">
        <v>56.15</v>
      </c>
      <c r="CW7" s="25">
        <v>65.3</v>
      </c>
      <c r="CX7" s="25">
        <v>62.05</v>
      </c>
      <c r="CY7" s="25">
        <v>61.86</v>
      </c>
      <c r="CZ7" s="25">
        <v>64.03</v>
      </c>
      <c r="DA7" s="25">
        <v>59.95</v>
      </c>
      <c r="DB7" s="25">
        <v>73.069999999999993</v>
      </c>
      <c r="DC7" s="25">
        <v>72.78</v>
      </c>
      <c r="DD7" s="25">
        <v>71.33</v>
      </c>
      <c r="DE7" s="25">
        <v>71.150000000000006</v>
      </c>
      <c r="DF7" s="25">
        <v>70.34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0.65</v>
      </c>
      <c r="EE7" s="25">
        <v>0.77</v>
      </c>
      <c r="EF7" s="25">
        <v>0.47</v>
      </c>
      <c r="EG7" s="25">
        <v>0.88</v>
      </c>
      <c r="EH7" s="25">
        <v>4.0199999999999996</v>
      </c>
      <c r="EI7" s="25">
        <v>0.53</v>
      </c>
      <c r="EJ7" s="25">
        <v>0.71</v>
      </c>
      <c r="EK7" s="25">
        <v>0.72</v>
      </c>
      <c r="EL7" s="25">
        <v>0.71</v>
      </c>
      <c r="EM7" s="25">
        <v>0.55000000000000004</v>
      </c>
      <c r="EN7" s="25">
        <v>0.52</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103</v>
      </c>
      <c r="C9" s="27" t="s">
        <v>104</v>
      </c>
      <c r="D9" s="27" t="s">
        <v>105</v>
      </c>
      <c r="E9" s="27" t="s">
        <v>106</v>
      </c>
      <c r="F9" s="27" t="s">
        <v>107</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45</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2">
      <c r="B11">
        <v>4</v>
      </c>
      <c r="C11">
        <v>3</v>
      </c>
      <c r="D11">
        <v>2</v>
      </c>
      <c r="E11">
        <v>1</v>
      </c>
      <c r="F11">
        <v>0</v>
      </c>
      <c r="G11" t="s">
        <v>108</v>
      </c>
    </row>
    <row r="12" spans="1:144" x14ac:dyDescent="0.2">
      <c r="B12">
        <v>1</v>
      </c>
      <c r="C12">
        <v>1</v>
      </c>
      <c r="D12">
        <v>2</v>
      </c>
      <c r="E12">
        <v>3</v>
      </c>
      <c r="F12">
        <v>4</v>
      </c>
      <c r="G12" t="s">
        <v>109</v>
      </c>
    </row>
    <row r="13" spans="1:144" x14ac:dyDescent="0.2">
      <c r="B13" t="s">
        <v>110</v>
      </c>
      <c r="C13" t="s">
        <v>111</v>
      </c>
      <c r="D13" t="s">
        <v>112</v>
      </c>
      <c r="E13" t="s">
        <v>112</v>
      </c>
      <c r="F13" t="s">
        <v>111</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kamiyama</cp:lastModifiedBy>
  <dcterms:created xsi:type="dcterms:W3CDTF">2023-12-05T01:07:03Z</dcterms:created>
  <dcterms:modified xsi:type="dcterms:W3CDTF">2024-02-05T07:45:27Z</dcterms:modified>
  <cp:category/>
</cp:coreProperties>
</file>