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pc1006\Desktop\"/>
    </mc:Choice>
  </mc:AlternateContent>
  <xr:revisionPtr revIDLastSave="0" documentId="13_ncr:1_{9DB14281-EA11-4321-B406-9BD0CA290DBB}" xr6:coauthVersionLast="44" xr6:coauthVersionMax="44" xr10:uidLastSave="{00000000-0000-0000-0000-000000000000}"/>
  <workbookProtection workbookAlgorithmName="SHA-512" workbookHashValue="nHPsbJfI1R5MvLHMa3h8444TtfhSOztOTY0qK89CD9TJV65u5jZyOXFh0GHk3/ZZ6wUsoFNseTl0iG7D2TxXIA==" workbookSaltValue="CaI9qIiNbI99+pmQ4iajkw==" workbookSpinCount="100000" lockStructure="1"/>
  <bookViews>
    <workbookView xWindow="-120" yWindow="-120" windowWidth="27885"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BB8" i="4"/>
  <c r="AT8" i="4"/>
  <c r="AD8" i="4"/>
  <c r="W8" i="4"/>
  <c r="P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<sst xmlns="http://schemas.openxmlformats.org/spreadsheetml/2006/main" count="233" uniqueCount="119">
  <si>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</si>
  <si>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</si>
  <si>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</si>
  <si>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</si>
  <si>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</si>
  <si>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</si>
  <si>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</si>
  <si>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</si>
  <si>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</si>
  <si>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</si>
  <si>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</si>
  <si>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</si>
  <si>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</si>
  <si>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</si>
  <si>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</si>
  <si>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</si>
  <si>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</si>
  <si>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</si>
  <si>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</si>
  <si>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</si>
  <si>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</si>
  <si>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</si>
  <si>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</si>
  <si>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</si>
  <si>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</si>
  <si>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</si>
  <si>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</si>
  <si>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</si>
  <si>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</si>
  <si>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</si>
  <si>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</si>
  <si>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</si>
  <si>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</si>
  <si>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</si>
  <si>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</si>
  <si>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</si>
  <si>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</si>
  <si>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</si>
  <si>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</si>
  <si>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</si>
  <si>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</si>
  <si>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</si>
  <si>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</si>
  <si>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</si>
  <si>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</si>
  <si>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</si>
  <si>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</si>
  <si>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</si>
  <si>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</si>
  <si>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</si>
  <si>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</si>
  <si>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</si>
  <si>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</si>
  <si>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</si>
  <si>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</si>
  <si>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</si>
  <si>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</si>
  <si>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</si>
  <si>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</si>
  <si>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</si>
  <si>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</si>
  <si>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</si>
  <si>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</si>
  <si>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</si>
  <si>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</si>
  <si>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</si>
  <si>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</si>
  <si>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</si>
  <si>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</si>
  <si>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</si>
  <si>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</si>
  <si>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</si>
  <si>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</si>
  <si>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</si>
  <si>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</si>
  <si>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</si>
  <si>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</si>
  <si>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</si>
  <si>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</si>
  <si>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</si>
  <si>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</si>
  <si>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</si>
  <si>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</si>
  <si>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</si>
  <si>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</si>
  <si>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</si>
  <si>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</si>
  <si>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</si>
  <si>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</si>
  <si>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</si>
  <si>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</si>
  <si>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</si>
  <si>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</si>
  <si>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</si>
  <si>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</si>
  <si>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</si>
  <si>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</si>
  <si>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</si>
  <si>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</si>
  <si>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</si>
  <si>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</si>
  <si>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</si>
  <si>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</si>
  <si>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</si>
  <si>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</si>
  <si>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</si>
  <si>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</si>
  <si>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</si>
  <si>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</si>
  <si>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</si>
  <si>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</si>
  <si>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</si>
  <si>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</si>
  <si>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</si>
  <si>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</si>
  <si>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</si>
  <si>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佐那河内村簡易水道施設は、浄水場施設が3箇所、配水池施設は16箇所、導水管路・送水管路・配水管路延長は約60,000mとなっている。平成元年に竣工した府能地区が1番古く浄水・配水施設で築27年となるが、その他の施設は平成6年～平成13年に施設更新され健全な状態で稼働している。しかし管路施設については、村内のほととんどが地滑り地帯にあること、また耐震管路となっていないことから毎年村内の各地で漏水事故が起こっている。漏水事故は、無効水量を増し有収率を下げ、料金回収率を下げ、収益的収支比率を押し下げる原因となっている。漏水事故を減少させるためには、管路施設の耐震化が考えられるが莫大な費用が必要となる。事業推進するためには企業債を借りる必要があり、却って健全経営の妨げとなる懸念があることから、耐震化の事業推進は充分な検討が必要である。</t>
    <phoneticPr fontId="4"/>
  </si>
  <si>
    <t>佐那河内村の簡易水道経営は、現時点においても健全性・効率性において全国平均より劣っているが、改善すべきは管路施設の漏水による無効水量である。しかしながら、漏水事故を減少させるための漏水対策事業を推進するためには莫大な費用が必要となる。また企業債を借りる必要があり、却って健全経営の妨げとなる懸念もあることから、耐震化の事業推進は充分な検討が必要となる。また、近い将来的には人口減少による料金収入の減少も見込まれることから、今後は料金体系等の見直しについても検討する必要性がある。</t>
    <phoneticPr fontId="4"/>
  </si>
  <si>
    <t>経営の健全性を確認する指標として、収益的収支比率がある。佐那河内村の収益的収支比率は①表よりR4で42.71％、全国平均は75.44%である。この比率が100%であれば、給水収益で全ての費用を賄っていることとなるが、佐那河内村では給水収益以外の収入を約50%程度投入して経営を行っており、健全経営とはいえない。この原因は、④表の企業債残高対給水収益比率が高いことが一因にある。これは、施設建設時の債務残高が多いためであるが、対比率は毎年に緩やかに低減し改善されている。経営の効率性については、⑦表の施設利用率が全国平均より高位にあり良好に見えるが、これは管路施設における漏水量が多い場合に起こる現象で、決して良好な状態ではない。現に⑧表の有収率は全国平均よりも21%低く、⑤表の料金回収率はR4では全国平均より20％低い値となっている。料金回収率は、給水原価に対する供給単価の割合で、この回収率が高いほど料金の収益性が良いとされている。よって、この指標からも給水収益以外の収入を投入して経営を行っていることが推測され、健全経営とはいえない。
　佐那河内村の簡易水道経営は、現時点においても健全性・効率性において全国平均より劣っており、近い将来的には人口減少による料金収入の減少も見込まれることから、今後は漏水対策に対応できる適正な維持管理体制の構築と、料金体系等の見直しについても検討する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</si>
</sst>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D8-492B-948F-E454531C882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60D8-492B-948F-E454531C882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99.99</c:v>
                </c:pt>
                <c:pt idx="1">
                  <c:v>99.74</c:v>
                </c:pt>
                <c:pt idx="2">
                  <c:v>100.01</c:v>
                </c:pt>
                <c:pt idx="3">
                  <c:v>99.99</c:v>
                </c:pt>
                <c:pt idx="4">
                  <c:v>100.01</c:v>
                </c:pt>
              </c:numCache>
            </c:numRef>
          </c:val>
          <c:extLst>
            <c:ext xmlns:c16="http://schemas.microsoft.com/office/drawing/2014/chart" uri="{C3380CC4-5D6E-409C-BE32-E72D297353CC}">
              <c16:uniqueId val="{00000000-5891-4FFE-A3EE-F9B4924C64C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891-4FFE-A3EE-F9B4924C64C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47.06</c:v>
                </c:pt>
                <c:pt idx="1">
                  <c:v>49.23</c:v>
                </c:pt>
                <c:pt idx="2">
                  <c:v>48.99</c:v>
                </c:pt>
                <c:pt idx="3">
                  <c:v>48.65</c:v>
                </c:pt>
                <c:pt idx="4">
                  <c:v>49</c:v>
                </c:pt>
              </c:numCache>
            </c:numRef>
          </c:val>
          <c:extLst>
            <c:ext xmlns:c16="http://schemas.microsoft.com/office/drawing/2014/chart" uri="{C3380CC4-5D6E-409C-BE32-E72D297353CC}">
              <c16:uniqueId val="{00000000-C8F0-44B7-AB77-714FF2CE57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C8F0-44B7-AB77-714FF2CE57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48.46</c:v>
                </c:pt>
                <c:pt idx="1">
                  <c:v>47.98</c:v>
                </c:pt>
                <c:pt idx="2">
                  <c:v>43.83</c:v>
                </c:pt>
                <c:pt idx="3">
                  <c:v>39.15</c:v>
                </c:pt>
                <c:pt idx="4">
                  <c:v>42.71</c:v>
                </c:pt>
              </c:numCache>
            </c:numRef>
          </c:val>
          <c:extLst>
            <c:ext xmlns:c16="http://schemas.microsoft.com/office/drawing/2014/chart" uri="{C3380CC4-5D6E-409C-BE32-E72D297353CC}">
              <c16:uniqueId val="{00000000-49E9-4C17-85D5-2A640869FF1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49E9-4C17-85D5-2A640869FF1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84-4042-943B-96AF10ACB44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84-4042-943B-96AF10ACB44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08-4E7B-8B0C-756188D05D3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08-4E7B-8B0C-756188D05D3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83-47CE-BF2F-6E2A6EF8B32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83-47CE-BF2F-6E2A6EF8B32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F-4B7F-B4E3-A001E357F13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F-4B7F-B4E3-A001E357F13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1289.74</c:v>
                </c:pt>
                <c:pt idx="1">
                  <c:v>1171.22</c:v>
                </c:pt>
                <c:pt idx="2">
                  <c:v>1045.75</c:v>
                </c:pt>
                <c:pt idx="3">
                  <c:v>931.01</c:v>
                </c:pt>
                <c:pt idx="4">
                  <c:v>891.2</c:v>
                </c:pt>
              </c:numCache>
            </c:numRef>
          </c:val>
          <c:extLst>
            <c:ext xmlns:c16="http://schemas.microsoft.com/office/drawing/2014/chart" uri="{C3380CC4-5D6E-409C-BE32-E72D297353CC}">
              <c16:uniqueId val="{00000000-A984-43F2-BE24-AB024166CFA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984-43F2-BE24-AB024166CFA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39.94</c:v>
                </c:pt>
                <c:pt idx="1">
                  <c:v>41.23</c:v>
                </c:pt>
                <c:pt idx="2">
                  <c:v>38.299999999999997</c:v>
                </c:pt>
                <c:pt idx="3">
                  <c:v>34.700000000000003</c:v>
                </c:pt>
                <c:pt idx="4">
                  <c:v>35.32</c:v>
                </c:pt>
              </c:numCache>
            </c:numRef>
          </c:val>
          <c:extLst>
            <c:ext xmlns:c16="http://schemas.microsoft.com/office/drawing/2014/chart" uri="{C3380CC4-5D6E-409C-BE32-E72D297353CC}">
              <c16:uniqueId val="{00000000-BA2C-472A-A44C-9E88CBF0E7C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BA2C-472A-A44C-9E88CBF0E7C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362.56</c:v>
                </c:pt>
                <c:pt idx="1">
                  <c:v>340.86</c:v>
                </c:pt>
                <c:pt idx="2">
                  <c:v>386.13</c:v>
                </c:pt>
                <c:pt idx="3">
                  <c:v>435.54</c:v>
                </c:pt>
                <c:pt idx="4">
                  <c:v>423.8</c:v>
                </c:pt>
              </c:numCache>
            </c:numRef>
          </c:val>
          <c:extLst>
            <c:ext xmlns:c16="http://schemas.microsoft.com/office/drawing/2014/chart" uri="{C3380CC4-5D6E-409C-BE32-E72D297353CC}">
              <c16:uniqueId val="{00000000-374D-4167-BF8C-3D60B823C97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74D-4167-BF8C-3D60B823C97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95" zoomScaleNormal="9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佐那河内村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2170</v>
      </c>
      <c r="AM8" s="37"/>
      <c r="AN8" s="37"/>
      <c r="AO8" s="37"/>
      <c r="AP8" s="37"/>
      <c r="AQ8" s="37"/>
      <c r="AR8" s="37"/>
      <c r="AS8" s="37"/>
      <c r="AT8" s="38">
        <f>データ!$S$6</f>
        <v>42.28</v>
      </c>
      <c r="AU8" s="38"/>
      <c r="AV8" s="38"/>
      <c r="AW8" s="38"/>
      <c r="AX8" s="38"/>
      <c r="AY8" s="38"/>
      <c r="AZ8" s="38"/>
      <c r="BA8" s="38"/>
      <c r="BB8" s="38">
        <f>データ!$T$6</f>
        <v>51.32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92.38</v>
      </c>
      <c r="Q10" s="38"/>
      <c r="R10" s="38"/>
      <c r="S10" s="38"/>
      <c r="T10" s="38"/>
      <c r="U10" s="38"/>
      <c r="V10" s="38"/>
      <c r="W10" s="37">
        <f>データ!$Q$6</f>
        <v>2700</v>
      </c>
      <c r="X10" s="37"/>
      <c r="Y10" s="37"/>
      <c r="Z10" s="37"/>
      <c r="AA10" s="37"/>
      <c r="AB10" s="37"/>
      <c r="AC10" s="37"/>
      <c r="AD10" s="2"/>
      <c r="AE10" s="2"/>
      <c r="AF10" s="2"/>
      <c r="AG10" s="2"/>
      <c r="AH10" s="2"/>
      <c r="AI10" s="2"/>
      <c r="AJ10" s="2"/>
      <c r="AK10" s="2"/>
      <c r="AL10" s="37">
        <f>データ!$U$6</f>
        <v>2001</v>
      </c>
      <c r="AM10" s="37"/>
      <c r="AN10" s="37"/>
      <c r="AO10" s="37"/>
      <c r="AP10" s="37"/>
      <c r="AQ10" s="37"/>
      <c r="AR10" s="37"/>
      <c r="AS10" s="37"/>
      <c r="AT10" s="38">
        <f>データ!$V$6</f>
        <v>10.3</v>
      </c>
      <c r="AU10" s="38"/>
      <c r="AV10" s="38"/>
      <c r="AW10" s="38"/>
      <c r="AX10" s="38"/>
      <c r="AY10" s="38"/>
      <c r="AZ10" s="38"/>
      <c r="BA10" s="38"/>
      <c r="BB10" s="38">
        <f>データ!$W$6</f>
        <v>194.27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118</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frxwb6xPE8iEZIzQAjyU9V3LBcZO/MsSrnu5dUjd+zlmWRJQDg6MphUAUtypH2iVLo2My5NOtMJ+yFuRUpLIHQ==" saltValue="zImhFDS2Dnk45G0RcOlN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363219</v>
      </c>
      <c r="D6" s="20">
        <f t="shared" si="3"/>
        <v>47</v>
      </c>
      <c r="E6" s="20">
        <f t="shared" si="3"/>
        <v>1</v>
      </c>
      <c r="F6" s="20">
        <f t="shared" si="3"/>
        <v>0</v>
      </c>
      <c r="G6" s="20">
        <f t="shared" si="3"/>
        <v>0</v>
      </c>
      <c r="H6" s="20" t="str">
        <f t="shared" si="3"/>
        <v>徳島県　佐那河内村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92.38</v>
      </c>
      <c r="Q6" s="21">
        <f t="shared" si="3"/>
        <v>2700</v>
      </c>
      <c r="R6" s="21">
        <f t="shared" si="3"/>
        <v>2170</v>
      </c>
      <c r="S6" s="21">
        <f t="shared" si="3"/>
        <v>42.28</v>
      </c>
      <c r="T6" s="21">
        <f t="shared" si="3"/>
        <v>51.32</v>
      </c>
      <c r="U6" s="21">
        <f t="shared" si="3"/>
        <v>2001</v>
      </c>
      <c r="V6" s="21">
        <f t="shared" si="3"/>
        <v>10.3</v>
      </c>
      <c r="W6" s="21">
        <f t="shared" si="3"/>
        <v>194.27</v>
      </c>
      <c r="X6" s="22">
        <f>IF(X7="",NA(),X7)</f>
        <v>48.46</v>
      </c>
      <c r="Y6" s="22">
        <f t="shared" ref="Y6:AG6" si="4">IF(Y7="",NA(),Y7)</f>
        <v>47.98</v>
      </c>
      <c r="Z6" s="22">
        <f t="shared" si="4"/>
        <v>43.83</v>
      </c>
      <c r="AA6" s="22">
        <f t="shared" si="4"/>
        <v>39.15</v>
      </c>
      <c r="AB6" s="22">
        <f t="shared" si="4"/>
        <v>42.71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1289.74</v>
      </c>
      <c r="BF6" s="22">
        <f t="shared" ref="BF6:BN6" si="7">IF(BF7="",NA(),BF7)</f>
        <v>1171.22</v>
      </c>
      <c r="BG6" s="22">
        <f t="shared" si="7"/>
        <v>1045.75</v>
      </c>
      <c r="BH6" s="22">
        <f t="shared" si="7"/>
        <v>931.01</v>
      </c>
      <c r="BI6" s="22">
        <f t="shared" si="7"/>
        <v>891.2</v>
      </c>
      <c r="BJ6" s="22">
        <f t="shared" si="7"/>
        <v>1007.7</v>
      </c>
      <c r="BK6" s="22">
        <f t="shared" si="7"/>
        <v>1018.52</v>
      </c>
      <c r="BL6" s="22">
        <f t="shared" si="7"/>
        <v>949.61</v>
      </c>
      <c r="BM6" s="22">
        <f t="shared" si="7"/>
        <v>918.84</v>
      </c>
      <c r="BN6" s="22">
        <f t="shared" si="7"/>
        <v>955.49</v>
      </c>
      <c r="BO6" s="21" t="str">
        <f>IF(BO7="","",IF(BO7="-","【-】","【"&amp;SUBSTITUTE(TEXT(BO7,"#,##0.00"),"-","△")&amp;"】"))</f>
        <v>【982.48】</v>
      </c>
      <c r="BP6" s="22">
        <f>IF(BP7="",NA(),BP7)</f>
        <v>39.94</v>
      </c>
      <c r="BQ6" s="22">
        <f t="shared" ref="BQ6:BY6" si="8">IF(BQ7="",NA(),BQ7)</f>
        <v>41.23</v>
      </c>
      <c r="BR6" s="22">
        <f t="shared" si="8"/>
        <v>38.299999999999997</v>
      </c>
      <c r="BS6" s="22">
        <f t="shared" si="8"/>
        <v>34.700000000000003</v>
      </c>
      <c r="BT6" s="22">
        <f t="shared" si="8"/>
        <v>35.32</v>
      </c>
      <c r="BU6" s="22">
        <f t="shared" si="8"/>
        <v>59.22</v>
      </c>
      <c r="BV6" s="22">
        <f t="shared" si="8"/>
        <v>58.79</v>
      </c>
      <c r="BW6" s="22">
        <f t="shared" si="8"/>
        <v>58.41</v>
      </c>
      <c r="BX6" s="22">
        <f t="shared" si="8"/>
        <v>58.27</v>
      </c>
      <c r="BY6" s="22">
        <f t="shared" si="8"/>
        <v>55.15</v>
      </c>
      <c r="BZ6" s="21" t="str">
        <f>IF(BZ7="","",IF(BZ7="-","【-】","【"&amp;SUBSTITUTE(TEXT(BZ7,"#,##0.00"),"-","△")&amp;"】"))</f>
        <v>【50.61】</v>
      </c>
      <c r="CA6" s="22">
        <f>IF(CA7="",NA(),CA7)</f>
        <v>362.56</v>
      </c>
      <c r="CB6" s="22">
        <f t="shared" ref="CB6:CJ6" si="9">IF(CB7="",NA(),CB7)</f>
        <v>340.86</v>
      </c>
      <c r="CC6" s="22">
        <f t="shared" si="9"/>
        <v>386.13</v>
      </c>
      <c r="CD6" s="22">
        <f t="shared" si="9"/>
        <v>435.54</v>
      </c>
      <c r="CE6" s="22">
        <f t="shared" si="9"/>
        <v>423.8</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99.99</v>
      </c>
      <c r="CM6" s="22">
        <f t="shared" ref="CM6:CU6" si="10">IF(CM7="",NA(),CM7)</f>
        <v>99.74</v>
      </c>
      <c r="CN6" s="22">
        <f t="shared" si="10"/>
        <v>100.01</v>
      </c>
      <c r="CO6" s="22">
        <f t="shared" si="10"/>
        <v>99.99</v>
      </c>
      <c r="CP6" s="22">
        <f t="shared" si="10"/>
        <v>100.01</v>
      </c>
      <c r="CQ6" s="22">
        <f t="shared" si="10"/>
        <v>56.76</v>
      </c>
      <c r="CR6" s="22">
        <f t="shared" si="10"/>
        <v>56.04</v>
      </c>
      <c r="CS6" s="22">
        <f t="shared" si="10"/>
        <v>58.52</v>
      </c>
      <c r="CT6" s="22">
        <f t="shared" si="10"/>
        <v>58.88</v>
      </c>
      <c r="CU6" s="22">
        <f t="shared" si="10"/>
        <v>58.16</v>
      </c>
      <c r="CV6" s="21" t="str">
        <f>IF(CV7="","",IF(CV7="-","【-】","【"&amp;SUBSTITUTE(TEXT(CV7,"#,##0.00"),"-","△")&amp;"】"))</f>
        <v>【56.15】</v>
      </c>
      <c r="CW6" s="22">
        <f>IF(CW7="",NA(),CW7)</f>
        <v>47.06</v>
      </c>
      <c r="CX6" s="22">
        <f t="shared" ref="CX6:DF6" si="11">IF(CX7="",NA(),CX7)</f>
        <v>49.23</v>
      </c>
      <c r="CY6" s="22">
        <f t="shared" si="11"/>
        <v>48.99</v>
      </c>
      <c r="CZ6" s="22">
        <f t="shared" si="11"/>
        <v>48.65</v>
      </c>
      <c r="DA6" s="22">
        <f t="shared" si="11"/>
        <v>49</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363219</v>
      </c>
      <c r="D7" s="24">
        <v>47</v>
      </c>
      <c r="E7" s="24">
        <v>1</v>
      </c>
      <c r="F7" s="24">
        <v>0</v>
      </c>
      <c r="G7" s="24">
        <v>0</v>
      </c>
      <c r="H7" s="24" t="s">
        <v>96</v>
      </c>
      <c r="I7" s="24" t="s">
        <v>97</v>
      </c>
      <c r="J7" s="24" t="s">
        <v>98</v>
      </c>
      <c r="K7" s="24" t="s">
        <v>99</v>
      </c>
      <c r="L7" s="24" t="s">
        <v>100</v>
      </c>
      <c r="M7" s="24" t="s">
        <v>101</v>
      </c>
      <c r="N7" s="25" t="s">
        <v>102</v>
      </c>
      <c r="O7" s="25" t="s">
        <v>103</v>
      </c>
      <c r="P7" s="25">
        <v>92.38</v>
      </c>
      <c r="Q7" s="25">
        <v>2700</v>
      </c>
      <c r="R7" s="25">
        <v>2170</v>
      </c>
      <c r="S7" s="25">
        <v>42.28</v>
      </c>
      <c r="T7" s="25">
        <v>51.32</v>
      </c>
      <c r="U7" s="25">
        <v>2001</v>
      </c>
      <c r="V7" s="25">
        <v>10.3</v>
      </c>
      <c r="W7" s="25">
        <v>194.27</v>
      </c>
      <c r="X7" s="25">
        <v>48.46</v>
      </c>
      <c r="Y7" s="25">
        <v>47.98</v>
      </c>
      <c r="Z7" s="25">
        <v>43.83</v>
      </c>
      <c r="AA7" s="25">
        <v>39.15</v>
      </c>
      <c r="AB7" s="25">
        <v>42.71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1289.74</v>
      </c>
      <c r="BF7" s="25">
        <v>1171.22</v>
      </c>
      <c r="BG7" s="25">
        <v>1045.75</v>
      </c>
      <c r="BH7" s="25">
        <v>931.01</v>
      </c>
      <c r="BI7" s="25">
        <v>891.2</v>
      </c>
      <c r="BJ7" s="25">
        <v>1007.7</v>
      </c>
      <c r="BK7" s="25">
        <v>1018.52</v>
      </c>
      <c r="BL7" s="25">
        <v>949.61</v>
      </c>
      <c r="BM7" s="25">
        <v>918.84</v>
      </c>
      <c r="BN7" s="25">
        <v>955.49</v>
      </c>
      <c r="BO7" s="25">
        <v>982.48</v>
      </c>
      <c r="BP7" s="25">
        <v>39.94</v>
      </c>
      <c r="BQ7" s="25">
        <v>41.23</v>
      </c>
      <c r="BR7" s="25">
        <v>38.299999999999997</v>
      </c>
      <c r="BS7" s="25">
        <v>34.700000000000003</v>
      </c>
      <c r="BT7" s="25">
        <v>35.32</v>
      </c>
      <c r="BU7" s="25">
        <v>59.22</v>
      </c>
      <c r="BV7" s="25">
        <v>58.79</v>
      </c>
      <c r="BW7" s="25">
        <v>58.41</v>
      </c>
      <c r="BX7" s="25">
        <v>58.27</v>
      </c>
      <c r="BY7" s="25">
        <v>55.15</v>
      </c>
      <c r="BZ7" s="25">
        <v>50.61</v>
      </c>
      <c r="CA7" s="25">
        <v>362.56</v>
      </c>
      <c r="CB7" s="25">
        <v>340.86</v>
      </c>
      <c r="CC7" s="25">
        <v>386.13</v>
      </c>
      <c r="CD7" s="25">
        <v>435.54</v>
      </c>
      <c r="CE7" s="25">
        <v>423.8</v>
      </c>
      <c r="CF7" s="25">
        <v>292.89999999999998</v>
      </c>
      <c r="CG7" s="25">
        <v>298.25</v>
      </c>
      <c r="CH7" s="25">
        <v>303.27999999999997</v>
      </c>
      <c r="CI7" s="25">
        <v>303.81</v>
      </c>
      <c r="CJ7" s="25">
        <v>310.26</v>
      </c>
      <c r="CK7" s="25">
        <v>320.83</v>
      </c>
      <c r="CL7" s="25">
        <v>99.99</v>
      </c>
      <c r="CM7" s="25">
        <v>99.74</v>
      </c>
      <c r="CN7" s="25">
        <v>100.01</v>
      </c>
      <c r="CO7" s="25">
        <v>99.99</v>
      </c>
      <c r="CP7" s="25">
        <v>100.01</v>
      </c>
      <c r="CQ7" s="25">
        <v>56.76</v>
      </c>
      <c r="CR7" s="25">
        <v>56.04</v>
      </c>
      <c r="CS7" s="25">
        <v>58.52</v>
      </c>
      <c r="CT7" s="25">
        <v>58.88</v>
      </c>
      <c r="CU7" s="25">
        <v>58.16</v>
      </c>
      <c r="CV7" s="25">
        <v>56.15</v>
      </c>
      <c r="CW7" s="25">
        <v>47.06</v>
      </c>
      <c r="CX7" s="25">
        <v>49.23</v>
      </c>
      <c r="CY7" s="25">
        <v>48.99</v>
      </c>
      <c r="CZ7" s="25">
        <v>48.65</v>
      </c>
      <c r="DA7" s="25">
        <v>49</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pc1006</cp:lastModifiedBy>
  <cp:lastPrinted>2024-02-09T11:01:14Z</cp:lastPrinted>
  <dcterms:created xsi:type="dcterms:W3CDTF">2023-12-05T01:07:02Z</dcterms:created>
  <dcterms:modified xsi:type="dcterms:W3CDTF">2024-02-09T11:02:28Z</dcterms:modified>
  <cp:category/>
</cp:coreProperties>
</file>