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g-sv\01. 総務防災課\総務防災課共有\☆☆☆財政係\01財政\05公営企業\05調査・回答\R5\【27(水)17時〆】公営企業に係る経営比較分析表（令和４年度決算）の分析等について\R5回答\"/>
    </mc:Choice>
  </mc:AlternateContent>
  <workbookProtection workbookAlgorithmName="SHA-512" workbookHashValue="v6mUtVP3QyZjrWsJ/d37HN8ms9Qzay1pJwYNlj1h2HMv7TO127Wvwj5urEZHtzv5UOhPKoBxnt7umECmWu2WCg==" workbookSaltValue="qejDzIYnIc1+x3EwfFkmKw==" workbookSpinCount="100000" lockStructure="1"/>
  <bookViews>
    <workbookView xWindow="0" yWindow="0" windowWidth="20490" windowHeight="74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<sst xmlns="http://schemas.openxmlformats.org/spreadsheetml/2006/main" count="319" uniqueCount="117">
  <si>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</si>
  <si>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</si>
  <si>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</si>
  <si>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</si>
  <si>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</si>
  <si>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</si>
  <si>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</si>
  <si>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</si>
  <si>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</si>
  <si>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</si>
  <si>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</si>
  <si>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</si>
  <si>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</si>
  <si>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</si>
  <si>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</si>
  <si>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</si>
  <si>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</si>
  <si>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</si>
  <si>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</si>
  <si>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</si>
  <si>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</si>
  <si>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</si>
  <si>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</si>
  <si>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</si>
  <si>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</si>
  <si>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</si>
  <si>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</si>
  <si>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</si>
  <si>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</si>
  <si>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</si>
  <si>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</si>
  <si>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</si>
  <si>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</si>
  <si>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</si>
  <si>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</si>
  <si>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</si>
  <si>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</si>
  <si>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</si>
  <si>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</si>
  <si>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</si>
  <si>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</si>
  <si>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</si>
  <si>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</si>
  <si>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</si>
  <si>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</si>
  <si>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</si>
  <si>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</si>
  <si>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</si>
  <si>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</si>
  <si>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</si>
  <si>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</si>
  <si>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</si>
  <si>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</si>
  <si>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</si>
  <si>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</si>
  <si>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</si>
  <si>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</si>
  <si>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</si>
  <si>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</si>
  <si>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</si>
  <si>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</si>
  <si>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</si>
  <si>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</si>
  <si>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</si>
  <si>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</si>
  <si>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</si>
  <si>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</si>
  <si>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</si>
  <si>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</si>
  <si>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</si>
  <si>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</si>
  <si>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</si>
  <si>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</si>
  <si>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</si>
  <si>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</si>
  <si>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</si>
  <si>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</si>
  <si>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</si>
  <si>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</si>
  <si>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</si>
  <si>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</si>
  <si>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</si>
  <si>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</si>
  <si>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</si>
  <si>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</si>
  <si>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</si>
  <si>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</si>
  <si>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</si>
  <si>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</si>
  <si>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</si>
  <si>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</si>
  <si>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</si>
  <si>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</si>
  <si>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</si>
  <si>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</si>
  <si>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</si>
  <si>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勝浦町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</si>
  <si>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</si>
  <si>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</si>
  <si>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</si>
  <si>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</si>
  <si>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</si>
  <si>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</si>
  <si>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</si>
  <si>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</si>
  <si>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</si>
  <si>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</si>
  <si>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</si>
  <si>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</si>
  <si>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</si>
  <si>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</si>
  <si>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</si>
  <si>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</si>
  <si>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</si>
  <si>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施設は、供用開始から約25年以上が経過し老朽化が進み以前は故障箇所も多かったが、平成23年度から平成27年度にかけて、処理場の機能強化を実施したため現状では、管渠の老朽化度合を示す管渠老朽化率は0.0％であり減価償却率も類似団体の数値より低いため、勝浦町の施設はまだまだ新しいといえる。
　現在、施設の機能診断と最適整備構想の策定を行い令和５年度から「機能強化事業」を実施予定である。適切な施設の運営を行うため、機能強化事業の実施と継続的な保守点検の実施について検討・実施していく必要がある。</t>
    <rPh sb="16" eb="18">
      <t>イジョウ</t>
    </rPh>
    <rPh sb="28" eb="30">
      <t>イゼン</t>
    </rPh>
    <rPh sb="76" eb="78">
      <t>ゲンジョウ</t>
    </rPh>
    <rPh sb="92" eb="94">
      <t>カンキョ</t>
    </rPh>
    <rPh sb="94" eb="97">
      <t>ロウキュウカ</t>
    </rPh>
    <rPh sb="97" eb="98">
      <t>リツ</t>
    </rPh>
    <rPh sb="106" eb="111">
      <t>ゲンカショウキャクリツ</t>
    </rPh>
    <rPh sb="112" eb="114">
      <t>ルイジ</t>
    </rPh>
    <rPh sb="114" eb="116">
      <t>ダンタイ</t>
    </rPh>
    <rPh sb="117" eb="119">
      <t>スウチ</t>
    </rPh>
    <rPh sb="121" eb="122">
      <t>ヒク</t>
    </rPh>
    <rPh sb="126" eb="129">
      <t>カツウラチョウ</t>
    </rPh>
    <rPh sb="130" eb="132">
      <t>シセツ</t>
    </rPh>
    <rPh sb="137" eb="138">
      <t>アタラ</t>
    </rPh>
    <phoneticPr fontId="4"/>
  </si>
  <si>
    <t>　本町の農業集落排水事業において、経営の健全化を示す収益的収支比率（表①）の値は、単年度の収支が黒字であることを示す100％付近となっている。
　累積欠損金比率（表②）は0％で累積欠損金はないが、汚水処理に係る経費を使用料でどの程度賄えているかを表す経費回収率（表⑤）の値も30.49％と悪いため今後は、適正な使用料収入の確保及び汚水処理費の削減が必要である。　　　　　　　　　　　　　　　　　　　　施設の１日の利用率（表⑦）60％未満である。
　水洗化率（表⑧）については、70％前後で推移しており、全国平均と比較しても低く、施設への接続率が低い状態が続いており、水洗化率の向上にむけた普及啓発を行っていく必要がある。
　また、汚水処理原価（表⑥）については、以前から、維持管理費等の増加に伴い、悪化傾向となっていたが、近年は「機器等の大きな故障がなかったため」維持管理費が減少にしている。今後も維持管理費の削減や接続率の向上による有収水量を増加させる取り組みなど改善が必要である。</t>
    <rPh sb="62" eb="64">
      <t>フキン</t>
    </rPh>
    <rPh sb="88" eb="93">
      <t>ルイセキケッソンキン</t>
    </rPh>
    <rPh sb="98" eb="102">
      <t>オスイショリ</t>
    </rPh>
    <rPh sb="103" eb="104">
      <t>カカ</t>
    </rPh>
    <rPh sb="105" eb="107">
      <t>ケイヒ</t>
    </rPh>
    <rPh sb="123" eb="124">
      <t>アラワ</t>
    </rPh>
    <rPh sb="125" eb="130">
      <t>ケイヒカイシュウリツ</t>
    </rPh>
    <rPh sb="144" eb="145">
      <t>ワル</t>
    </rPh>
    <rPh sb="148" eb="150">
      <t>コンゴ</t>
    </rPh>
    <rPh sb="200" eb="202">
      <t>シセツ</t>
    </rPh>
    <rPh sb="204" eb="205">
      <t>ニチ</t>
    </rPh>
    <rPh sb="210" eb="211">
      <t>ヒョウ</t>
    </rPh>
    <rPh sb="216" eb="218">
      <t>ミマン</t>
    </rPh>
    <rPh sb="331" eb="333">
      <t>イゼン</t>
    </rPh>
    <rPh sb="361" eb="363">
      <t>キンネン</t>
    </rPh>
    <phoneticPr fontId="4"/>
  </si>
  <si>
    <t>　令和4年度より経営成績や財政状態など自らの経営状況のより的確な把握が可能となるように公営企業法を適用し、公営企業会計へ移行した。
　今後は経営状況を的確に把握し将来の経営計画をに役立てると共に、整理した資産の情報を活用し下水道管及び施設の老朽化対策や更新を計画的に進め、今後も持続可能な事業運営に努める。</t>
    <rPh sb="67" eb="69">
      <t>コンゴ</t>
    </rPh>
    <rPh sb="70" eb="74">
      <t>ケイエイジョウキョウ</t>
    </rPh>
    <rPh sb="75" eb="77">
      <t>テキカク</t>
    </rPh>
    <rPh sb="78" eb="80">
      <t>ハアク</t>
    </rPh>
    <rPh sb="81" eb="83">
      <t>ショウライ</t>
    </rPh>
    <rPh sb="84" eb="88">
      <t>ケイエイケイカク</t>
    </rPh>
    <rPh sb="90" eb="92">
      <t>ヤクダ</t>
    </rPh>
    <rPh sb="95" eb="96">
      <t>トモ</t>
    </rPh>
    <rPh sb="98" eb="100">
      <t>セイリ</t>
    </rPh>
    <rPh sb="102" eb="104">
      <t>シサン</t>
    </rPh>
    <rPh sb="105" eb="107">
      <t>ジョウホウ</t>
    </rPh>
    <rPh sb="108" eb="110">
      <t>カツヨウ</t>
    </rPh>
    <rPh sb="117" eb="119">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</si>
</sst>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EF-4D98-AE6A-2924C578B1B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08EF-4D98-AE6A-2924C578B1B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59.63</c:v>
                </c:pt>
              </c:numCache>
            </c:numRef>
          </c:val>
          <c:extLst>
            <c:ext xmlns:c16="http://schemas.microsoft.com/office/drawing/2014/chart" uri="{C3380CC4-5D6E-409C-BE32-E72D297353CC}">
              <c16:uniqueId val="{00000000-E3F2-44A3-9CF7-86353290C0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E3F2-44A3-9CF7-86353290C0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74.540000000000006</c:v>
                </c:pt>
              </c:numCache>
            </c:numRef>
          </c:val>
          <c:extLst>
            <c:ext xmlns:c16="http://schemas.microsoft.com/office/drawing/2014/chart" uri="{C3380CC4-5D6E-409C-BE32-E72D297353CC}">
              <c16:uniqueId val="{00000000-05EF-4A13-BE1B-88771770AE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05EF-4A13-BE1B-88771770AE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99.38</c:v>
                </c:pt>
              </c:numCache>
            </c:numRef>
          </c:val>
          <c:extLst>
            <c:ext xmlns:c16="http://schemas.microsoft.com/office/drawing/2014/chart" uri="{C3380CC4-5D6E-409C-BE32-E72D297353CC}">
              <c16:uniqueId val="{00000000-9829-4502-A81F-0CD692A074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9829-4502-A81F-0CD692A074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6</c:v>
                </c:pt>
              </c:numCache>
            </c:numRef>
          </c:val>
          <c:extLst>
            <c:ext xmlns:c16="http://schemas.microsoft.com/office/drawing/2014/chart" uri="{C3380CC4-5D6E-409C-BE32-E72D297353CC}">
              <c16:uniqueId val="{00000000-29D0-4D87-80E6-FF807FF986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29D0-4D87-80E6-FF807FF986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B6-448C-AD4C-E9B8DC3E41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8B6-448C-AD4C-E9B8DC3E41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19-4BE8-A459-2CEE273DF9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B419-4BE8-A459-2CEE273DF9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56.77</c:v>
                </c:pt>
              </c:numCache>
            </c:numRef>
          </c:val>
          <c:extLst>
            <c:ext xmlns:c16="http://schemas.microsoft.com/office/drawing/2014/chart" uri="{C3380CC4-5D6E-409C-BE32-E72D297353CC}">
              <c16:uniqueId val="{00000000-6EBA-4375-82DD-5622A34A4F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6EBA-4375-82DD-5622A34A4F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12D-43C8-9CE0-FEB81E296C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A12D-43C8-9CE0-FEB81E296C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30.49</c:v>
                </c:pt>
              </c:numCache>
            </c:numRef>
          </c:val>
          <c:extLst>
            <c:ext xmlns:c16="http://schemas.microsoft.com/office/drawing/2014/chart" uri="{C3380CC4-5D6E-409C-BE32-E72D297353CC}">
              <c16:uniqueId val="{00000000-BF49-4374-8BDD-F18C5B2D2E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BF49-4374-8BDD-F18C5B2D2E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496.67</c:v>
                </c:pt>
              </c:numCache>
            </c:numRef>
          </c:val>
          <c:extLst>
            <c:ext xmlns:c16="http://schemas.microsoft.com/office/drawing/2014/chart" uri="{C3380CC4-5D6E-409C-BE32-E72D297353CC}">
              <c16:uniqueId val="{00000000-B0AC-4CBC-B0F4-AB06EFDDF6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B0AC-4CBC-B0F4-AB06EFDDF6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1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勝浦町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4825</v>
      </c>
      <c r="AM8" s="42"/>
      <c r="AN8" s="42"/>
      <c r="AO8" s="42"/>
      <c r="AP8" s="42"/>
      <c r="AQ8" s="42"/>
      <c r="AR8" s="42"/>
      <c r="AS8" s="42"/>
      <c r="AT8" s="35">
        <f>データ!T6</f>
        <v>69.83</v>
      </c>
      <c r="AU8" s="35"/>
      <c r="AV8" s="35"/>
      <c r="AW8" s="35"/>
      <c r="AX8" s="35"/>
      <c r="AY8" s="35"/>
      <c r="AZ8" s="35"/>
      <c r="BA8" s="35"/>
      <c r="BB8" s="35">
        <f>データ!U6</f>
        <v>69.099999999999994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79.67</v>
      </c>
      <c r="J10" s="35"/>
      <c r="K10" s="35"/>
      <c r="L10" s="35"/>
      <c r="M10" s="35"/>
      <c r="N10" s="35"/>
      <c r="O10" s="35"/>
      <c r="P10" s="35">
        <f>データ!P6</f>
        <v>12.54</v>
      </c>
      <c r="Q10" s="35"/>
      <c r="R10" s="35"/>
      <c r="S10" s="35"/>
      <c r="T10" s="35"/>
      <c r="U10" s="35"/>
      <c r="V10" s="35"/>
      <c r="W10" s="35">
        <f>データ!Q6</f>
        <v>100</v>
      </c>
      <c r="X10" s="35"/>
      <c r="Y10" s="35"/>
      <c r="Z10" s="35"/>
      <c r="AA10" s="35"/>
      <c r="AB10" s="35"/>
      <c r="AC10" s="35"/>
      <c r="AD10" s="42">
        <f>データ!R6</f>
        <v>3138</v>
      </c>
      <c r="AE10" s="42"/>
      <c r="AF10" s="42"/>
      <c r="AG10" s="42"/>
      <c r="AH10" s="42"/>
      <c r="AI10" s="42"/>
      <c r="AJ10" s="42"/>
      <c r="AK10" s="2"/>
      <c r="AL10" s="42">
        <f>データ!V6</f>
        <v>601</v>
      </c>
      <c r="AM10" s="42"/>
      <c r="AN10" s="42"/>
      <c r="AO10" s="42"/>
      <c r="AP10" s="42"/>
      <c r="AQ10" s="42"/>
      <c r="AR10" s="42"/>
      <c r="AS10" s="42"/>
      <c r="AT10" s="35">
        <f>データ!W6</f>
        <v>0.26</v>
      </c>
      <c r="AU10" s="35"/>
      <c r="AV10" s="35"/>
      <c r="AW10" s="35"/>
      <c r="AX10" s="35"/>
      <c r="AY10" s="35"/>
      <c r="AZ10" s="35"/>
      <c r="BA10" s="35"/>
      <c r="BB10" s="35">
        <f>データ!X6</f>
        <v>2311.54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dbCQbafQafg8IgcmdkXAx0Nxf9Vswd1u3tPDJKCtVqM3SroG/rVmUgkgBt0Q13BYgWAVcCtdqaf+ljtZDTaOvA==" saltValue="28SVQBbptA0w2ObR51pj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363014</v>
      </c>
      <c r="D6" s="19">
        <f t="shared" si="3"/>
        <v>46</v>
      </c>
      <c r="E6" s="19">
        <f t="shared" si="3"/>
        <v>17</v>
      </c>
      <c r="F6" s="19">
        <f t="shared" si="3"/>
        <v>5</v>
      </c>
      <c r="G6" s="19">
        <f t="shared" si="3"/>
        <v>0</v>
      </c>
      <c r="H6" s="19" t="str">
        <f t="shared" si="3"/>
        <v>徳島県　勝浦町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79.67</v>
      </c>
      <c r="P6" s="20">
        <f t="shared" si="3"/>
        <v>12.54</v>
      </c>
      <c r="Q6" s="20">
        <f t="shared" si="3"/>
        <v>100</v>
      </c>
      <c r="R6" s="20">
        <f t="shared" si="3"/>
        <v>3138</v>
      </c>
      <c r="S6" s="20">
        <f t="shared" si="3"/>
        <v>4825</v>
      </c>
      <c r="T6" s="20">
        <f t="shared" si="3"/>
        <v>69.83</v>
      </c>
      <c r="U6" s="20">
        <f t="shared" si="3"/>
        <v>69.099999999999994</v>
      </c>
      <c r="V6" s="20">
        <f t="shared" si="3"/>
        <v>601</v>
      </c>
      <c r="W6" s="20">
        <f t="shared" si="3"/>
        <v>0.26</v>
      </c>
      <c r="X6" s="20">
        <f t="shared" si="3"/>
        <v>2311.54</v>
      </c>
      <c r="Y6" s="21" t="str">
        <f>IF(Y7="",NA(),Y7)</f>
        <v>-</v>
      </c>
      <c r="Z6" s="21" t="str">
        <f t="shared" ref="Z6:AH6" si="4">IF(Z7="",NA(),Z7)</f>
        <v>-</v>
      </c>
      <c r="AA6" s="21" t="str">
        <f t="shared" si="4"/>
        <v>-</v>
      </c>
      <c r="AB6" s="21" t="str">
        <f t="shared" si="4"/>
        <v>-</v>
      </c>
      <c r="AC6" s="21">
        <f t="shared" si="4"/>
        <v>99.38</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56.77</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30.49</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496.67</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59.63</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74.540000000000006</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6</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363014</v>
      </c>
      <c r="D7" s="23">
        <v>46</v>
      </c>
      <c r="E7" s="23">
        <v>17</v>
      </c>
      <c r="F7" s="23">
        <v>5</v>
      </c>
      <c r="G7" s="23">
        <v>0</v>
      </c>
      <c r="H7" s="23" t="s">
        <v>96</v>
      </c>
      <c r="I7" s="23" t="s">
        <v>97</v>
      </c>
      <c r="J7" s="23" t="s">
        <v>98</v>
      </c>
      <c r="K7" s="23" t="s">
        <v>99</v>
      </c>
      <c r="L7" s="23" t="s">
        <v>100</v>
      </c>
      <c r="M7" s="23" t="s">
        <v>101</v>
      </c>
      <c r="N7" s="24" t="s">
        <v>102</v>
      </c>
      <c r="O7" s="24">
        <v>79.67</v>
      </c>
      <c r="P7" s="24">
        <v>12.54</v>
      </c>
      <c r="Q7" s="24">
        <v>100</v>
      </c>
      <c r="R7" s="24">
        <v>3138</v>
      </c>
      <c r="S7" s="24">
        <v>4825</v>
      </c>
      <c r="T7" s="24">
        <v>69.83</v>
      </c>
      <c r="U7" s="24">
        <v>69.099999999999994</v>
      </c>
      <c r="V7" s="24">
        <v>601</v>
      </c>
      <c r="W7" s="24">
        <v>0.26</v>
      </c>
      <c r="X7" s="24">
        <v>2311.54</v>
      </c>
      <c r="Y7" s="24" t="s">
        <v>102</v>
      </c>
      <c r="Z7" s="24" t="s">
        <v>102</v>
      </c>
      <c r="AA7" s="24" t="s">
        <v>102</v>
      </c>
      <c r="AB7" s="24" t="s">
        <v>102</v>
      </c>
      <c r="AC7" s="24">
        <v>99.38</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56.77</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30.49</v>
      </c>
      <c r="BV7" s="24" t="s">
        <v>102</v>
      </c>
      <c r="BW7" s="24" t="s">
        <v>102</v>
      </c>
      <c r="BX7" s="24" t="s">
        <v>102</v>
      </c>
      <c r="BY7" s="24" t="s">
        <v>102</v>
      </c>
      <c r="BZ7" s="24">
        <v>52.94</v>
      </c>
      <c r="CA7" s="24">
        <v>57.02</v>
      </c>
      <c r="CB7" s="24" t="s">
        <v>102</v>
      </c>
      <c r="CC7" s="24" t="s">
        <v>102</v>
      </c>
      <c r="CD7" s="24" t="s">
        <v>102</v>
      </c>
      <c r="CE7" s="24" t="s">
        <v>102</v>
      </c>
      <c r="CF7" s="24">
        <v>496.67</v>
      </c>
      <c r="CG7" s="24" t="s">
        <v>102</v>
      </c>
      <c r="CH7" s="24" t="s">
        <v>102</v>
      </c>
      <c r="CI7" s="24" t="s">
        <v>102</v>
      </c>
      <c r="CJ7" s="24" t="s">
        <v>102</v>
      </c>
      <c r="CK7" s="24">
        <v>303.27999999999997</v>
      </c>
      <c r="CL7" s="24">
        <v>273.68</v>
      </c>
      <c r="CM7" s="24" t="s">
        <v>102</v>
      </c>
      <c r="CN7" s="24" t="s">
        <v>102</v>
      </c>
      <c r="CO7" s="24" t="s">
        <v>102</v>
      </c>
      <c r="CP7" s="24" t="s">
        <v>102</v>
      </c>
      <c r="CQ7" s="24">
        <v>59.63</v>
      </c>
      <c r="CR7" s="24" t="s">
        <v>102</v>
      </c>
      <c r="CS7" s="24" t="s">
        <v>102</v>
      </c>
      <c r="CT7" s="24" t="s">
        <v>102</v>
      </c>
      <c r="CU7" s="24" t="s">
        <v>102</v>
      </c>
      <c r="CV7" s="24">
        <v>52.35</v>
      </c>
      <c r="CW7" s="24">
        <v>52.55</v>
      </c>
      <c r="CX7" s="24" t="s">
        <v>102</v>
      </c>
      <c r="CY7" s="24" t="s">
        <v>102</v>
      </c>
      <c r="CZ7" s="24" t="s">
        <v>102</v>
      </c>
      <c r="DA7" s="24" t="s">
        <v>102</v>
      </c>
      <c r="DB7" s="24">
        <v>74.540000000000006</v>
      </c>
      <c r="DC7" s="24" t="s">
        <v>102</v>
      </c>
      <c r="DD7" s="24" t="s">
        <v>102</v>
      </c>
      <c r="DE7" s="24" t="s">
        <v>102</v>
      </c>
      <c r="DF7" s="24" t="s">
        <v>102</v>
      </c>
      <c r="DG7" s="24">
        <v>84.39</v>
      </c>
      <c r="DH7" s="24">
        <v>87.3</v>
      </c>
      <c r="DI7" s="24" t="s">
        <v>102</v>
      </c>
      <c r="DJ7" s="24" t="s">
        <v>102</v>
      </c>
      <c r="DK7" s="24" t="s">
        <v>102</v>
      </c>
      <c r="DL7" s="24" t="s">
        <v>102</v>
      </c>
      <c r="DM7" s="24">
        <v>6</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2023-12-12T01:04:08Z</dcterms:created>
  <dcterms:modified xsi:type="dcterms:W3CDTF">2024-02-06T08:35:53Z</dcterms:modified>
  <cp:category/>
</cp:coreProperties>
</file>