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0_ファイル交換用\20経営企画課\【回答先】広報広聴係へ照会回答\01 済\2023（令和５）年度\【回答先】 01.23〆 公営企業に係る経営比較分析表（令和４年度決算）の分析等について\"/>
    </mc:Choice>
  </mc:AlternateContent>
  <workbookProtection workbookAlgorithmName="SHA-512" workbookHashValue="UsbmS1QyER7hd+iXH9NcaeV+6s4DN2RMbaP8H5luVDWwLiCAxbjc4kQkz4R3AV9Q9pnGi5EeU6BqFuwjTbohhA==" workbookSaltValue="1BRKRbxXZTzxyT2PrWe/V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<sst xmlns="http://schemas.openxmlformats.org/spreadsheetml/2006/main" count="275" uniqueCount="116">
  <si>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</si>
  <si>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</si>
  <si>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</si>
  <si>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</si>
  <si>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</si>
  <si>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</si>
  <si>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</si>
  <si>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</si>
  <si>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</si>
  <si>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</si>
  <si>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</si>
  <si>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</si>
  <si>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</si>
  <si>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</si>
  <si>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</si>
  <si>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</si>
  <si>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</si>
  <si>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</si>
  <si>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</si>
  <si>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</si>
  <si>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</si>
  <si>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</si>
  <si>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</si>
  <si>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</si>
  <si>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</si>
  <si>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</si>
  <si>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</si>
  <si>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</si>
  <si>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</si>
  <si>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</si>
  <si>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</si>
  <si>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</si>
  <si>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</si>
  <si>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</si>
  <si>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</si>
  <si>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</si>
  <si>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</si>
  <si>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</si>
  <si>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</si>
  <si>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</si>
  <si>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</si>
  <si>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</si>
  <si>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</si>
  <si>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</si>
  <si>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</si>
  <si>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</si>
  <si>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</si>
  <si>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</si>
  <si>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</si>
  <si>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</si>
  <si>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</si>
  <si>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</si>
  <si>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</si>
  <si>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</si>
  <si>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</si>
  <si>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</si>
  <si>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</si>
  <si>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</si>
  <si>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</si>
  <si>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</si>
  <si>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</si>
  <si>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</si>
  <si>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</si>
  <si>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</si>
  <si>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</si>
  <si>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</si>
  <si>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</si>
  <si>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</si>
  <si>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</si>
  <si>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</si>
  <si>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</si>
  <si>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</si>
  <si>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</si>
  <si>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</si>
  <si>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</si>
  <si>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</si>
  <si>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</si>
  <si>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</si>
  <si>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</si>
  <si>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</si>
  <si>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</si>
  <si>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</si>
  <si>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</si>
  <si>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</si>
  <si>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</si>
  <si>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</si>
  <si>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</si>
  <si>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</si>
  <si>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</si>
  <si>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</si>
  <si>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</si>
  <si>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</si>
  <si>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</si>
  <si>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</si>
  <si>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</si>
  <si>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</si>
  <si>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</si>
  <si>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法適用</t>
  </si>
  <si>
    <t>下水道事業</t>
  </si>
  <si>
    <t>特定環境保全公共下水道</t>
  </si>
  <si>
    <t>D3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</si>
  <si>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</si>
  <si>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</si>
  <si>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</si>
  <si>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</si>
  <si>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</si>
  <si>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</si>
  <si>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</si>
  <si>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</si>
  <si>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</si>
  <si>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</si>
  <si>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</si>
  <si>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</si>
  <si>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特定環境保全公共下水道事業の各施設については、供用から40年以上を経過しており、老朽化が進んでいることから、①有形固定資産減価償却率は、全国平均を大幅に上回っている。
　他方、地方公営企業法等に定められている法定耐用年数の50年を超過していないことから、②老朽管渠化率は０％となるものの、供用開始からの年数を経ていることから、今後率の向上が見込まれる。
　現時点においては、まだ管渠老朽化対応を進めていないことから、③管渠改善率も０％となっている。</t>
    <rPh sb="1" eb="3">
      <t>トクテイ</t>
    </rPh>
    <rPh sb="3" eb="5">
      <t>カンキョウ</t>
    </rPh>
    <rPh sb="5" eb="7">
      <t>ホゼン</t>
    </rPh>
    <rPh sb="7" eb="9">
      <t>コウキョウ</t>
    </rPh>
    <rPh sb="9" eb="12">
      <t>ゲスイドウ</t>
    </rPh>
    <rPh sb="12" eb="14">
      <t>ジギョウ</t>
    </rPh>
    <rPh sb="15" eb="18">
      <t>カクシセツ</t>
    </rPh>
    <rPh sb="24" eb="26">
      <t>キョウヨウ</t>
    </rPh>
    <rPh sb="30" eb="33">
      <t>ネンイジョウ</t>
    </rPh>
    <rPh sb="34" eb="36">
      <t>ケイカ</t>
    </rPh>
    <rPh sb="41" eb="44">
      <t>ロウキュウカ</t>
    </rPh>
    <rPh sb="45" eb="46">
      <t>スス</t>
    </rPh>
    <rPh sb="56" eb="58">
      <t>ユウケイ</t>
    </rPh>
    <rPh sb="58" eb="62">
      <t>コテイシサン</t>
    </rPh>
    <rPh sb="62" eb="64">
      <t>ゲンカ</t>
    </rPh>
    <rPh sb="64" eb="67">
      <t>ショウキャクリツ</t>
    </rPh>
    <rPh sb="69" eb="71">
      <t>ゼンコク</t>
    </rPh>
    <rPh sb="71" eb="73">
      <t>ヘイキン</t>
    </rPh>
    <rPh sb="74" eb="76">
      <t>オオハバ</t>
    </rPh>
    <rPh sb="77" eb="79">
      <t>ウワマワ</t>
    </rPh>
    <rPh sb="86" eb="88">
      <t>タホウ</t>
    </rPh>
    <rPh sb="89" eb="97">
      <t>チホウコウエイキギョウホウトウ</t>
    </rPh>
    <rPh sb="98" eb="99">
      <t>サダ</t>
    </rPh>
    <rPh sb="105" eb="107">
      <t>ホウテイ</t>
    </rPh>
    <rPh sb="107" eb="109">
      <t>タイヨウ</t>
    </rPh>
    <rPh sb="109" eb="111">
      <t>ネンスウ</t>
    </rPh>
    <rPh sb="114" eb="115">
      <t>ネン</t>
    </rPh>
    <rPh sb="116" eb="118">
      <t>チョウカ</t>
    </rPh>
    <rPh sb="134" eb="135">
      <t>リツ</t>
    </rPh>
    <rPh sb="145" eb="147">
      <t>キョウヨウ</t>
    </rPh>
    <rPh sb="147" eb="149">
      <t>カイシ</t>
    </rPh>
    <rPh sb="152" eb="154">
      <t>ネンスウ</t>
    </rPh>
    <rPh sb="155" eb="156">
      <t>ヘ</t>
    </rPh>
    <rPh sb="164" eb="166">
      <t>コンゴ</t>
    </rPh>
    <rPh sb="166" eb="167">
      <t>リツ</t>
    </rPh>
    <rPh sb="168" eb="170">
      <t>コウジョウ</t>
    </rPh>
    <rPh sb="171" eb="173">
      <t>ミコ</t>
    </rPh>
    <rPh sb="179" eb="182">
      <t>ゲンジテン</t>
    </rPh>
    <rPh sb="190" eb="192">
      <t>カンキョ</t>
    </rPh>
    <rPh sb="192" eb="195">
      <t>ロウキュウカ</t>
    </rPh>
    <rPh sb="195" eb="197">
      <t>タイオウ</t>
    </rPh>
    <rPh sb="198" eb="199">
      <t>スス</t>
    </rPh>
    <rPh sb="210" eb="215">
      <t>カンキョカイゼンリツ</t>
    </rPh>
    <phoneticPr fontId="4"/>
  </si>
  <si>
    <t>　特定環境保全公共下水道事業においては、一般会計からの基準外繰入金を受け入れて運営を行っている面があるが、令和４年度においては、施設の老朽化に伴う修繕費がかさんだことで、結果赤字決算を計上し、①経常収支比率は100％を割り込むと共に、②累積欠損金比率が発生している。
　当該施設は、民間企業等からの受贈資産であるため、施設整備時における起債発行が無いことから、④企業債残高事業規模比率は全国平均より低く、⑥汚水処理原価も低いことに加え、限られた地域へのサービス提供であることから、⑤経費回収率も全国平均より高くなっており、それに伴う③流動比率も全国平均を上回っている。
　また、受贈資産であることから、整備が完了しており、⑦施設利用率、⑧水洗化率も全国平均を上回る状況となっている。</t>
    <rPh sb="20" eb="22">
      <t>イッパン</t>
    </rPh>
    <rPh sb="22" eb="24">
      <t>カイケイ</t>
    </rPh>
    <rPh sb="27" eb="30">
      <t>キジュンガイ</t>
    </rPh>
    <rPh sb="30" eb="32">
      <t>クリイレ</t>
    </rPh>
    <rPh sb="32" eb="33">
      <t>キン</t>
    </rPh>
    <rPh sb="34" eb="35">
      <t>ウ</t>
    </rPh>
    <rPh sb="36" eb="37">
      <t>イ</t>
    </rPh>
    <rPh sb="39" eb="41">
      <t>ウンエイ</t>
    </rPh>
    <rPh sb="42" eb="43">
      <t>オコナ</t>
    </rPh>
    <rPh sb="53" eb="55">
      <t>レイワ</t>
    </rPh>
    <rPh sb="56" eb="58">
      <t>ネンド</t>
    </rPh>
    <rPh sb="64" eb="66">
      <t>シセツ</t>
    </rPh>
    <rPh sb="67" eb="70">
      <t>ロウキュウカ</t>
    </rPh>
    <rPh sb="71" eb="72">
      <t>トモナ</t>
    </rPh>
    <rPh sb="73" eb="76">
      <t>シュウゼンヒ</t>
    </rPh>
    <rPh sb="85" eb="87">
      <t>ケッカ</t>
    </rPh>
    <rPh sb="87" eb="89">
      <t>アカジ</t>
    </rPh>
    <rPh sb="89" eb="91">
      <t>ケッサン</t>
    </rPh>
    <rPh sb="92" eb="94">
      <t>ケイジョウ</t>
    </rPh>
    <rPh sb="97" eb="103">
      <t>ケイジョウシュウシヒリツ</t>
    </rPh>
    <rPh sb="109" eb="110">
      <t>ワ</t>
    </rPh>
    <rPh sb="111" eb="112">
      <t>コ</t>
    </rPh>
    <rPh sb="114" eb="115">
      <t>トモ</t>
    </rPh>
    <rPh sb="118" eb="125">
      <t>ルイセキケッソンキンヒリツ</t>
    </rPh>
    <rPh sb="126" eb="128">
      <t>ハッセイ</t>
    </rPh>
    <rPh sb="135" eb="137">
      <t>トウガイ</t>
    </rPh>
    <rPh sb="137" eb="139">
      <t>シセツ</t>
    </rPh>
    <rPh sb="141" eb="143">
      <t>ミンカン</t>
    </rPh>
    <rPh sb="143" eb="145">
      <t>キギョウ</t>
    </rPh>
    <rPh sb="145" eb="146">
      <t>トウ</t>
    </rPh>
    <rPh sb="149" eb="151">
      <t>ジュゾウ</t>
    </rPh>
    <rPh sb="151" eb="153">
      <t>シサン</t>
    </rPh>
    <rPh sb="159" eb="161">
      <t>シセツ</t>
    </rPh>
    <rPh sb="161" eb="163">
      <t>セイビ</t>
    </rPh>
    <rPh sb="163" eb="164">
      <t>ジ</t>
    </rPh>
    <rPh sb="168" eb="170">
      <t>キサイ</t>
    </rPh>
    <rPh sb="170" eb="172">
      <t>ハッコウ</t>
    </rPh>
    <rPh sb="173" eb="174">
      <t>ナ</t>
    </rPh>
    <rPh sb="181" eb="192">
      <t>キギョウサイザンダカジギョウキボヒリツ</t>
    </rPh>
    <rPh sb="193" eb="195">
      <t>ゼンコク</t>
    </rPh>
    <rPh sb="195" eb="197">
      <t>ヘイキン</t>
    </rPh>
    <rPh sb="199" eb="200">
      <t>ヒク</t>
    </rPh>
    <rPh sb="203" eb="209">
      <t>オスイショリゲンカ</t>
    </rPh>
    <rPh sb="210" eb="211">
      <t>ヒク</t>
    </rPh>
    <rPh sb="215" eb="216">
      <t>クワ</t>
    </rPh>
    <rPh sb="218" eb="219">
      <t>カギ</t>
    </rPh>
    <rPh sb="222" eb="224">
      <t>チイキ</t>
    </rPh>
    <rPh sb="230" eb="232">
      <t>テイキョウ</t>
    </rPh>
    <rPh sb="241" eb="243">
      <t>ケイヒ</t>
    </rPh>
    <rPh sb="243" eb="246">
      <t>カイシュウリツ</t>
    </rPh>
    <rPh sb="247" eb="249">
      <t>ゼンコク</t>
    </rPh>
    <rPh sb="249" eb="251">
      <t>ヘイキン</t>
    </rPh>
    <rPh sb="253" eb="254">
      <t>タカ</t>
    </rPh>
    <rPh sb="264" eb="265">
      <t>トモナ</t>
    </rPh>
    <rPh sb="267" eb="269">
      <t>リュウドウ</t>
    </rPh>
    <rPh sb="269" eb="271">
      <t>ヒリツ</t>
    </rPh>
    <rPh sb="272" eb="274">
      <t>ゼンコク</t>
    </rPh>
    <rPh sb="274" eb="276">
      <t>ヘイキン</t>
    </rPh>
    <rPh sb="277" eb="279">
      <t>ウワマワ</t>
    </rPh>
    <rPh sb="289" eb="291">
      <t>ジュゾウ</t>
    </rPh>
    <rPh sb="291" eb="293">
      <t>シサン</t>
    </rPh>
    <rPh sb="301" eb="303">
      <t>セイビ</t>
    </rPh>
    <rPh sb="304" eb="306">
      <t>カンリョウ</t>
    </rPh>
    <rPh sb="312" eb="314">
      <t>シセツ</t>
    </rPh>
    <rPh sb="314" eb="317">
      <t>リヨウリツ</t>
    </rPh>
    <rPh sb="319" eb="322">
      <t>スイセンカ</t>
    </rPh>
    <rPh sb="322" eb="323">
      <t>リツ</t>
    </rPh>
    <rPh sb="324" eb="326">
      <t>ゼンコク</t>
    </rPh>
    <rPh sb="326" eb="328">
      <t>ヘイキン</t>
    </rPh>
    <rPh sb="329" eb="331">
      <t>ウワマワ</t>
    </rPh>
    <rPh sb="332" eb="334">
      <t>ジョウキョウ</t>
    </rPh>
    <phoneticPr fontId="4"/>
  </si>
  <si>
    <t>　本市の特定環境保全公共下水道事業の各施設については、供用開始後40年以上を経過していることもあり、今後計画的に施設の改築・更新等を進める必要がある。
　改築・更新等に多額の費用が見込まれる一方、人口減少や節水機器の普及に伴う使用量の減に伴い、経営状況は引き続き厳しい状況が続くと想定され、事業の継続の観点から、基準外繰入金に依存しない事業経営に取り組む必要がある。
　将来にわたって、持続的かつ安定的な下水道サービスを提供するため、下水道使用料の適正化や、ウォーターPPPの導入等の手法により事業の集約・集中を進める等一層の経営の効率化・健全化を図る必要がある。</t>
    <rPh sb="1" eb="3">
      <t>ホンシ</t>
    </rPh>
    <rPh sb="29" eb="32">
      <t>カイシゴ</t>
    </rPh>
    <rPh sb="50" eb="52">
      <t>コンゴ</t>
    </rPh>
    <rPh sb="52" eb="55">
      <t>ケイカクテキ</t>
    </rPh>
    <rPh sb="56" eb="58">
      <t>シセツ</t>
    </rPh>
    <rPh sb="59" eb="61">
      <t>カイチク</t>
    </rPh>
    <rPh sb="62" eb="64">
      <t>コウシン</t>
    </rPh>
    <rPh sb="64" eb="65">
      <t>トウ</t>
    </rPh>
    <rPh sb="66" eb="67">
      <t>スス</t>
    </rPh>
    <rPh sb="69" eb="71">
      <t>ヒツヨウ</t>
    </rPh>
    <rPh sb="77" eb="79">
      <t>カイチク</t>
    </rPh>
    <rPh sb="80" eb="82">
      <t>コウシン</t>
    </rPh>
    <rPh sb="82" eb="83">
      <t>トウ</t>
    </rPh>
    <rPh sb="84" eb="86">
      <t>タガク</t>
    </rPh>
    <rPh sb="87" eb="89">
      <t>ヒヨウ</t>
    </rPh>
    <rPh sb="90" eb="92">
      <t>ミコ</t>
    </rPh>
    <rPh sb="95" eb="97">
      <t>イッポウ</t>
    </rPh>
    <rPh sb="98" eb="99">
      <t>ヒト</t>
    </rPh>
    <rPh sb="163" eb="165">
      <t>イゾン</t>
    </rPh>
    <rPh sb="168" eb="172">
      <t>ジギョウケイエイ</t>
    </rPh>
    <rPh sb="173" eb="174">
      <t>ト</t>
    </rPh>
    <rPh sb="175" eb="176">
      <t>ク</t>
    </rPh>
    <rPh sb="177" eb="179">
      <t>ヒツヨウ</t>
    </rPh>
    <rPh sb="193" eb="196">
      <t>ジゾクテキ</t>
    </rPh>
    <rPh sb="210" eb="212">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</si>
</sst>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6D7-4569-AE3F-DF713C56CD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formatCode="#,##0.00;&quot;△&quot;#,##0.00">
                  <c:v>0</c:v>
                </c:pt>
                <c:pt idx="4" formatCode="#,##0.00;&quot;△&quot;#,##0.00">
                  <c:v>0</c:v>
                </c:pt>
              </c:numCache>
            </c:numRef>
          </c:val>
          <c:smooth val="0"/>
          <c:extLst>
            <c:ext xmlns:c16="http://schemas.microsoft.com/office/drawing/2014/chart" uri="{C3380CC4-5D6E-409C-BE32-E72D297353CC}">
              <c16:uniqueId val="{00000001-86D7-4569-AE3F-DF713C56CD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51.31</c:v>
                </c:pt>
                <c:pt idx="3">
                  <c:v>51.35</c:v>
                </c:pt>
                <c:pt idx="4">
                  <c:v>49.66</c:v>
                </c:pt>
              </c:numCache>
            </c:numRef>
          </c:val>
          <c:extLst>
            <c:ext xmlns:c16="http://schemas.microsoft.com/office/drawing/2014/chart" uri="{C3380CC4-5D6E-409C-BE32-E72D297353CC}">
              <c16:uniqueId val="{00000000-1F98-49A8-89C4-C57BFACAFB5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36.71</c:v>
                </c:pt>
                <c:pt idx="3">
                  <c:v>33.799999999999997</c:v>
                </c:pt>
                <c:pt idx="4">
                  <c:v>32.380000000000003</c:v>
                </c:pt>
              </c:numCache>
            </c:numRef>
          </c:val>
          <c:smooth val="0"/>
          <c:extLst>
            <c:ext xmlns:c16="http://schemas.microsoft.com/office/drawing/2014/chart" uri="{C3380CC4-5D6E-409C-BE32-E72D297353CC}">
              <c16:uniqueId val="{00000001-1F98-49A8-89C4-C57BFACAFB5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D660-4E68-BFB7-5418156CFA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70.05</c:v>
                </c:pt>
                <c:pt idx="3">
                  <c:v>67.09</c:v>
                </c:pt>
                <c:pt idx="4">
                  <c:v>67.31</c:v>
                </c:pt>
              </c:numCache>
            </c:numRef>
          </c:val>
          <c:smooth val="0"/>
          <c:extLst>
            <c:ext xmlns:c16="http://schemas.microsoft.com/office/drawing/2014/chart" uri="{C3380CC4-5D6E-409C-BE32-E72D297353CC}">
              <c16:uniqueId val="{00000001-D660-4E68-BFB7-5418156CFA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c:v>
                </c:pt>
                <c:pt idx="3">
                  <c:v>100</c:v>
                </c:pt>
                <c:pt idx="4">
                  <c:v>90.57</c:v>
                </c:pt>
              </c:numCache>
            </c:numRef>
          </c:val>
          <c:extLst>
            <c:ext xmlns:c16="http://schemas.microsoft.com/office/drawing/2014/chart" uri="{C3380CC4-5D6E-409C-BE32-E72D297353CC}">
              <c16:uniqueId val="{00000000-3259-4840-95F8-60E03C1D77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100.3</c:v>
                </c:pt>
                <c:pt idx="3">
                  <c:v>99.59</c:v>
                </c:pt>
                <c:pt idx="4">
                  <c:v>95.51</c:v>
                </c:pt>
              </c:numCache>
            </c:numRef>
          </c:val>
          <c:smooth val="0"/>
          <c:extLst>
            <c:ext xmlns:c16="http://schemas.microsoft.com/office/drawing/2014/chart" uri="{C3380CC4-5D6E-409C-BE32-E72D297353CC}">
              <c16:uniqueId val="{00000001-3259-4840-95F8-60E03C1D77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66.489999999999995</c:v>
                </c:pt>
                <c:pt idx="3">
                  <c:v>67.709999999999994</c:v>
                </c:pt>
                <c:pt idx="4">
                  <c:v>69.89</c:v>
                </c:pt>
              </c:numCache>
            </c:numRef>
          </c:val>
          <c:extLst>
            <c:ext xmlns:c16="http://schemas.microsoft.com/office/drawing/2014/chart" uri="{C3380CC4-5D6E-409C-BE32-E72D297353CC}">
              <c16:uniqueId val="{00000000-6E22-4C10-8D30-D0E7420753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15.82</c:v>
                </c:pt>
                <c:pt idx="3">
                  <c:v>18.97</c:v>
                </c:pt>
                <c:pt idx="4">
                  <c:v>21.72</c:v>
                </c:pt>
              </c:numCache>
            </c:numRef>
          </c:val>
          <c:smooth val="0"/>
          <c:extLst>
            <c:ext xmlns:c16="http://schemas.microsoft.com/office/drawing/2014/chart" uri="{C3380CC4-5D6E-409C-BE32-E72D297353CC}">
              <c16:uniqueId val="{00000001-6E22-4C10-8D30-D0E7420753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FF8-4C71-B4E2-818DD8DE54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FF8-4C71-B4E2-818DD8DE54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c:v>36.24</c:v>
                </c:pt>
              </c:numCache>
            </c:numRef>
          </c:val>
          <c:extLst>
            <c:ext xmlns:c16="http://schemas.microsoft.com/office/drawing/2014/chart" uri="{C3380CC4-5D6E-409C-BE32-E72D297353CC}">
              <c16:uniqueId val="{00000000-4BFD-48FE-8DF6-DD0DFBA5D2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254.91</c:v>
                </c:pt>
                <c:pt idx="3">
                  <c:v>366.52</c:v>
                </c:pt>
                <c:pt idx="4">
                  <c:v>393.98</c:v>
                </c:pt>
              </c:numCache>
            </c:numRef>
          </c:val>
          <c:smooth val="0"/>
          <c:extLst>
            <c:ext xmlns:c16="http://schemas.microsoft.com/office/drawing/2014/chart" uri="{C3380CC4-5D6E-409C-BE32-E72D297353CC}">
              <c16:uniqueId val="{00000001-4BFD-48FE-8DF6-DD0DFBA5D2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487.6</c:v>
                </c:pt>
                <c:pt idx="3">
                  <c:v>174.1</c:v>
                </c:pt>
                <c:pt idx="4">
                  <c:v>208.4</c:v>
                </c:pt>
              </c:numCache>
            </c:numRef>
          </c:val>
          <c:extLst>
            <c:ext xmlns:c16="http://schemas.microsoft.com/office/drawing/2014/chart" uri="{C3380CC4-5D6E-409C-BE32-E72D297353CC}">
              <c16:uniqueId val="{00000000-86A6-4531-8907-C4CCF00237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64.17</c:v>
                </c:pt>
                <c:pt idx="3">
                  <c:v>89.11</c:v>
                </c:pt>
                <c:pt idx="4">
                  <c:v>82.97</c:v>
                </c:pt>
              </c:numCache>
            </c:numRef>
          </c:val>
          <c:smooth val="0"/>
          <c:extLst>
            <c:ext xmlns:c16="http://schemas.microsoft.com/office/drawing/2014/chart" uri="{C3380CC4-5D6E-409C-BE32-E72D297353CC}">
              <c16:uniqueId val="{00000001-86A6-4531-8907-C4CCF00237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204.57</c:v>
                </c:pt>
                <c:pt idx="3">
                  <c:v>267.20999999999998</c:v>
                </c:pt>
                <c:pt idx="4">
                  <c:v>255.87</c:v>
                </c:pt>
              </c:numCache>
            </c:numRef>
          </c:val>
          <c:extLst>
            <c:ext xmlns:c16="http://schemas.microsoft.com/office/drawing/2014/chart" uri="{C3380CC4-5D6E-409C-BE32-E72D297353CC}">
              <c16:uniqueId val="{00000000-1737-45AB-A7DE-72537E3399B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1209.45</c:v>
                </c:pt>
                <c:pt idx="3">
                  <c:v>1042.6400000000001</c:v>
                </c:pt>
                <c:pt idx="4">
                  <c:v>1305.58</c:v>
                </c:pt>
              </c:numCache>
            </c:numRef>
          </c:val>
          <c:smooth val="0"/>
          <c:extLst>
            <c:ext xmlns:c16="http://schemas.microsoft.com/office/drawing/2014/chart" uri="{C3380CC4-5D6E-409C-BE32-E72D297353CC}">
              <c16:uniqueId val="{00000001-1737-45AB-A7DE-72537E3399B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81.510000000000005</c:v>
                </c:pt>
                <c:pt idx="3">
                  <c:v>58.72</c:v>
                </c:pt>
                <c:pt idx="4">
                  <c:v>73.13</c:v>
                </c:pt>
              </c:numCache>
            </c:numRef>
          </c:val>
          <c:extLst>
            <c:ext xmlns:c16="http://schemas.microsoft.com/office/drawing/2014/chart" uri="{C3380CC4-5D6E-409C-BE32-E72D297353CC}">
              <c16:uniqueId val="{00000000-4BC1-4CE6-AB4C-C4F957B6D8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55.93</c:v>
                </c:pt>
                <c:pt idx="3">
                  <c:v>55.76</c:v>
                </c:pt>
                <c:pt idx="4">
                  <c:v>51.73</c:v>
                </c:pt>
              </c:numCache>
            </c:numRef>
          </c:val>
          <c:smooth val="0"/>
          <c:extLst>
            <c:ext xmlns:c16="http://schemas.microsoft.com/office/drawing/2014/chart" uri="{C3380CC4-5D6E-409C-BE32-E72D297353CC}">
              <c16:uniqueId val="{00000001-4BC1-4CE6-AB4C-C4F957B6D8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122.76</c:v>
                </c:pt>
                <c:pt idx="3">
                  <c:v>170.29</c:v>
                </c:pt>
                <c:pt idx="4">
                  <c:v>149.44999999999999</c:v>
                </c:pt>
              </c:numCache>
            </c:numRef>
          </c:val>
          <c:extLst>
            <c:ext xmlns:c16="http://schemas.microsoft.com/office/drawing/2014/chart" uri="{C3380CC4-5D6E-409C-BE32-E72D297353CC}">
              <c16:uniqueId val="{00000000-1A17-48D4-A31B-CDED5B58FF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289.60000000000002</c:v>
                </c:pt>
                <c:pt idx="3">
                  <c:v>296.14999999999998</c:v>
                </c:pt>
                <c:pt idx="4">
                  <c:v>290.54000000000002</c:v>
                </c:pt>
              </c:numCache>
            </c:numRef>
          </c:val>
          <c:smooth val="0"/>
          <c:extLst>
            <c:ext xmlns:c16="http://schemas.microsoft.com/office/drawing/2014/chart" uri="{C3380CC4-5D6E-409C-BE32-E72D297353CC}">
              <c16:uniqueId val="{00000001-1A17-48D4-A31B-CDED5B58FF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1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徳島県　徳島市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D3</v>
      </c>
      <c r="X8" s="65"/>
      <c r="Y8" s="65"/>
      <c r="Z8" s="65"/>
      <c r="AA8" s="65"/>
      <c r="AB8" s="65"/>
      <c r="AC8" s="65"/>
      <c r="AD8" s="66" t="str">
        <f>データ!$M$6</f>
        <v>自治体職員</v>
      </c>
      <c r="AE8" s="66"/>
      <c r="AF8" s="66"/>
      <c r="AG8" s="66"/>
      <c r="AH8" s="66"/>
      <c r="AI8" s="66"/>
      <c r="AJ8" s="66"/>
      <c r="AK8" s="3"/>
      <c r="AL8" s="45">
        <f>データ!S6</f>
        <v>249040</v>
      </c>
      <c r="AM8" s="45"/>
      <c r="AN8" s="45"/>
      <c r="AO8" s="45"/>
      <c r="AP8" s="45"/>
      <c r="AQ8" s="45"/>
      <c r="AR8" s="45"/>
      <c r="AS8" s="45"/>
      <c r="AT8" s="46">
        <f>データ!T6</f>
        <v>191.52</v>
      </c>
      <c r="AU8" s="46"/>
      <c r="AV8" s="46"/>
      <c r="AW8" s="46"/>
      <c r="AX8" s="46"/>
      <c r="AY8" s="46"/>
      <c r="AZ8" s="46"/>
      <c r="BA8" s="46"/>
      <c r="BB8" s="46">
        <f>データ!U6</f>
        <v>1300.33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81.849999999999994</v>
      </c>
      <c r="J10" s="46"/>
      <c r="K10" s="46"/>
      <c r="L10" s="46"/>
      <c r="M10" s="46"/>
      <c r="N10" s="46"/>
      <c r="O10" s="46"/>
      <c r="P10" s="46">
        <f>データ!P6</f>
        <v>2.34</v>
      </c>
      <c r="Q10" s="46"/>
      <c r="R10" s="46"/>
      <c r="S10" s="46"/>
      <c r="T10" s="46"/>
      <c r="U10" s="46"/>
      <c r="V10" s="46"/>
      <c r="W10" s="46">
        <f>データ!Q6</f>
        <v>115.54</v>
      </c>
      <c r="X10" s="46"/>
      <c r="Y10" s="46"/>
      <c r="Z10" s="46"/>
      <c r="AA10" s="46"/>
      <c r="AB10" s="46"/>
      <c r="AC10" s="46"/>
      <c r="AD10" s="45">
        <f>データ!R6</f>
        <v>2750</v>
      </c>
      <c r="AE10" s="45"/>
      <c r="AF10" s="45"/>
      <c r="AG10" s="45"/>
      <c r="AH10" s="45"/>
      <c r="AI10" s="45"/>
      <c r="AJ10" s="45"/>
      <c r="AK10" s="2"/>
      <c r="AL10" s="45">
        <f>データ!V6</f>
        <v>5798</v>
      </c>
      <c r="AM10" s="45"/>
      <c r="AN10" s="45"/>
      <c r="AO10" s="45"/>
      <c r="AP10" s="45"/>
      <c r="AQ10" s="45"/>
      <c r="AR10" s="45"/>
      <c r="AS10" s="45"/>
      <c r="AT10" s="46">
        <f>データ!W6</f>
        <v>0.87</v>
      </c>
      <c r="AU10" s="46"/>
      <c r="AV10" s="46"/>
      <c r="AW10" s="46"/>
      <c r="AX10" s="46"/>
      <c r="AY10" s="46"/>
      <c r="AZ10" s="46"/>
      <c r="BA10" s="46"/>
      <c r="BB10" s="46">
        <f>データ!X6</f>
        <v>6664.37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GzmjJHaDfOUAGTwNf/35JNJQBTXxmA6xyfFI7qSLD2E0ebnuX91uljyixmJjaP4Ewq+igPeJlCXcKpg1t4OczA==" saltValue="O+2UjoUnEm26MS5r0YxB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362018</v>
      </c>
      <c r="D6" s="19">
        <f t="shared" si="3"/>
        <v>46</v>
      </c>
      <c r="E6" s="19">
        <f t="shared" si="3"/>
        <v>17</v>
      </c>
      <c r="F6" s="19">
        <f t="shared" si="3"/>
        <v>4</v>
      </c>
      <c r="G6" s="19">
        <f t="shared" si="3"/>
        <v>0</v>
      </c>
      <c r="H6" s="19" t="str">
        <f t="shared" si="3"/>
        <v>徳島県　徳島市</v>
      </c>
      <c r="I6" s="19" t="str">
        <f t="shared" si="3"/>
        <v>法適用</v>
      </c>
      <c r="J6" s="19" t="str">
        <f t="shared" si="3"/>
        <v>下水道事業</v>
      </c>
      <c r="K6" s="19" t="str">
        <f t="shared" si="3"/>
        <v>特定環境保全公共下水道</v>
      </c>
      <c r="L6" s="19" t="str">
        <f t="shared" si="3"/>
        <v>D3</v>
      </c>
      <c r="M6" s="19" t="str">
        <f t="shared" si="3"/>
        <v>自治体職員</v>
      </c>
      <c r="N6" s="20" t="str">
        <f t="shared" si="3"/>
        <v>-</v>
      </c>
      <c r="O6" s="20">
        <f t="shared" si="3"/>
        <v>81.849999999999994</v>
      </c>
      <c r="P6" s="20">
        <f t="shared" si="3"/>
        <v>2.34</v>
      </c>
      <c r="Q6" s="20">
        <f t="shared" si="3"/>
        <v>115.54</v>
      </c>
      <c r="R6" s="20">
        <f t="shared" si="3"/>
        <v>2750</v>
      </c>
      <c r="S6" s="20">
        <f t="shared" si="3"/>
        <v>249040</v>
      </c>
      <c r="T6" s="20">
        <f t="shared" si="3"/>
        <v>191.52</v>
      </c>
      <c r="U6" s="20">
        <f t="shared" si="3"/>
        <v>1300.33</v>
      </c>
      <c r="V6" s="20">
        <f t="shared" si="3"/>
        <v>5798</v>
      </c>
      <c r="W6" s="20">
        <f t="shared" si="3"/>
        <v>0.87</v>
      </c>
      <c r="X6" s="20">
        <f t="shared" si="3"/>
        <v>6664.37</v>
      </c>
      <c r="Y6" s="21" t="str">
        <f>IF(Y7="",NA(),Y7)</f>
        <v>-</v>
      </c>
      <c r="Z6" s="21" t="str">
        <f t="shared" ref="Z6:AH6" si="4">IF(Z7="",NA(),Z7)</f>
        <v>-</v>
      </c>
      <c r="AA6" s="21">
        <f t="shared" si="4"/>
        <v>100</v>
      </c>
      <c r="AB6" s="21">
        <f t="shared" si="4"/>
        <v>100</v>
      </c>
      <c r="AC6" s="21">
        <f t="shared" si="4"/>
        <v>90.57</v>
      </c>
      <c r="AD6" s="21" t="str">
        <f t="shared" si="4"/>
        <v>-</v>
      </c>
      <c r="AE6" s="21" t="str">
        <f t="shared" si="4"/>
        <v>-</v>
      </c>
      <c r="AF6" s="21">
        <f t="shared" si="4"/>
        <v>100.3</v>
      </c>
      <c r="AG6" s="21">
        <f t="shared" si="4"/>
        <v>99.59</v>
      </c>
      <c r="AH6" s="21">
        <f t="shared" si="4"/>
        <v>95.51</v>
      </c>
      <c r="AI6" s="20" t="str">
        <f>IF(AI7="","",IF(AI7="-","【-】","【"&amp;SUBSTITUTE(TEXT(AI7,"#,##0.00"),"-","△")&amp;"】"))</f>
        <v>【104.54】</v>
      </c>
      <c r="AJ6" s="21" t="str">
        <f>IF(AJ7="",NA(),AJ7)</f>
        <v>-</v>
      </c>
      <c r="AK6" s="21" t="str">
        <f t="shared" ref="AK6:AS6" si="5">IF(AK7="",NA(),AK7)</f>
        <v>-</v>
      </c>
      <c r="AL6" s="20">
        <f t="shared" si="5"/>
        <v>0</v>
      </c>
      <c r="AM6" s="20">
        <f t="shared" si="5"/>
        <v>0</v>
      </c>
      <c r="AN6" s="21">
        <f t="shared" si="5"/>
        <v>36.24</v>
      </c>
      <c r="AO6" s="21" t="str">
        <f t="shared" si="5"/>
        <v>-</v>
      </c>
      <c r="AP6" s="21" t="str">
        <f t="shared" si="5"/>
        <v>-</v>
      </c>
      <c r="AQ6" s="21">
        <f t="shared" si="5"/>
        <v>254.91</v>
      </c>
      <c r="AR6" s="21">
        <f t="shared" si="5"/>
        <v>366.52</v>
      </c>
      <c r="AS6" s="21">
        <f t="shared" si="5"/>
        <v>393.98</v>
      </c>
      <c r="AT6" s="20" t="str">
        <f>IF(AT7="","",IF(AT7="-","【-】","【"&amp;SUBSTITUTE(TEXT(AT7,"#,##0.00"),"-","△")&amp;"】"))</f>
        <v>【65.93】</v>
      </c>
      <c r="AU6" s="21" t="str">
        <f>IF(AU7="",NA(),AU7)</f>
        <v>-</v>
      </c>
      <c r="AV6" s="21" t="str">
        <f t="shared" ref="AV6:BD6" si="6">IF(AV7="",NA(),AV7)</f>
        <v>-</v>
      </c>
      <c r="AW6" s="21">
        <f t="shared" si="6"/>
        <v>487.6</v>
      </c>
      <c r="AX6" s="21">
        <f t="shared" si="6"/>
        <v>174.1</v>
      </c>
      <c r="AY6" s="21">
        <f t="shared" si="6"/>
        <v>208.4</v>
      </c>
      <c r="AZ6" s="21" t="str">
        <f t="shared" si="6"/>
        <v>-</v>
      </c>
      <c r="BA6" s="21" t="str">
        <f t="shared" si="6"/>
        <v>-</v>
      </c>
      <c r="BB6" s="21">
        <f t="shared" si="6"/>
        <v>64.17</v>
      </c>
      <c r="BC6" s="21">
        <f t="shared" si="6"/>
        <v>89.11</v>
      </c>
      <c r="BD6" s="21">
        <f t="shared" si="6"/>
        <v>82.97</v>
      </c>
      <c r="BE6" s="20" t="str">
        <f>IF(BE7="","",IF(BE7="-","【-】","【"&amp;SUBSTITUTE(TEXT(BE7,"#,##0.00"),"-","△")&amp;"】"))</f>
        <v>【44.25】</v>
      </c>
      <c r="BF6" s="21" t="str">
        <f>IF(BF7="",NA(),BF7)</f>
        <v>-</v>
      </c>
      <c r="BG6" s="21" t="str">
        <f t="shared" ref="BG6:BO6" si="7">IF(BG7="",NA(),BG7)</f>
        <v>-</v>
      </c>
      <c r="BH6" s="21">
        <f t="shared" si="7"/>
        <v>204.57</v>
      </c>
      <c r="BI6" s="21">
        <f t="shared" si="7"/>
        <v>267.20999999999998</v>
      </c>
      <c r="BJ6" s="21">
        <f t="shared" si="7"/>
        <v>255.87</v>
      </c>
      <c r="BK6" s="21" t="str">
        <f t="shared" si="7"/>
        <v>-</v>
      </c>
      <c r="BL6" s="21" t="str">
        <f t="shared" si="7"/>
        <v>-</v>
      </c>
      <c r="BM6" s="21">
        <f t="shared" si="7"/>
        <v>1209.45</v>
      </c>
      <c r="BN6" s="21">
        <f t="shared" si="7"/>
        <v>1042.6400000000001</v>
      </c>
      <c r="BO6" s="21">
        <f t="shared" si="7"/>
        <v>1305.58</v>
      </c>
      <c r="BP6" s="20" t="str">
        <f>IF(BP7="","",IF(BP7="-","【-】","【"&amp;SUBSTITUTE(TEXT(BP7,"#,##0.00"),"-","△")&amp;"】"))</f>
        <v>【1,182.11】</v>
      </c>
      <c r="BQ6" s="21" t="str">
        <f>IF(BQ7="",NA(),BQ7)</f>
        <v>-</v>
      </c>
      <c r="BR6" s="21" t="str">
        <f t="shared" ref="BR6:BZ6" si="8">IF(BR7="",NA(),BR7)</f>
        <v>-</v>
      </c>
      <c r="BS6" s="21">
        <f t="shared" si="8"/>
        <v>81.510000000000005</v>
      </c>
      <c r="BT6" s="21">
        <f t="shared" si="8"/>
        <v>58.72</v>
      </c>
      <c r="BU6" s="21">
        <f t="shared" si="8"/>
        <v>73.13</v>
      </c>
      <c r="BV6" s="21" t="str">
        <f t="shared" si="8"/>
        <v>-</v>
      </c>
      <c r="BW6" s="21" t="str">
        <f t="shared" si="8"/>
        <v>-</v>
      </c>
      <c r="BX6" s="21">
        <f t="shared" si="8"/>
        <v>55.93</v>
      </c>
      <c r="BY6" s="21">
        <f t="shared" si="8"/>
        <v>55.76</v>
      </c>
      <c r="BZ6" s="21">
        <f t="shared" si="8"/>
        <v>51.73</v>
      </c>
      <c r="CA6" s="20" t="str">
        <f>IF(CA7="","",IF(CA7="-","【-】","【"&amp;SUBSTITUTE(TEXT(CA7,"#,##0.00"),"-","△")&amp;"】"))</f>
        <v>【73.78】</v>
      </c>
      <c r="CB6" s="21" t="str">
        <f>IF(CB7="",NA(),CB7)</f>
        <v>-</v>
      </c>
      <c r="CC6" s="21" t="str">
        <f t="shared" ref="CC6:CK6" si="9">IF(CC7="",NA(),CC7)</f>
        <v>-</v>
      </c>
      <c r="CD6" s="21">
        <f t="shared" si="9"/>
        <v>122.76</v>
      </c>
      <c r="CE6" s="21">
        <f t="shared" si="9"/>
        <v>170.29</v>
      </c>
      <c r="CF6" s="21">
        <f t="shared" si="9"/>
        <v>149.44999999999999</v>
      </c>
      <c r="CG6" s="21" t="str">
        <f t="shared" si="9"/>
        <v>-</v>
      </c>
      <c r="CH6" s="21" t="str">
        <f t="shared" si="9"/>
        <v>-</v>
      </c>
      <c r="CI6" s="21">
        <f t="shared" si="9"/>
        <v>289.60000000000002</v>
      </c>
      <c r="CJ6" s="21">
        <f t="shared" si="9"/>
        <v>296.14999999999998</v>
      </c>
      <c r="CK6" s="21">
        <f t="shared" si="9"/>
        <v>290.54000000000002</v>
      </c>
      <c r="CL6" s="20" t="str">
        <f>IF(CL7="","",IF(CL7="-","【-】","【"&amp;SUBSTITUTE(TEXT(CL7,"#,##0.00"),"-","△")&amp;"】"))</f>
        <v>【220.62】</v>
      </c>
      <c r="CM6" s="21" t="str">
        <f>IF(CM7="",NA(),CM7)</f>
        <v>-</v>
      </c>
      <c r="CN6" s="21" t="str">
        <f t="shared" ref="CN6:CV6" si="10">IF(CN7="",NA(),CN7)</f>
        <v>-</v>
      </c>
      <c r="CO6" s="21">
        <f t="shared" si="10"/>
        <v>51.31</v>
      </c>
      <c r="CP6" s="21">
        <f t="shared" si="10"/>
        <v>51.35</v>
      </c>
      <c r="CQ6" s="21">
        <f t="shared" si="10"/>
        <v>49.66</v>
      </c>
      <c r="CR6" s="21" t="str">
        <f t="shared" si="10"/>
        <v>-</v>
      </c>
      <c r="CS6" s="21" t="str">
        <f t="shared" si="10"/>
        <v>-</v>
      </c>
      <c r="CT6" s="21">
        <f t="shared" si="10"/>
        <v>36.71</v>
      </c>
      <c r="CU6" s="21">
        <f t="shared" si="10"/>
        <v>33.799999999999997</v>
      </c>
      <c r="CV6" s="21">
        <f t="shared" si="10"/>
        <v>32.380000000000003</v>
      </c>
      <c r="CW6" s="20" t="str">
        <f>IF(CW7="","",IF(CW7="-","【-】","【"&amp;SUBSTITUTE(TEXT(CW7,"#,##0.00"),"-","△")&amp;"】"))</f>
        <v>【42.22】</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70.05</v>
      </c>
      <c r="DF6" s="21">
        <f t="shared" si="11"/>
        <v>67.09</v>
      </c>
      <c r="DG6" s="21">
        <f t="shared" si="11"/>
        <v>67.31</v>
      </c>
      <c r="DH6" s="20" t="str">
        <f>IF(DH7="","",IF(DH7="-","【-】","【"&amp;SUBSTITUTE(TEXT(DH7,"#,##0.00"),"-","△")&amp;"】"))</f>
        <v>【85.67】</v>
      </c>
      <c r="DI6" s="21" t="str">
        <f>IF(DI7="",NA(),DI7)</f>
        <v>-</v>
      </c>
      <c r="DJ6" s="21" t="str">
        <f t="shared" ref="DJ6:DR6" si="12">IF(DJ7="",NA(),DJ7)</f>
        <v>-</v>
      </c>
      <c r="DK6" s="21">
        <f t="shared" si="12"/>
        <v>66.489999999999995</v>
      </c>
      <c r="DL6" s="21">
        <f t="shared" si="12"/>
        <v>67.709999999999994</v>
      </c>
      <c r="DM6" s="21">
        <f t="shared" si="12"/>
        <v>69.89</v>
      </c>
      <c r="DN6" s="21" t="str">
        <f t="shared" si="12"/>
        <v>-</v>
      </c>
      <c r="DO6" s="21" t="str">
        <f t="shared" si="12"/>
        <v>-</v>
      </c>
      <c r="DP6" s="21">
        <f t="shared" si="12"/>
        <v>15.82</v>
      </c>
      <c r="DQ6" s="21">
        <f t="shared" si="12"/>
        <v>18.97</v>
      </c>
      <c r="DR6" s="21">
        <f t="shared" si="12"/>
        <v>21.72</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0">
        <f t="shared" si="14"/>
        <v>0</v>
      </c>
      <c r="EN6" s="20">
        <f t="shared" si="14"/>
        <v>0</v>
      </c>
      <c r="EO6" s="20" t="str">
        <f>IF(EO7="","",IF(EO7="-","【-】","【"&amp;SUBSTITUTE(TEXT(EO7,"#,##0.00"),"-","△")&amp;"】"))</f>
        <v>【0.13】</v>
      </c>
    </row>
    <row r="7" spans="1:148" s="22" customFormat="1" x14ac:dyDescent="0.15">
      <c r="A7" s="14"/>
      <c r="B7" s="23">
        <v>2022</v>
      </c>
      <c r="C7" s="23">
        <v>362018</v>
      </c>
      <c r="D7" s="23">
        <v>46</v>
      </c>
      <c r="E7" s="23">
        <v>17</v>
      </c>
      <c r="F7" s="23">
        <v>4</v>
      </c>
      <c r="G7" s="23">
        <v>0</v>
      </c>
      <c r="H7" s="23" t="s">
        <v>96</v>
      </c>
      <c r="I7" s="23" t="s">
        <v>97</v>
      </c>
      <c r="J7" s="23" t="s">
        <v>98</v>
      </c>
      <c r="K7" s="23" t="s">
        <v>99</v>
      </c>
      <c r="L7" s="23" t="s">
        <v>100</v>
      </c>
      <c r="M7" s="23" t="s">
        <v>101</v>
      </c>
      <c r="N7" s="24" t="s">
        <v>102</v>
      </c>
      <c r="O7" s="24">
        <v>81.849999999999994</v>
      </c>
      <c r="P7" s="24">
        <v>2.34</v>
      </c>
      <c r="Q7" s="24">
        <v>115.54</v>
      </c>
      <c r="R7" s="24">
        <v>2750</v>
      </c>
      <c r="S7" s="24">
        <v>249040</v>
      </c>
      <c r="T7" s="24">
        <v>191.52</v>
      </c>
      <c r="U7" s="24">
        <v>1300.33</v>
      </c>
      <c r="V7" s="24">
        <v>5798</v>
      </c>
      <c r="W7" s="24">
        <v>0.87</v>
      </c>
      <c r="X7" s="24">
        <v>6664.37</v>
      </c>
      <c r="Y7" s="24" t="s">
        <v>102</v>
      </c>
      <c r="Z7" s="24" t="s">
        <v>102</v>
      </c>
      <c r="AA7" s="24">
        <v>100</v>
      </c>
      <c r="AB7" s="24">
        <v>100</v>
      </c>
      <c r="AC7" s="24">
        <v>90.57</v>
      </c>
      <c r="AD7" s="24" t="s">
        <v>102</v>
      </c>
      <c r="AE7" s="24" t="s">
        <v>102</v>
      </c>
      <c r="AF7" s="24">
        <v>100.3</v>
      </c>
      <c r="AG7" s="24">
        <v>99.59</v>
      </c>
      <c r="AH7" s="24">
        <v>95.51</v>
      </c>
      <c r="AI7" s="24">
        <v>104.54</v>
      </c>
      <c r="AJ7" s="24" t="s">
        <v>102</v>
      </c>
      <c r="AK7" s="24" t="s">
        <v>102</v>
      </c>
      <c r="AL7" s="24">
        <v>0</v>
      </c>
      <c r="AM7" s="24">
        <v>0</v>
      </c>
      <c r="AN7" s="24">
        <v>36.24</v>
      </c>
      <c r="AO7" s="24" t="s">
        <v>102</v>
      </c>
      <c r="AP7" s="24" t="s">
        <v>102</v>
      </c>
      <c r="AQ7" s="24">
        <v>254.91</v>
      </c>
      <c r="AR7" s="24">
        <v>366.52</v>
      </c>
      <c r="AS7" s="24">
        <v>393.98</v>
      </c>
      <c r="AT7" s="24">
        <v>65.930000000000007</v>
      </c>
      <c r="AU7" s="24" t="s">
        <v>102</v>
      </c>
      <c r="AV7" s="24" t="s">
        <v>102</v>
      </c>
      <c r="AW7" s="24">
        <v>487.6</v>
      </c>
      <c r="AX7" s="24">
        <v>174.1</v>
      </c>
      <c r="AY7" s="24">
        <v>208.4</v>
      </c>
      <c r="AZ7" s="24" t="s">
        <v>102</v>
      </c>
      <c r="BA7" s="24" t="s">
        <v>102</v>
      </c>
      <c r="BB7" s="24">
        <v>64.17</v>
      </c>
      <c r="BC7" s="24">
        <v>89.11</v>
      </c>
      <c r="BD7" s="24">
        <v>82.97</v>
      </c>
      <c r="BE7" s="24">
        <v>44.25</v>
      </c>
      <c r="BF7" s="24" t="s">
        <v>102</v>
      </c>
      <c r="BG7" s="24" t="s">
        <v>102</v>
      </c>
      <c r="BH7" s="24">
        <v>204.57</v>
      </c>
      <c r="BI7" s="24">
        <v>267.20999999999998</v>
      </c>
      <c r="BJ7" s="24">
        <v>255.87</v>
      </c>
      <c r="BK7" s="24" t="s">
        <v>102</v>
      </c>
      <c r="BL7" s="24" t="s">
        <v>102</v>
      </c>
      <c r="BM7" s="24">
        <v>1209.45</v>
      </c>
      <c r="BN7" s="24">
        <v>1042.6400000000001</v>
      </c>
      <c r="BO7" s="24">
        <v>1305.58</v>
      </c>
      <c r="BP7" s="24">
        <v>1182.1099999999999</v>
      </c>
      <c r="BQ7" s="24" t="s">
        <v>102</v>
      </c>
      <c r="BR7" s="24" t="s">
        <v>102</v>
      </c>
      <c r="BS7" s="24">
        <v>81.510000000000005</v>
      </c>
      <c r="BT7" s="24">
        <v>58.72</v>
      </c>
      <c r="BU7" s="24">
        <v>73.13</v>
      </c>
      <c r="BV7" s="24" t="s">
        <v>102</v>
      </c>
      <c r="BW7" s="24" t="s">
        <v>102</v>
      </c>
      <c r="BX7" s="24">
        <v>55.93</v>
      </c>
      <c r="BY7" s="24">
        <v>55.76</v>
      </c>
      <c r="BZ7" s="24">
        <v>51.73</v>
      </c>
      <c r="CA7" s="24">
        <v>73.78</v>
      </c>
      <c r="CB7" s="24" t="s">
        <v>102</v>
      </c>
      <c r="CC7" s="24" t="s">
        <v>102</v>
      </c>
      <c r="CD7" s="24">
        <v>122.76</v>
      </c>
      <c r="CE7" s="24">
        <v>170.29</v>
      </c>
      <c r="CF7" s="24">
        <v>149.44999999999999</v>
      </c>
      <c r="CG7" s="24" t="s">
        <v>102</v>
      </c>
      <c r="CH7" s="24" t="s">
        <v>102</v>
      </c>
      <c r="CI7" s="24">
        <v>289.60000000000002</v>
      </c>
      <c r="CJ7" s="24">
        <v>296.14999999999998</v>
      </c>
      <c r="CK7" s="24">
        <v>290.54000000000002</v>
      </c>
      <c r="CL7" s="24">
        <v>220.62</v>
      </c>
      <c r="CM7" s="24" t="s">
        <v>102</v>
      </c>
      <c r="CN7" s="24" t="s">
        <v>102</v>
      </c>
      <c r="CO7" s="24">
        <v>51.31</v>
      </c>
      <c r="CP7" s="24">
        <v>51.35</v>
      </c>
      <c r="CQ7" s="24">
        <v>49.66</v>
      </c>
      <c r="CR7" s="24" t="s">
        <v>102</v>
      </c>
      <c r="CS7" s="24" t="s">
        <v>102</v>
      </c>
      <c r="CT7" s="24">
        <v>36.71</v>
      </c>
      <c r="CU7" s="24">
        <v>33.799999999999997</v>
      </c>
      <c r="CV7" s="24">
        <v>32.380000000000003</v>
      </c>
      <c r="CW7" s="24">
        <v>42.22</v>
      </c>
      <c r="CX7" s="24" t="s">
        <v>102</v>
      </c>
      <c r="CY7" s="24" t="s">
        <v>102</v>
      </c>
      <c r="CZ7" s="24">
        <v>100</v>
      </c>
      <c r="DA7" s="24">
        <v>100</v>
      </c>
      <c r="DB7" s="24">
        <v>100</v>
      </c>
      <c r="DC7" s="24" t="s">
        <v>102</v>
      </c>
      <c r="DD7" s="24" t="s">
        <v>102</v>
      </c>
      <c r="DE7" s="24">
        <v>70.05</v>
      </c>
      <c r="DF7" s="24">
        <v>67.09</v>
      </c>
      <c r="DG7" s="24">
        <v>67.31</v>
      </c>
      <c r="DH7" s="24">
        <v>85.67</v>
      </c>
      <c r="DI7" s="24" t="s">
        <v>102</v>
      </c>
      <c r="DJ7" s="24" t="s">
        <v>102</v>
      </c>
      <c r="DK7" s="24">
        <v>66.489999999999995</v>
      </c>
      <c r="DL7" s="24">
        <v>67.709999999999994</v>
      </c>
      <c r="DM7" s="24">
        <v>69.89</v>
      </c>
      <c r="DN7" s="24" t="s">
        <v>102</v>
      </c>
      <c r="DO7" s="24" t="s">
        <v>102</v>
      </c>
      <c r="DP7" s="24">
        <v>15.82</v>
      </c>
      <c r="DQ7" s="24">
        <v>18.97</v>
      </c>
      <c r="DR7" s="24">
        <v>21.72</v>
      </c>
      <c r="DS7" s="24">
        <v>28</v>
      </c>
      <c r="DT7" s="24" t="s">
        <v>102</v>
      </c>
      <c r="DU7" s="24" t="s">
        <v>102</v>
      </c>
      <c r="DV7" s="24">
        <v>0</v>
      </c>
      <c r="DW7" s="24">
        <v>0</v>
      </c>
      <c r="DX7" s="24">
        <v>0</v>
      </c>
      <c r="DY7" s="24" t="s">
        <v>102</v>
      </c>
      <c r="DZ7" s="24" t="s">
        <v>102</v>
      </c>
      <c r="EA7" s="24">
        <v>0</v>
      </c>
      <c r="EB7" s="24">
        <v>0</v>
      </c>
      <c r="EC7" s="24">
        <v>0</v>
      </c>
      <c r="ED7" s="24">
        <v>0.03</v>
      </c>
      <c r="EE7" s="24" t="s">
        <v>102</v>
      </c>
      <c r="EF7" s="24" t="s">
        <v>102</v>
      </c>
      <c r="EG7" s="24">
        <v>0</v>
      </c>
      <c r="EH7" s="24">
        <v>0</v>
      </c>
      <c r="EI7" s="24">
        <v>0</v>
      </c>
      <c r="EJ7" s="24" t="s">
        <v>102</v>
      </c>
      <c r="EK7" s="24" t="s">
        <v>102</v>
      </c>
      <c r="EL7" s="24">
        <v>0.02</v>
      </c>
      <c r="EM7" s="24">
        <v>0</v>
      </c>
      <c r="EN7" s="24">
        <v>0</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大中 宏治</cp:lastModifiedBy>
  <cp:lastPrinted>2024-01-29T02:34:09Z</cp:lastPrinted>
  <dcterms:created xsi:type="dcterms:W3CDTF">2023-12-12T00:58:27Z</dcterms:created>
  <dcterms:modified xsi:type="dcterms:W3CDTF">2024-01-29T02:39:12Z</dcterms:modified>
  <cp:category/>
</cp:coreProperties>
</file>