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s050788\共有\SZ250300にぎわい交流課\110 商業観光施設事業会計\01 財政課\15 経営比較分析表の分析等\R5（R4年度分）\"/>
    </mc:Choice>
  </mc:AlternateContent>
  <workbookProtection workbookAlgorithmName="SHA-512" workbookHashValue="koN1fsz3qdOlYUlFXQrXW7lFqWCI2BpPM1zt+OhTVR8mlSFzxOul3N1i0rdtK4nTvJIqpmFPELjFaZWcPIwYeQ==" workbookSaltValue="Thybfx+ZsbH4W5MQJRTJxw==" workbookSpinCount="100000" lockStructure="1"/>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G30" i="4" l="1"/>
  <c r="AV76" i="4"/>
  <c r="KO51" i="4"/>
  <c r="LE76" i="4"/>
  <c r="FX51" i="4"/>
  <c r="KO30" i="4"/>
  <c r="BG51" i="4"/>
  <c r="FX30" i="4"/>
  <c r="HP76" i="4"/>
  <c r="HA76" i="4"/>
  <c r="AN51" i="4"/>
  <c r="FE30" i="4"/>
  <c r="AN30" i="4"/>
  <c r="AG76" i="4"/>
  <c r="KP76" i="4"/>
  <c r="JV51" i="4"/>
  <c r="FE51" i="4"/>
  <c r="JV30" i="4"/>
  <c r="BK76" i="4"/>
  <c r="LH51" i="4"/>
  <c r="LT76" i="4"/>
  <c r="GQ51" i="4"/>
  <c r="LH30" i="4"/>
  <c r="IE76" i="4"/>
  <c r="BZ51" i="4"/>
  <c r="GQ30" i="4"/>
  <c r="BZ30" i="4"/>
  <c r="KA76" i="4"/>
  <c r="EL51" i="4"/>
  <c r="JC30" i="4"/>
  <c r="JC51" i="4"/>
  <c r="GL76" i="4"/>
  <c r="U51" i="4"/>
  <c r="EL30" i="4"/>
  <c r="U30" i="4"/>
  <c r="R76" i="4"/>
</calcChain>
</file>

<file path=xl/sharedStrings.xml><?xml version="1.0" encoding="utf-8"?>
<sst xmlns="http://schemas.openxmlformats.org/spreadsheetml/2006/main" count="232" uniqueCount="125">
  <si>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</si>
  <si>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</si>
  <si>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</si>
  <si>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</si>
  <si>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</si>
  <si>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</si>
  <si>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</si>
  <si>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</si>
  <si>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</si>
  <si>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</si>
  <si>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</si>
  <si>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</si>
  <si>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</si>
  <si>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</si>
  <si>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</si>
  <si>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</si>
  <si>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</si>
  <si>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</si>
  <si>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</si>
  <si>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</si>
  <si>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</si>
  <si>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</si>
  <si>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</si>
  <si>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</si>
  <si>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</si>
  <si>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</si>
  <si>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</si>
  <si>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</si>
  <si>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</si>
  <si>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</si>
  <si>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</si>
  <si>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</si>
  <si>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</si>
  <si>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</si>
  <si>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</si>
  <si>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</si>
  <si>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</si>
  <si>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</si>
  <si>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</si>
  <si>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</si>
  <si>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</si>
  <si>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</si>
  <si>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</si>
  <si>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</si>
  <si>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</si>
  <si>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</si>
  <si>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</si>
  <si>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</si>
  <si>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</si>
  <si>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</si>
  <si>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</si>
  <si>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</si>
  <si>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</si>
  <si>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</si>
  <si>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</si>
  <si>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</si>
  <si>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</si>
  <si>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</si>
  <si>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</si>
  <si>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</si>
  <si>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</si>
  <si>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</si>
  <si>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</si>
  <si>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</si>
  <si>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</si>
  <si>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</si>
  <si>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</si>
  <si>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</si>
  <si>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</si>
  <si>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</si>
  <si>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</si>
  <si>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</si>
  <si>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</si>
  <si>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</si>
  <si>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</si>
  <si>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</si>
  <si>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</si>
  <si>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</si>
  <si>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</si>
  <si>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</si>
  <si>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</si>
  <si>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</si>
  <si>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</si>
  <si>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</si>
  <si>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</si>
  <si>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</si>
  <si>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</si>
  <si>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</si>
  <si>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</si>
  <si>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</si>
  <si>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</si>
  <si>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</si>
  <si>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</si>
  <si>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</si>
  <si>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</si>
  <si>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</si>
  <si>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</si>
  <si>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</si>
  <si>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</si>
  <si>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</si>
  <si>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当該値(N-4)</t>
    <phoneticPr fontId="5"/>
  </si>
  <si>
    <t>当該値(N-3)</t>
    <phoneticPr fontId="5"/>
  </si>
  <si>
    <t>グラフ参照用</t>
    <rPh sb="3" eb="6">
      <t>サンショウヨウ</t>
    </rPh>
    <phoneticPr fontId="5"/>
  </si>
  <si>
    <t>表参照用</t>
    <rPh sb="0" eb="1">
      <t>ヒョウ</t>
    </rPh>
    <rPh sb="1" eb="4">
      <t>サンショウヨウ</t>
    </rPh>
    <phoneticPr fontId="5"/>
  </si>
  <si>
    <t>徳島県　徳島市</t>
  </si>
  <si>
    <t>徳島駅前西地下駐車場</t>
  </si>
  <si>
    <t>法適用</t>
  </si>
  <si>
    <t>駐車場整備事業</t>
  </si>
  <si>
    <t>-</t>
  </si>
  <si>
    <t>Ａ２Ｂ１</t>
  </si>
  <si>
    <t>非設置</t>
  </si>
  <si>
    <t>都市計画駐車場</t>
  </si>
  <si>
    <t>地下式</t>
  </si>
  <si>
    <t>商業施設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</si>
  <si>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</si>
  <si>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</si>
  <si>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</si>
  <si>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</si>
  <si>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</si>
  <si>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</si>
  <si>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</si>
  <si>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施設の老朽化度合いを示す⑥有形固定資産減価償却率については、類似施設平均値を下回ってはいるものの、年々増加傾向であり、老朽化が進行してきている。
</t>
    <rPh sb="1" eb="3">
      <t>シセツ</t>
    </rPh>
    <rPh sb="4" eb="7">
      <t>ロウキュウカ</t>
    </rPh>
    <rPh sb="7" eb="9">
      <t>ドア</t>
    </rPh>
    <rPh sb="11" eb="12">
      <t>シメ</t>
    </rPh>
    <rPh sb="14" eb="25">
      <t>ユウケイコテイシサンゲンカショウキャクリツ</t>
    </rPh>
    <rPh sb="31" eb="33">
      <t>ルイジ</t>
    </rPh>
    <rPh sb="33" eb="35">
      <t>シセツ</t>
    </rPh>
    <rPh sb="35" eb="38">
      <t>ヘイキンチ</t>
    </rPh>
    <rPh sb="39" eb="40">
      <t>シタ</t>
    </rPh>
    <rPh sb="40" eb="41">
      <t>マワ</t>
    </rPh>
    <rPh sb="50" eb="52">
      <t>ネンネン</t>
    </rPh>
    <rPh sb="52" eb="54">
      <t>ゾウカ</t>
    </rPh>
    <rPh sb="54" eb="56">
      <t>ケイコウ</t>
    </rPh>
    <phoneticPr fontId="5"/>
  </si>
  <si>
    <t>　経常収支を示す①経常収支比率については、100％以上で推移しており、令和４年度は類似施設平均値を上回っている。また、企業の収益が継続して成長しているかどうかを判断する指標である⑤EBITDAについても、類似施設平均値を上回っており、前年度から減少しているものの経常収支自体は黒字となっている。
　しかしながら、施設の営業に関する収益性を示す④売上高GOP比率については、前年度から増加に転じているが、新型コロナウイルス感染症の影響による営業収益の悪化が見られる。</t>
    <rPh sb="1" eb="5">
      <t>ケイジョウシュウシ</t>
    </rPh>
    <rPh sb="6" eb="7">
      <t>シメ</t>
    </rPh>
    <rPh sb="9" eb="13">
      <t>ケイジョウシュウシ</t>
    </rPh>
    <rPh sb="13" eb="15">
      <t>ヒリツ</t>
    </rPh>
    <rPh sb="25" eb="27">
      <t>イジョウ</t>
    </rPh>
    <rPh sb="28" eb="30">
      <t>スイイ</t>
    </rPh>
    <rPh sb="49" eb="53">
      <t>ウワ</t>
    </rPh>
    <rPh sb="131" eb="133">
      <t>ケイジョウ</t>
    </rPh>
    <rPh sb="133" eb="135">
      <t>シュウシ</t>
    </rPh>
    <rPh sb="135" eb="137">
      <t>ジタイ</t>
    </rPh>
    <rPh sb="138" eb="140">
      <t>クロジ</t>
    </rPh>
    <rPh sb="186" eb="189">
      <t>ゼンネンド</t>
    </rPh>
    <rPh sb="191" eb="193">
      <t>ゾウカ</t>
    </rPh>
    <rPh sb="194" eb="195">
      <t>テン</t>
    </rPh>
    <rPh sb="227" eb="228">
      <t>ミ</t>
    </rPh>
    <phoneticPr fontId="5"/>
  </si>
  <si>
    <t>　施設の利用状況を示す⑪稼働率については、類似施設平均値を上回っているものの、令和４年度においても新型コロナウイルス感染症の影響が見られ、コロナ禍前の６割程度にとどまっている。</t>
    <rPh sb="1" eb="3">
      <t>シセツ</t>
    </rPh>
    <rPh sb="4" eb="6">
      <t>リヨウ</t>
    </rPh>
    <rPh sb="6" eb="8">
      <t>ジョウキョウ</t>
    </rPh>
    <rPh sb="9" eb="10">
      <t>シメ</t>
    </rPh>
    <rPh sb="12" eb="15">
      <t>カドウリツ</t>
    </rPh>
    <rPh sb="21" eb="28">
      <t>ルイジシセツヘイキンチ</t>
    </rPh>
    <rPh sb="29" eb="31">
      <t>ウワマワ</t>
    </rPh>
    <rPh sb="39" eb="41">
      <t>レイワ</t>
    </rPh>
    <rPh sb="42" eb="44">
      <t>ネンド</t>
    </rPh>
    <rPh sb="43" eb="44">
      <t>ド</t>
    </rPh>
    <rPh sb="49" eb="62">
      <t>シンガ</t>
    </rPh>
    <rPh sb="62" eb="64">
      <t>エイキョウ</t>
    </rPh>
    <rPh sb="65" eb="66">
      <t>ミ</t>
    </rPh>
    <phoneticPr fontId="5"/>
  </si>
  <si>
    <t>　本施設においては、指定管理者制度を導入しており、民間のノウハウを取り入れた運営を実施しているところであるが、近年の利用者の減少傾向に加え、令和４年度においても、前年度同様新型コロナウイルス感染症の影響が見られ、コロナ禍以前の水準には至っていない。
　さらに、施設の老朽化が進行しており、今後は修繕及び改修等に係る費用の増加が見込まれることから、経費節減や新たな利用促進策の検討を行い、安定した経営に向けた取り組みが必要である。</t>
    <rPh sb="1" eb="2">
      <t>ホン</t>
    </rPh>
    <rPh sb="2" eb="4">
      <t>シセツ</t>
    </rPh>
    <rPh sb="10" eb="17">
      <t>シテイカンリシャセイド</t>
    </rPh>
    <rPh sb="18" eb="20">
      <t>ドウニュウ</t>
    </rPh>
    <rPh sb="25" eb="27">
      <t>ミンカン</t>
    </rPh>
    <rPh sb="33" eb="34">
      <t>ト</t>
    </rPh>
    <rPh sb="35" eb="36">
      <t>イ</t>
    </rPh>
    <rPh sb="38" eb="40">
      <t>ウンエイ</t>
    </rPh>
    <rPh sb="41" eb="43">
      <t>ジッシ</t>
    </rPh>
    <rPh sb="55" eb="57">
      <t>キンネン</t>
    </rPh>
    <rPh sb="58" eb="61">
      <t>リヨウシャ</t>
    </rPh>
    <rPh sb="62" eb="64">
      <t>ゲンショウ</t>
    </rPh>
    <rPh sb="64" eb="66">
      <t>ケイコウ</t>
    </rPh>
    <rPh sb="67" eb="68">
      <t>クワ</t>
    </rPh>
    <rPh sb="81" eb="84">
      <t>ゼンネンド</t>
    </rPh>
    <rPh sb="84" eb="86">
      <t>ドウヨウ</t>
    </rPh>
    <rPh sb="86" eb="99">
      <t>シンガタ</t>
    </rPh>
    <rPh sb="99" eb="101">
      <t>エイキョウ</t>
    </rPh>
    <rPh sb="102" eb="103">
      <t>ミ</t>
    </rPh>
    <rPh sb="117" eb="118">
      <t>イタ</t>
    </rPh>
    <rPh sb="130" eb="132">
      <t>シセツ</t>
    </rPh>
    <rPh sb="133" eb="136">
      <t>ロウキュウカ</t>
    </rPh>
    <rPh sb="137" eb="139">
      <t>シンコウ</t>
    </rPh>
    <rPh sb="144" eb="146">
      <t>コンゴ</t>
    </rPh>
    <rPh sb="147" eb="149">
      <t>シュウゼン</t>
    </rPh>
    <rPh sb="149" eb="150">
      <t>オヨ</t>
    </rPh>
    <rPh sb="151" eb="153">
      <t>カイシュウ</t>
    </rPh>
    <rPh sb="153" eb="154">
      <t>ナド</t>
    </rPh>
    <rPh sb="155" eb="156">
      <t>カカ</t>
    </rPh>
    <rPh sb="157" eb="159">
      <t>ヒヨウ</t>
    </rPh>
    <rPh sb="160" eb="162">
      <t>ゾウカ</t>
    </rPh>
    <rPh sb="163" eb="165">
      <t>ミコ</t>
    </rPh>
    <rPh sb="173" eb="175">
      <t>ケイヒ</t>
    </rPh>
    <rPh sb="175" eb="177">
      <t>セツゲン</t>
    </rPh>
    <rPh sb="178" eb="179">
      <t>アラ</t>
    </rPh>
    <rPh sb="181" eb="183">
      <t>リヨウ</t>
    </rPh>
    <rPh sb="183" eb="186">
      <t>ソクシンサク</t>
    </rPh>
    <rPh sb="187" eb="189">
      <t>ケントウ</t>
    </rPh>
    <rPh sb="190" eb="191">
      <t>オコナ</t>
    </rPh>
    <rPh sb="193" eb="195">
      <t>アンテイ</t>
    </rPh>
    <rPh sb="197" eb="199">
      <t>ケイエイ</t>
    </rPh>
    <rPh sb="200" eb="201">
      <t>ム</t>
    </rPh>
    <rPh sb="203" eb="204">
      <t>ト</t>
    </rPh>
    <rPh sb="205" eb="206">
      <t>ク</t>
    </rPh>
    <rPh sb="208" eb="21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</si>
</sst>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133.80000000000001</c:v>
                </c:pt>
                <c:pt idx="1">
                  <c:v>130.80000000000001</c:v>
                </c:pt>
                <c:pt idx="2">
                  <c:v>167.1</c:v>
                </c:pt>
                <c:pt idx="3">
                  <c:v>175.7</c:v>
                </c:pt>
                <c:pt idx="4">
                  <c:v>186</c:v>
                </c:pt>
              </c:numCache>
            </c:numRef>
          </c:val>
          <c:extLst>
            <c:ext xmlns:c16="http://schemas.microsoft.com/office/drawing/2014/chart" uri="{C3380CC4-5D6E-409C-BE32-E72D297353CC}">
              <c16:uniqueId val="{00000000-4E33-43E8-800E-6A2D2A8E75A6}"/>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138.30000000000001</c:v>
                </c:pt>
                <c:pt idx="1">
                  <c:v>129.5</c:v>
                </c:pt>
                <c:pt idx="2">
                  <c:v>112</c:v>
                </c:pt>
                <c:pt idx="3">
                  <c:v>112.4</c:v>
                </c:pt>
                <c:pt idx="4">
                  <c:v>132.1</c:v>
                </c:pt>
              </c:numCache>
            </c:numRef>
          </c:val>
          <c:smooth val="0"/>
          <c:extLst>
            <c:ext xmlns:c16="http://schemas.microsoft.com/office/drawing/2014/chart" uri="{C3380CC4-5D6E-409C-BE32-E72D297353CC}">
              <c16:uniqueId val="{00000001-4E33-43E8-800E-6A2D2A8E75A6}"/>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666-4462-9F65-05477BF35329}"/>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666-4462-9F65-05477BF35329}"/>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198-4045-B17C-0D25ACFA48D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198-4045-B17C-0D25ACFA48D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55.5</c:v>
                </c:pt>
                <c:pt idx="1">
                  <c:v>57.3</c:v>
                </c:pt>
                <c:pt idx="2">
                  <c:v>59</c:v>
                </c:pt>
                <c:pt idx="3">
                  <c:v>60.8</c:v>
                </c:pt>
                <c:pt idx="4">
                  <c:v>59.9</c:v>
                </c:pt>
              </c:numCache>
            </c:numRef>
          </c:val>
          <c:extLst>
            <c:ext xmlns:c16="http://schemas.microsoft.com/office/drawing/2014/chart" uri="{C3380CC4-5D6E-409C-BE32-E72D297353CC}">
              <c16:uniqueId val="{00000000-A927-4D8C-A457-3F14C0EA54D0}"/>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67.8</c:v>
                </c:pt>
                <c:pt idx="1">
                  <c:v>69.900000000000006</c:v>
                </c:pt>
                <c:pt idx="2">
                  <c:v>70.5</c:v>
                </c:pt>
                <c:pt idx="3">
                  <c:v>70</c:v>
                </c:pt>
                <c:pt idx="4">
                  <c:v>70.099999999999994</c:v>
                </c:pt>
              </c:numCache>
            </c:numRef>
          </c:val>
          <c:smooth val="0"/>
          <c:extLst>
            <c:ext xmlns:c16="http://schemas.microsoft.com/office/drawing/2014/chart" uri="{C3380CC4-5D6E-409C-BE32-E72D297353CC}">
              <c16:uniqueId val="{00000001-A927-4D8C-A457-3F14C0EA54D0}"/>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ED5-4D7D-8282-88F512C01829}"/>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ED5-4D7D-8282-88F512C01829}"/>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499-4261-9264-3786EAA129D8}"/>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499-4261-9264-3786EAA129D8}"/>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648.70000000000005</c:v>
                </c:pt>
                <c:pt idx="1">
                  <c:v>633.1</c:v>
                </c:pt>
                <c:pt idx="2">
                  <c:v>377.3</c:v>
                </c:pt>
                <c:pt idx="3">
                  <c:v>305.8</c:v>
                </c:pt>
                <c:pt idx="4">
                  <c:v>365.6</c:v>
                </c:pt>
              </c:numCache>
            </c:numRef>
          </c:val>
          <c:extLst>
            <c:ext xmlns:c16="http://schemas.microsoft.com/office/drawing/2014/chart" uri="{C3380CC4-5D6E-409C-BE32-E72D297353CC}">
              <c16:uniqueId val="{00000000-0D5F-4D3B-94AE-F3B0DB23672D}"/>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389.8</c:v>
                </c:pt>
                <c:pt idx="1">
                  <c:v>375.9</c:v>
                </c:pt>
                <c:pt idx="2">
                  <c:v>225.3</c:v>
                </c:pt>
                <c:pt idx="3">
                  <c:v>198.3</c:v>
                </c:pt>
                <c:pt idx="4">
                  <c:v>241.3</c:v>
                </c:pt>
              </c:numCache>
            </c:numRef>
          </c:val>
          <c:smooth val="0"/>
          <c:extLst>
            <c:ext xmlns:c16="http://schemas.microsoft.com/office/drawing/2014/chart" uri="{C3380CC4-5D6E-409C-BE32-E72D297353CC}">
              <c16:uniqueId val="{00000001-0D5F-4D3B-94AE-F3B0DB23672D}"/>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37.5</c:v>
                </c:pt>
                <c:pt idx="1">
                  <c:v>36</c:v>
                </c:pt>
                <c:pt idx="2">
                  <c:v>3.9</c:v>
                </c:pt>
                <c:pt idx="3">
                  <c:v>-0.8</c:v>
                </c:pt>
                <c:pt idx="4">
                  <c:v>7.3</c:v>
                </c:pt>
              </c:numCache>
            </c:numRef>
          </c:val>
          <c:extLst>
            <c:ext xmlns:c16="http://schemas.microsoft.com/office/drawing/2014/chart" uri="{C3380CC4-5D6E-409C-BE32-E72D297353CC}">
              <c16:uniqueId val="{00000000-364D-4CC1-85E3-8323D2814739}"/>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59.3</c:v>
                </c:pt>
                <c:pt idx="1">
                  <c:v>54.6</c:v>
                </c:pt>
                <c:pt idx="2">
                  <c:v>13.1</c:v>
                </c:pt>
                <c:pt idx="3">
                  <c:v>25.2</c:v>
                </c:pt>
                <c:pt idx="4">
                  <c:v>37.4</c:v>
                </c:pt>
              </c:numCache>
            </c:numRef>
          </c:val>
          <c:smooth val="0"/>
          <c:extLst>
            <c:ext xmlns:c16="http://schemas.microsoft.com/office/drawing/2014/chart" uri="{C3380CC4-5D6E-409C-BE32-E72D297353CC}">
              <c16:uniqueId val="{00000001-364D-4CC1-85E3-8323D2814739}"/>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50607</c:v>
                </c:pt>
                <c:pt idx="1">
                  <c:v>47560</c:v>
                </c:pt>
                <c:pt idx="2">
                  <c:v>78183</c:v>
                </c:pt>
                <c:pt idx="3">
                  <c:v>86157</c:v>
                </c:pt>
                <c:pt idx="4">
                  <c:v>81663</c:v>
                </c:pt>
              </c:numCache>
            </c:numRef>
          </c:val>
          <c:extLst>
            <c:ext xmlns:c16="http://schemas.microsoft.com/office/drawing/2014/chart" uri="{C3380CC4-5D6E-409C-BE32-E72D297353CC}">
              <c16:uniqueId val="{00000000-B538-4A02-B5B5-C2FE63A8F930}"/>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54124</c:v>
                </c:pt>
                <c:pt idx="1">
                  <c:v>50091</c:v>
                </c:pt>
                <c:pt idx="2">
                  <c:v>43003</c:v>
                </c:pt>
                <c:pt idx="3">
                  <c:v>8393</c:v>
                </c:pt>
                <c:pt idx="4">
                  <c:v>56829</c:v>
                </c:pt>
              </c:numCache>
            </c:numRef>
          </c:val>
          <c:smooth val="0"/>
          <c:extLst>
            <c:ext xmlns:c16="http://schemas.microsoft.com/office/drawing/2014/chart" uri="{C3380CC4-5D6E-409C-BE32-E72D297353CC}">
              <c16:uniqueId val="{00000001-B538-4A02-B5B5-C2FE63A8F930}"/>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【25,769】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JT63" zoomScaleNormal="100" zoomScaleSheetLayoutView="70" workbookViewId="0">
      <selection activeCell="NR83" sqref="NR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徳島県徳島市　徳島駅前西地下駐車場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Ａ２Ｂ１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商業施設</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5726</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f>データ!O7</f>
        <v>98.9</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111</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地下式</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39</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154</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300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利用料金制</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133.80000000000001</v>
      </c>
      <c r="V31" s="113"/>
      <c r="W31" s="113"/>
      <c r="X31" s="113"/>
      <c r="Y31" s="113"/>
      <c r="Z31" s="113"/>
      <c r="AA31" s="113"/>
      <c r="AB31" s="113"/>
      <c r="AC31" s="113"/>
      <c r="AD31" s="113"/>
      <c r="AE31" s="113"/>
      <c r="AF31" s="113"/>
      <c r="AG31" s="113"/>
      <c r="AH31" s="113"/>
      <c r="AI31" s="113"/>
      <c r="AJ31" s="113"/>
      <c r="AK31" s="113"/>
      <c r="AL31" s="113"/>
      <c r="AM31" s="113"/>
      <c r="AN31" s="113">
        <f>データ!Z7</f>
        <v>130.80000000000001</v>
      </c>
      <c r="AO31" s="113"/>
      <c r="AP31" s="113"/>
      <c r="AQ31" s="113"/>
      <c r="AR31" s="113"/>
      <c r="AS31" s="113"/>
      <c r="AT31" s="113"/>
      <c r="AU31" s="113"/>
      <c r="AV31" s="113"/>
      <c r="AW31" s="113"/>
      <c r="AX31" s="113"/>
      <c r="AY31" s="113"/>
      <c r="AZ31" s="113"/>
      <c r="BA31" s="113"/>
      <c r="BB31" s="113"/>
      <c r="BC31" s="113"/>
      <c r="BD31" s="113"/>
      <c r="BE31" s="113"/>
      <c r="BF31" s="113"/>
      <c r="BG31" s="113">
        <f>データ!AA7</f>
        <v>167.1</v>
      </c>
      <c r="BH31" s="113"/>
      <c r="BI31" s="113"/>
      <c r="BJ31" s="113"/>
      <c r="BK31" s="113"/>
      <c r="BL31" s="113"/>
      <c r="BM31" s="113"/>
      <c r="BN31" s="113"/>
      <c r="BO31" s="113"/>
      <c r="BP31" s="113"/>
      <c r="BQ31" s="113"/>
      <c r="BR31" s="113"/>
      <c r="BS31" s="113"/>
      <c r="BT31" s="113"/>
      <c r="BU31" s="113"/>
      <c r="BV31" s="113"/>
      <c r="BW31" s="113"/>
      <c r="BX31" s="113"/>
      <c r="BY31" s="113"/>
      <c r="BZ31" s="113">
        <f>データ!AB7</f>
        <v>175.7</v>
      </c>
      <c r="CA31" s="113"/>
      <c r="CB31" s="113"/>
      <c r="CC31" s="113"/>
      <c r="CD31" s="113"/>
      <c r="CE31" s="113"/>
      <c r="CF31" s="113"/>
      <c r="CG31" s="113"/>
      <c r="CH31" s="113"/>
      <c r="CI31" s="113"/>
      <c r="CJ31" s="113"/>
      <c r="CK31" s="113"/>
      <c r="CL31" s="113"/>
      <c r="CM31" s="113"/>
      <c r="CN31" s="113"/>
      <c r="CO31" s="113"/>
      <c r="CP31" s="113"/>
      <c r="CQ31" s="113"/>
      <c r="CR31" s="113"/>
      <c r="CS31" s="113">
        <f>データ!AC7</f>
        <v>186</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648.70000000000005</v>
      </c>
      <c r="JD31" s="115"/>
      <c r="JE31" s="115"/>
      <c r="JF31" s="115"/>
      <c r="JG31" s="115"/>
      <c r="JH31" s="115"/>
      <c r="JI31" s="115"/>
      <c r="JJ31" s="115"/>
      <c r="JK31" s="115"/>
      <c r="JL31" s="115"/>
      <c r="JM31" s="115"/>
      <c r="JN31" s="115"/>
      <c r="JO31" s="115"/>
      <c r="JP31" s="115"/>
      <c r="JQ31" s="115"/>
      <c r="JR31" s="115"/>
      <c r="JS31" s="115"/>
      <c r="JT31" s="115"/>
      <c r="JU31" s="116"/>
      <c r="JV31" s="114">
        <f>データ!DL7</f>
        <v>633.1</v>
      </c>
      <c r="JW31" s="115"/>
      <c r="JX31" s="115"/>
      <c r="JY31" s="115"/>
      <c r="JZ31" s="115"/>
      <c r="KA31" s="115"/>
      <c r="KB31" s="115"/>
      <c r="KC31" s="115"/>
      <c r="KD31" s="115"/>
      <c r="KE31" s="115"/>
      <c r="KF31" s="115"/>
      <c r="KG31" s="115"/>
      <c r="KH31" s="115"/>
      <c r="KI31" s="115"/>
      <c r="KJ31" s="115"/>
      <c r="KK31" s="115"/>
      <c r="KL31" s="115"/>
      <c r="KM31" s="115"/>
      <c r="KN31" s="116"/>
      <c r="KO31" s="114">
        <f>データ!DM7</f>
        <v>377.3</v>
      </c>
      <c r="KP31" s="115"/>
      <c r="KQ31" s="115"/>
      <c r="KR31" s="115"/>
      <c r="KS31" s="115"/>
      <c r="KT31" s="115"/>
      <c r="KU31" s="115"/>
      <c r="KV31" s="115"/>
      <c r="KW31" s="115"/>
      <c r="KX31" s="115"/>
      <c r="KY31" s="115"/>
      <c r="KZ31" s="115"/>
      <c r="LA31" s="115"/>
      <c r="LB31" s="115"/>
      <c r="LC31" s="115"/>
      <c r="LD31" s="115"/>
      <c r="LE31" s="115"/>
      <c r="LF31" s="115"/>
      <c r="LG31" s="116"/>
      <c r="LH31" s="114">
        <f>データ!DN7</f>
        <v>305.8</v>
      </c>
      <c r="LI31" s="115"/>
      <c r="LJ31" s="115"/>
      <c r="LK31" s="115"/>
      <c r="LL31" s="115"/>
      <c r="LM31" s="115"/>
      <c r="LN31" s="115"/>
      <c r="LO31" s="115"/>
      <c r="LP31" s="115"/>
      <c r="LQ31" s="115"/>
      <c r="LR31" s="115"/>
      <c r="LS31" s="115"/>
      <c r="LT31" s="115"/>
      <c r="LU31" s="115"/>
      <c r="LV31" s="115"/>
      <c r="LW31" s="115"/>
      <c r="LX31" s="115"/>
      <c r="LY31" s="115"/>
      <c r="LZ31" s="116"/>
      <c r="MA31" s="114">
        <f>データ!DO7</f>
        <v>365.6</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138.30000000000001</v>
      </c>
      <c r="V32" s="113"/>
      <c r="W32" s="113"/>
      <c r="X32" s="113"/>
      <c r="Y32" s="113"/>
      <c r="Z32" s="113"/>
      <c r="AA32" s="113"/>
      <c r="AB32" s="113"/>
      <c r="AC32" s="113"/>
      <c r="AD32" s="113"/>
      <c r="AE32" s="113"/>
      <c r="AF32" s="113"/>
      <c r="AG32" s="113"/>
      <c r="AH32" s="113"/>
      <c r="AI32" s="113"/>
      <c r="AJ32" s="113"/>
      <c r="AK32" s="113"/>
      <c r="AL32" s="113"/>
      <c r="AM32" s="113"/>
      <c r="AN32" s="113">
        <f>データ!AE7</f>
        <v>129.5</v>
      </c>
      <c r="AO32" s="113"/>
      <c r="AP32" s="113"/>
      <c r="AQ32" s="113"/>
      <c r="AR32" s="113"/>
      <c r="AS32" s="113"/>
      <c r="AT32" s="113"/>
      <c r="AU32" s="113"/>
      <c r="AV32" s="113"/>
      <c r="AW32" s="113"/>
      <c r="AX32" s="113"/>
      <c r="AY32" s="113"/>
      <c r="AZ32" s="113"/>
      <c r="BA32" s="113"/>
      <c r="BB32" s="113"/>
      <c r="BC32" s="113"/>
      <c r="BD32" s="113"/>
      <c r="BE32" s="113"/>
      <c r="BF32" s="113"/>
      <c r="BG32" s="113">
        <f>データ!AF7</f>
        <v>112</v>
      </c>
      <c r="BH32" s="113"/>
      <c r="BI32" s="113"/>
      <c r="BJ32" s="113"/>
      <c r="BK32" s="113"/>
      <c r="BL32" s="113"/>
      <c r="BM32" s="113"/>
      <c r="BN32" s="113"/>
      <c r="BO32" s="113"/>
      <c r="BP32" s="113"/>
      <c r="BQ32" s="113"/>
      <c r="BR32" s="113"/>
      <c r="BS32" s="113"/>
      <c r="BT32" s="113"/>
      <c r="BU32" s="113"/>
      <c r="BV32" s="113"/>
      <c r="BW32" s="113"/>
      <c r="BX32" s="113"/>
      <c r="BY32" s="113"/>
      <c r="BZ32" s="113">
        <f>データ!AG7</f>
        <v>112.4</v>
      </c>
      <c r="CA32" s="113"/>
      <c r="CB32" s="113"/>
      <c r="CC32" s="113"/>
      <c r="CD32" s="113"/>
      <c r="CE32" s="113"/>
      <c r="CF32" s="113"/>
      <c r="CG32" s="113"/>
      <c r="CH32" s="113"/>
      <c r="CI32" s="113"/>
      <c r="CJ32" s="113"/>
      <c r="CK32" s="113"/>
      <c r="CL32" s="113"/>
      <c r="CM32" s="113"/>
      <c r="CN32" s="113"/>
      <c r="CO32" s="113"/>
      <c r="CP32" s="113"/>
      <c r="CQ32" s="113"/>
      <c r="CR32" s="113"/>
      <c r="CS32" s="113">
        <f>データ!AH7</f>
        <v>132.1</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0</v>
      </c>
      <c r="EM32" s="113"/>
      <c r="EN32" s="113"/>
      <c r="EO32" s="113"/>
      <c r="EP32" s="113"/>
      <c r="EQ32" s="113"/>
      <c r="ER32" s="113"/>
      <c r="ES32" s="113"/>
      <c r="ET32" s="113"/>
      <c r="EU32" s="113"/>
      <c r="EV32" s="113"/>
      <c r="EW32" s="113"/>
      <c r="EX32" s="113"/>
      <c r="EY32" s="113"/>
      <c r="EZ32" s="113"/>
      <c r="FA32" s="113"/>
      <c r="FB32" s="113"/>
      <c r="FC32" s="113"/>
      <c r="FD32" s="113"/>
      <c r="FE32" s="113">
        <f>データ!AP7</f>
        <v>0</v>
      </c>
      <c r="FF32" s="113"/>
      <c r="FG32" s="113"/>
      <c r="FH32" s="113"/>
      <c r="FI32" s="113"/>
      <c r="FJ32" s="113"/>
      <c r="FK32" s="113"/>
      <c r="FL32" s="113"/>
      <c r="FM32" s="113"/>
      <c r="FN32" s="113"/>
      <c r="FO32" s="113"/>
      <c r="FP32" s="113"/>
      <c r="FQ32" s="113"/>
      <c r="FR32" s="113"/>
      <c r="FS32" s="113"/>
      <c r="FT32" s="113"/>
      <c r="FU32" s="113"/>
      <c r="FV32" s="113"/>
      <c r="FW32" s="113"/>
      <c r="FX32" s="113">
        <f>データ!AQ7</f>
        <v>0</v>
      </c>
      <c r="FY32" s="113"/>
      <c r="FZ32" s="113"/>
      <c r="GA32" s="113"/>
      <c r="GB32" s="113"/>
      <c r="GC32" s="113"/>
      <c r="GD32" s="113"/>
      <c r="GE32" s="113"/>
      <c r="GF32" s="113"/>
      <c r="GG32" s="113"/>
      <c r="GH32" s="113"/>
      <c r="GI32" s="113"/>
      <c r="GJ32" s="113"/>
      <c r="GK32" s="113"/>
      <c r="GL32" s="113"/>
      <c r="GM32" s="113"/>
      <c r="GN32" s="113"/>
      <c r="GO32" s="113"/>
      <c r="GP32" s="113"/>
      <c r="GQ32" s="113">
        <f>データ!AR7</f>
        <v>0</v>
      </c>
      <c r="GR32" s="113"/>
      <c r="GS32" s="113"/>
      <c r="GT32" s="113"/>
      <c r="GU32" s="113"/>
      <c r="GV32" s="113"/>
      <c r="GW32" s="113"/>
      <c r="GX32" s="113"/>
      <c r="GY32" s="113"/>
      <c r="GZ32" s="113"/>
      <c r="HA32" s="113"/>
      <c r="HB32" s="113"/>
      <c r="HC32" s="113"/>
      <c r="HD32" s="113"/>
      <c r="HE32" s="113"/>
      <c r="HF32" s="113"/>
      <c r="HG32" s="113"/>
      <c r="HH32" s="113"/>
      <c r="HI32" s="113"/>
      <c r="HJ32" s="113">
        <f>データ!AS7</f>
        <v>0</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389.8</v>
      </c>
      <c r="JD32" s="115"/>
      <c r="JE32" s="115"/>
      <c r="JF32" s="115"/>
      <c r="JG32" s="115"/>
      <c r="JH32" s="115"/>
      <c r="JI32" s="115"/>
      <c r="JJ32" s="115"/>
      <c r="JK32" s="115"/>
      <c r="JL32" s="115"/>
      <c r="JM32" s="115"/>
      <c r="JN32" s="115"/>
      <c r="JO32" s="115"/>
      <c r="JP32" s="115"/>
      <c r="JQ32" s="115"/>
      <c r="JR32" s="115"/>
      <c r="JS32" s="115"/>
      <c r="JT32" s="115"/>
      <c r="JU32" s="116"/>
      <c r="JV32" s="114">
        <f>データ!DQ7</f>
        <v>375.9</v>
      </c>
      <c r="JW32" s="115"/>
      <c r="JX32" s="115"/>
      <c r="JY32" s="115"/>
      <c r="JZ32" s="115"/>
      <c r="KA32" s="115"/>
      <c r="KB32" s="115"/>
      <c r="KC32" s="115"/>
      <c r="KD32" s="115"/>
      <c r="KE32" s="115"/>
      <c r="KF32" s="115"/>
      <c r="KG32" s="115"/>
      <c r="KH32" s="115"/>
      <c r="KI32" s="115"/>
      <c r="KJ32" s="115"/>
      <c r="KK32" s="115"/>
      <c r="KL32" s="115"/>
      <c r="KM32" s="115"/>
      <c r="KN32" s="116"/>
      <c r="KO32" s="114">
        <f>データ!DR7</f>
        <v>225.3</v>
      </c>
      <c r="KP32" s="115"/>
      <c r="KQ32" s="115"/>
      <c r="KR32" s="115"/>
      <c r="KS32" s="115"/>
      <c r="KT32" s="115"/>
      <c r="KU32" s="115"/>
      <c r="KV32" s="115"/>
      <c r="KW32" s="115"/>
      <c r="KX32" s="115"/>
      <c r="KY32" s="115"/>
      <c r="KZ32" s="115"/>
      <c r="LA32" s="115"/>
      <c r="LB32" s="115"/>
      <c r="LC32" s="115"/>
      <c r="LD32" s="115"/>
      <c r="LE32" s="115"/>
      <c r="LF32" s="115"/>
      <c r="LG32" s="116"/>
      <c r="LH32" s="114">
        <f>データ!DS7</f>
        <v>198.3</v>
      </c>
      <c r="LI32" s="115"/>
      <c r="LJ32" s="115"/>
      <c r="LK32" s="115"/>
      <c r="LL32" s="115"/>
      <c r="LM32" s="115"/>
      <c r="LN32" s="115"/>
      <c r="LO32" s="115"/>
      <c r="LP32" s="115"/>
      <c r="LQ32" s="115"/>
      <c r="LR32" s="115"/>
      <c r="LS32" s="115"/>
      <c r="LT32" s="115"/>
      <c r="LU32" s="115"/>
      <c r="LV32" s="115"/>
      <c r="LW32" s="115"/>
      <c r="LX32" s="115"/>
      <c r="LY32" s="115"/>
      <c r="LZ32" s="116"/>
      <c r="MA32" s="114">
        <f>データ!DT7</f>
        <v>241.3</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121</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123</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17">
        <f>データ!AU7</f>
        <v>0</v>
      </c>
      <c r="V52" s="117"/>
      <c r="W52" s="117"/>
      <c r="X52" s="117"/>
      <c r="Y52" s="117"/>
      <c r="Z52" s="117"/>
      <c r="AA52" s="117"/>
      <c r="AB52" s="117"/>
      <c r="AC52" s="117"/>
      <c r="AD52" s="117"/>
      <c r="AE52" s="117"/>
      <c r="AF52" s="117"/>
      <c r="AG52" s="117"/>
      <c r="AH52" s="117"/>
      <c r="AI52" s="117"/>
      <c r="AJ52" s="117"/>
      <c r="AK52" s="117"/>
      <c r="AL52" s="117"/>
      <c r="AM52" s="117"/>
      <c r="AN52" s="117">
        <f>データ!AV7</f>
        <v>0</v>
      </c>
      <c r="AO52" s="117"/>
      <c r="AP52" s="117"/>
      <c r="AQ52" s="117"/>
      <c r="AR52" s="117"/>
      <c r="AS52" s="117"/>
      <c r="AT52" s="117"/>
      <c r="AU52" s="117"/>
      <c r="AV52" s="117"/>
      <c r="AW52" s="117"/>
      <c r="AX52" s="117"/>
      <c r="AY52" s="117"/>
      <c r="AZ52" s="117"/>
      <c r="BA52" s="117"/>
      <c r="BB52" s="117"/>
      <c r="BC52" s="117"/>
      <c r="BD52" s="117"/>
      <c r="BE52" s="117"/>
      <c r="BF52" s="117"/>
      <c r="BG52" s="117">
        <f>データ!AW7</f>
        <v>0</v>
      </c>
      <c r="BH52" s="117"/>
      <c r="BI52" s="117"/>
      <c r="BJ52" s="117"/>
      <c r="BK52" s="117"/>
      <c r="BL52" s="117"/>
      <c r="BM52" s="117"/>
      <c r="BN52" s="117"/>
      <c r="BO52" s="117"/>
      <c r="BP52" s="117"/>
      <c r="BQ52" s="117"/>
      <c r="BR52" s="117"/>
      <c r="BS52" s="117"/>
      <c r="BT52" s="117"/>
      <c r="BU52" s="117"/>
      <c r="BV52" s="117"/>
      <c r="BW52" s="117"/>
      <c r="BX52" s="117"/>
      <c r="BY52" s="117"/>
      <c r="BZ52" s="117">
        <f>データ!AX7</f>
        <v>0</v>
      </c>
      <c r="CA52" s="117"/>
      <c r="CB52" s="117"/>
      <c r="CC52" s="117"/>
      <c r="CD52" s="117"/>
      <c r="CE52" s="117"/>
      <c r="CF52" s="117"/>
      <c r="CG52" s="117"/>
      <c r="CH52" s="117"/>
      <c r="CI52" s="117"/>
      <c r="CJ52" s="117"/>
      <c r="CK52" s="117"/>
      <c r="CL52" s="117"/>
      <c r="CM52" s="117"/>
      <c r="CN52" s="117"/>
      <c r="CO52" s="117"/>
      <c r="CP52" s="117"/>
      <c r="CQ52" s="117"/>
      <c r="CR52" s="117"/>
      <c r="CS52" s="117">
        <f>データ!AY7</f>
        <v>0</v>
      </c>
      <c r="CT52" s="117"/>
      <c r="CU52" s="117"/>
      <c r="CV52" s="117"/>
      <c r="CW52" s="117"/>
      <c r="CX52" s="117"/>
      <c r="CY52" s="117"/>
      <c r="CZ52" s="117"/>
      <c r="DA52" s="117"/>
      <c r="DB52" s="117"/>
      <c r="DC52" s="117"/>
      <c r="DD52" s="117"/>
      <c r="DE52" s="117"/>
      <c r="DF52" s="117"/>
      <c r="DG52" s="117"/>
      <c r="DH52" s="117"/>
      <c r="DI52" s="117"/>
      <c r="DJ52" s="117"/>
      <c r="DK52" s="117"/>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37.5</v>
      </c>
      <c r="EM52" s="113"/>
      <c r="EN52" s="113"/>
      <c r="EO52" s="113"/>
      <c r="EP52" s="113"/>
      <c r="EQ52" s="113"/>
      <c r="ER52" s="113"/>
      <c r="ES52" s="113"/>
      <c r="ET52" s="113"/>
      <c r="EU52" s="113"/>
      <c r="EV52" s="113"/>
      <c r="EW52" s="113"/>
      <c r="EX52" s="113"/>
      <c r="EY52" s="113"/>
      <c r="EZ52" s="113"/>
      <c r="FA52" s="113"/>
      <c r="FB52" s="113"/>
      <c r="FC52" s="113"/>
      <c r="FD52" s="113"/>
      <c r="FE52" s="113">
        <f>データ!BG7</f>
        <v>36</v>
      </c>
      <c r="FF52" s="113"/>
      <c r="FG52" s="113"/>
      <c r="FH52" s="113"/>
      <c r="FI52" s="113"/>
      <c r="FJ52" s="113"/>
      <c r="FK52" s="113"/>
      <c r="FL52" s="113"/>
      <c r="FM52" s="113"/>
      <c r="FN52" s="113"/>
      <c r="FO52" s="113"/>
      <c r="FP52" s="113"/>
      <c r="FQ52" s="113"/>
      <c r="FR52" s="113"/>
      <c r="FS52" s="113"/>
      <c r="FT52" s="113"/>
      <c r="FU52" s="113"/>
      <c r="FV52" s="113"/>
      <c r="FW52" s="113"/>
      <c r="FX52" s="113">
        <f>データ!BH7</f>
        <v>3.9</v>
      </c>
      <c r="FY52" s="113"/>
      <c r="FZ52" s="113"/>
      <c r="GA52" s="113"/>
      <c r="GB52" s="113"/>
      <c r="GC52" s="113"/>
      <c r="GD52" s="113"/>
      <c r="GE52" s="113"/>
      <c r="GF52" s="113"/>
      <c r="GG52" s="113"/>
      <c r="GH52" s="113"/>
      <c r="GI52" s="113"/>
      <c r="GJ52" s="113"/>
      <c r="GK52" s="113"/>
      <c r="GL52" s="113"/>
      <c r="GM52" s="113"/>
      <c r="GN52" s="113"/>
      <c r="GO52" s="113"/>
      <c r="GP52" s="113"/>
      <c r="GQ52" s="113">
        <f>データ!BI7</f>
        <v>-0.8</v>
      </c>
      <c r="GR52" s="113"/>
      <c r="GS52" s="113"/>
      <c r="GT52" s="113"/>
      <c r="GU52" s="113"/>
      <c r="GV52" s="113"/>
      <c r="GW52" s="113"/>
      <c r="GX52" s="113"/>
      <c r="GY52" s="113"/>
      <c r="GZ52" s="113"/>
      <c r="HA52" s="113"/>
      <c r="HB52" s="113"/>
      <c r="HC52" s="113"/>
      <c r="HD52" s="113"/>
      <c r="HE52" s="113"/>
      <c r="HF52" s="113"/>
      <c r="HG52" s="113"/>
      <c r="HH52" s="113"/>
      <c r="HI52" s="113"/>
      <c r="HJ52" s="113">
        <f>データ!BJ7</f>
        <v>7.3</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17">
        <f>データ!BQ7</f>
        <v>50607</v>
      </c>
      <c r="JD52" s="117"/>
      <c r="JE52" s="117"/>
      <c r="JF52" s="117"/>
      <c r="JG52" s="117"/>
      <c r="JH52" s="117"/>
      <c r="JI52" s="117"/>
      <c r="JJ52" s="117"/>
      <c r="JK52" s="117"/>
      <c r="JL52" s="117"/>
      <c r="JM52" s="117"/>
      <c r="JN52" s="117"/>
      <c r="JO52" s="117"/>
      <c r="JP52" s="117"/>
      <c r="JQ52" s="117"/>
      <c r="JR52" s="117"/>
      <c r="JS52" s="117"/>
      <c r="JT52" s="117"/>
      <c r="JU52" s="117"/>
      <c r="JV52" s="117">
        <f>データ!BR7</f>
        <v>47560</v>
      </c>
      <c r="JW52" s="117"/>
      <c r="JX52" s="117"/>
      <c r="JY52" s="117"/>
      <c r="JZ52" s="117"/>
      <c r="KA52" s="117"/>
      <c r="KB52" s="117"/>
      <c r="KC52" s="117"/>
      <c r="KD52" s="117"/>
      <c r="KE52" s="117"/>
      <c r="KF52" s="117"/>
      <c r="KG52" s="117"/>
      <c r="KH52" s="117"/>
      <c r="KI52" s="117"/>
      <c r="KJ52" s="117"/>
      <c r="KK52" s="117"/>
      <c r="KL52" s="117"/>
      <c r="KM52" s="117"/>
      <c r="KN52" s="117"/>
      <c r="KO52" s="117">
        <f>データ!BS7</f>
        <v>78183</v>
      </c>
      <c r="KP52" s="117"/>
      <c r="KQ52" s="117"/>
      <c r="KR52" s="117"/>
      <c r="KS52" s="117"/>
      <c r="KT52" s="117"/>
      <c r="KU52" s="117"/>
      <c r="KV52" s="117"/>
      <c r="KW52" s="117"/>
      <c r="KX52" s="117"/>
      <c r="KY52" s="117"/>
      <c r="KZ52" s="117"/>
      <c r="LA52" s="117"/>
      <c r="LB52" s="117"/>
      <c r="LC52" s="117"/>
      <c r="LD52" s="117"/>
      <c r="LE52" s="117"/>
      <c r="LF52" s="117"/>
      <c r="LG52" s="117"/>
      <c r="LH52" s="117">
        <f>データ!BT7</f>
        <v>86157</v>
      </c>
      <c r="LI52" s="117"/>
      <c r="LJ52" s="117"/>
      <c r="LK52" s="117"/>
      <c r="LL52" s="117"/>
      <c r="LM52" s="117"/>
      <c r="LN52" s="117"/>
      <c r="LO52" s="117"/>
      <c r="LP52" s="117"/>
      <c r="LQ52" s="117"/>
      <c r="LR52" s="117"/>
      <c r="LS52" s="117"/>
      <c r="LT52" s="117"/>
      <c r="LU52" s="117"/>
      <c r="LV52" s="117"/>
      <c r="LW52" s="117"/>
      <c r="LX52" s="117"/>
      <c r="LY52" s="117"/>
      <c r="LZ52" s="117"/>
      <c r="MA52" s="117">
        <f>データ!BU7</f>
        <v>81663</v>
      </c>
      <c r="MB52" s="117"/>
      <c r="MC52" s="117"/>
      <c r="MD52" s="117"/>
      <c r="ME52" s="117"/>
      <c r="MF52" s="117"/>
      <c r="MG52" s="117"/>
      <c r="MH52" s="117"/>
      <c r="MI52" s="117"/>
      <c r="MJ52" s="117"/>
      <c r="MK52" s="117"/>
      <c r="ML52" s="117"/>
      <c r="MM52" s="117"/>
      <c r="MN52" s="117"/>
      <c r="MO52" s="117"/>
      <c r="MP52" s="117"/>
      <c r="MQ52" s="117"/>
      <c r="MR52" s="117"/>
      <c r="MS52" s="117"/>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17">
        <f>データ!AZ7</f>
        <v>0</v>
      </c>
      <c r="V53" s="117"/>
      <c r="W53" s="117"/>
      <c r="X53" s="117"/>
      <c r="Y53" s="117"/>
      <c r="Z53" s="117"/>
      <c r="AA53" s="117"/>
      <c r="AB53" s="117"/>
      <c r="AC53" s="117"/>
      <c r="AD53" s="117"/>
      <c r="AE53" s="117"/>
      <c r="AF53" s="117"/>
      <c r="AG53" s="117"/>
      <c r="AH53" s="117"/>
      <c r="AI53" s="117"/>
      <c r="AJ53" s="117"/>
      <c r="AK53" s="117"/>
      <c r="AL53" s="117"/>
      <c r="AM53" s="117"/>
      <c r="AN53" s="117">
        <f>データ!BA7</f>
        <v>0</v>
      </c>
      <c r="AO53" s="117"/>
      <c r="AP53" s="117"/>
      <c r="AQ53" s="117"/>
      <c r="AR53" s="117"/>
      <c r="AS53" s="117"/>
      <c r="AT53" s="117"/>
      <c r="AU53" s="117"/>
      <c r="AV53" s="117"/>
      <c r="AW53" s="117"/>
      <c r="AX53" s="117"/>
      <c r="AY53" s="117"/>
      <c r="AZ53" s="117"/>
      <c r="BA53" s="117"/>
      <c r="BB53" s="117"/>
      <c r="BC53" s="117"/>
      <c r="BD53" s="117"/>
      <c r="BE53" s="117"/>
      <c r="BF53" s="117"/>
      <c r="BG53" s="117">
        <f>データ!BB7</f>
        <v>0</v>
      </c>
      <c r="BH53" s="117"/>
      <c r="BI53" s="117"/>
      <c r="BJ53" s="117"/>
      <c r="BK53" s="117"/>
      <c r="BL53" s="117"/>
      <c r="BM53" s="117"/>
      <c r="BN53" s="117"/>
      <c r="BO53" s="117"/>
      <c r="BP53" s="117"/>
      <c r="BQ53" s="117"/>
      <c r="BR53" s="117"/>
      <c r="BS53" s="117"/>
      <c r="BT53" s="117"/>
      <c r="BU53" s="117"/>
      <c r="BV53" s="117"/>
      <c r="BW53" s="117"/>
      <c r="BX53" s="117"/>
      <c r="BY53" s="117"/>
      <c r="BZ53" s="117">
        <f>データ!BC7</f>
        <v>0</v>
      </c>
      <c r="CA53" s="117"/>
      <c r="CB53" s="117"/>
      <c r="CC53" s="117"/>
      <c r="CD53" s="117"/>
      <c r="CE53" s="117"/>
      <c r="CF53" s="117"/>
      <c r="CG53" s="117"/>
      <c r="CH53" s="117"/>
      <c r="CI53" s="117"/>
      <c r="CJ53" s="117"/>
      <c r="CK53" s="117"/>
      <c r="CL53" s="117"/>
      <c r="CM53" s="117"/>
      <c r="CN53" s="117"/>
      <c r="CO53" s="117"/>
      <c r="CP53" s="117"/>
      <c r="CQ53" s="117"/>
      <c r="CR53" s="117"/>
      <c r="CS53" s="117">
        <f>データ!BD7</f>
        <v>0</v>
      </c>
      <c r="CT53" s="117"/>
      <c r="CU53" s="117"/>
      <c r="CV53" s="117"/>
      <c r="CW53" s="117"/>
      <c r="CX53" s="117"/>
      <c r="CY53" s="117"/>
      <c r="CZ53" s="117"/>
      <c r="DA53" s="117"/>
      <c r="DB53" s="117"/>
      <c r="DC53" s="117"/>
      <c r="DD53" s="117"/>
      <c r="DE53" s="117"/>
      <c r="DF53" s="117"/>
      <c r="DG53" s="117"/>
      <c r="DH53" s="117"/>
      <c r="DI53" s="117"/>
      <c r="DJ53" s="117"/>
      <c r="DK53" s="117"/>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59.3</v>
      </c>
      <c r="EM53" s="113"/>
      <c r="EN53" s="113"/>
      <c r="EO53" s="113"/>
      <c r="EP53" s="113"/>
      <c r="EQ53" s="113"/>
      <c r="ER53" s="113"/>
      <c r="ES53" s="113"/>
      <c r="ET53" s="113"/>
      <c r="EU53" s="113"/>
      <c r="EV53" s="113"/>
      <c r="EW53" s="113"/>
      <c r="EX53" s="113"/>
      <c r="EY53" s="113"/>
      <c r="EZ53" s="113"/>
      <c r="FA53" s="113"/>
      <c r="FB53" s="113"/>
      <c r="FC53" s="113"/>
      <c r="FD53" s="113"/>
      <c r="FE53" s="113">
        <f>データ!BL7</f>
        <v>54.6</v>
      </c>
      <c r="FF53" s="113"/>
      <c r="FG53" s="113"/>
      <c r="FH53" s="113"/>
      <c r="FI53" s="113"/>
      <c r="FJ53" s="113"/>
      <c r="FK53" s="113"/>
      <c r="FL53" s="113"/>
      <c r="FM53" s="113"/>
      <c r="FN53" s="113"/>
      <c r="FO53" s="113"/>
      <c r="FP53" s="113"/>
      <c r="FQ53" s="113"/>
      <c r="FR53" s="113"/>
      <c r="FS53" s="113"/>
      <c r="FT53" s="113"/>
      <c r="FU53" s="113"/>
      <c r="FV53" s="113"/>
      <c r="FW53" s="113"/>
      <c r="FX53" s="113">
        <f>データ!BM7</f>
        <v>13.1</v>
      </c>
      <c r="FY53" s="113"/>
      <c r="FZ53" s="113"/>
      <c r="GA53" s="113"/>
      <c r="GB53" s="113"/>
      <c r="GC53" s="113"/>
      <c r="GD53" s="113"/>
      <c r="GE53" s="113"/>
      <c r="GF53" s="113"/>
      <c r="GG53" s="113"/>
      <c r="GH53" s="113"/>
      <c r="GI53" s="113"/>
      <c r="GJ53" s="113"/>
      <c r="GK53" s="113"/>
      <c r="GL53" s="113"/>
      <c r="GM53" s="113"/>
      <c r="GN53" s="113"/>
      <c r="GO53" s="113"/>
      <c r="GP53" s="113"/>
      <c r="GQ53" s="113">
        <f>データ!BN7</f>
        <v>25.2</v>
      </c>
      <c r="GR53" s="113"/>
      <c r="GS53" s="113"/>
      <c r="GT53" s="113"/>
      <c r="GU53" s="113"/>
      <c r="GV53" s="113"/>
      <c r="GW53" s="113"/>
      <c r="GX53" s="113"/>
      <c r="GY53" s="113"/>
      <c r="GZ53" s="113"/>
      <c r="HA53" s="113"/>
      <c r="HB53" s="113"/>
      <c r="HC53" s="113"/>
      <c r="HD53" s="113"/>
      <c r="HE53" s="113"/>
      <c r="HF53" s="113"/>
      <c r="HG53" s="113"/>
      <c r="HH53" s="113"/>
      <c r="HI53" s="113"/>
      <c r="HJ53" s="113">
        <f>データ!BO7</f>
        <v>37.4</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17">
        <f>データ!BV7</f>
        <v>54124</v>
      </c>
      <c r="JD53" s="117"/>
      <c r="JE53" s="117"/>
      <c r="JF53" s="117"/>
      <c r="JG53" s="117"/>
      <c r="JH53" s="117"/>
      <c r="JI53" s="117"/>
      <c r="JJ53" s="117"/>
      <c r="JK53" s="117"/>
      <c r="JL53" s="117"/>
      <c r="JM53" s="117"/>
      <c r="JN53" s="117"/>
      <c r="JO53" s="117"/>
      <c r="JP53" s="117"/>
      <c r="JQ53" s="117"/>
      <c r="JR53" s="117"/>
      <c r="JS53" s="117"/>
      <c r="JT53" s="117"/>
      <c r="JU53" s="117"/>
      <c r="JV53" s="117">
        <f>データ!BW7</f>
        <v>50091</v>
      </c>
      <c r="JW53" s="117"/>
      <c r="JX53" s="117"/>
      <c r="JY53" s="117"/>
      <c r="JZ53" s="117"/>
      <c r="KA53" s="117"/>
      <c r="KB53" s="117"/>
      <c r="KC53" s="117"/>
      <c r="KD53" s="117"/>
      <c r="KE53" s="117"/>
      <c r="KF53" s="117"/>
      <c r="KG53" s="117"/>
      <c r="KH53" s="117"/>
      <c r="KI53" s="117"/>
      <c r="KJ53" s="117"/>
      <c r="KK53" s="117"/>
      <c r="KL53" s="117"/>
      <c r="KM53" s="117"/>
      <c r="KN53" s="117"/>
      <c r="KO53" s="117">
        <f>データ!BX7</f>
        <v>43003</v>
      </c>
      <c r="KP53" s="117"/>
      <c r="KQ53" s="117"/>
      <c r="KR53" s="117"/>
      <c r="KS53" s="117"/>
      <c r="KT53" s="117"/>
      <c r="KU53" s="117"/>
      <c r="KV53" s="117"/>
      <c r="KW53" s="117"/>
      <c r="KX53" s="117"/>
      <c r="KY53" s="117"/>
      <c r="KZ53" s="117"/>
      <c r="LA53" s="117"/>
      <c r="LB53" s="117"/>
      <c r="LC53" s="117"/>
      <c r="LD53" s="117"/>
      <c r="LE53" s="117"/>
      <c r="LF53" s="117"/>
      <c r="LG53" s="117"/>
      <c r="LH53" s="117">
        <f>データ!BY7</f>
        <v>8393</v>
      </c>
      <c r="LI53" s="117"/>
      <c r="LJ53" s="117"/>
      <c r="LK53" s="117"/>
      <c r="LL53" s="117"/>
      <c r="LM53" s="117"/>
      <c r="LN53" s="117"/>
      <c r="LO53" s="117"/>
      <c r="LP53" s="117"/>
      <c r="LQ53" s="117"/>
      <c r="LR53" s="117"/>
      <c r="LS53" s="117"/>
      <c r="LT53" s="117"/>
      <c r="LU53" s="117"/>
      <c r="LV53" s="117"/>
      <c r="LW53" s="117"/>
      <c r="LX53" s="117"/>
      <c r="LY53" s="117"/>
      <c r="LZ53" s="117"/>
      <c r="MA53" s="117">
        <f>データ!BZ7</f>
        <v>56829</v>
      </c>
      <c r="MB53" s="117"/>
      <c r="MC53" s="117"/>
      <c r="MD53" s="117"/>
      <c r="ME53" s="117"/>
      <c r="MF53" s="117"/>
      <c r="MG53" s="117"/>
      <c r="MH53" s="117"/>
      <c r="MI53" s="117"/>
      <c r="MJ53" s="117"/>
      <c r="MK53" s="117"/>
      <c r="ML53" s="117"/>
      <c r="MM53" s="117"/>
      <c r="MN53" s="117"/>
      <c r="MO53" s="117"/>
      <c r="MP53" s="117"/>
      <c r="MQ53" s="117"/>
      <c r="MR53" s="117"/>
      <c r="MS53" s="117"/>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18" t="s">
        <v>32</v>
      </c>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18"/>
      <c r="EN63" s="118"/>
      <c r="EO63" s="118"/>
      <c r="EP63" s="118"/>
      <c r="EQ63" s="118"/>
      <c r="ER63" s="118"/>
      <c r="ES63" s="118"/>
      <c r="ET63" s="118"/>
      <c r="EU63" s="118"/>
      <c r="EV63" s="118"/>
      <c r="EW63" s="118"/>
      <c r="EX63" s="118"/>
      <c r="EY63" s="118"/>
      <c r="EZ63" s="118"/>
      <c r="FA63" s="118"/>
      <c r="FB63" s="118"/>
      <c r="FC63" s="118"/>
      <c r="FD63" s="118"/>
      <c r="FE63" s="118"/>
      <c r="FF63" s="118"/>
      <c r="FG63" s="118"/>
      <c r="FH63" s="118"/>
      <c r="FI63" s="118"/>
      <c r="FJ63" s="118"/>
      <c r="FK63" s="118"/>
      <c r="FL63" s="118"/>
      <c r="FM63" s="118"/>
      <c r="FN63" s="118"/>
      <c r="FO63" s="118"/>
      <c r="FP63" s="118"/>
      <c r="FQ63" s="118"/>
      <c r="FR63" s="118"/>
      <c r="FS63" s="118"/>
      <c r="FT63" s="118"/>
      <c r="FU63" s="118"/>
      <c r="FV63" s="118"/>
      <c r="FW63" s="118"/>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18"/>
      <c r="EN64" s="118"/>
      <c r="EO64" s="118"/>
      <c r="EP64" s="118"/>
      <c r="EQ64" s="118"/>
      <c r="ER64" s="118"/>
      <c r="ES64" s="118"/>
      <c r="ET64" s="118"/>
      <c r="EU64" s="118"/>
      <c r="EV64" s="118"/>
      <c r="EW64" s="118"/>
      <c r="EX64" s="118"/>
      <c r="EY64" s="118"/>
      <c r="EZ64" s="118"/>
      <c r="FA64" s="118"/>
      <c r="FB64" s="118"/>
      <c r="FC64" s="118"/>
      <c r="FD64" s="118"/>
      <c r="FE64" s="118"/>
      <c r="FF64" s="118"/>
      <c r="FG64" s="118"/>
      <c r="FH64" s="118"/>
      <c r="FI64" s="118"/>
      <c r="FJ64" s="118"/>
      <c r="FK64" s="118"/>
      <c r="FL64" s="118"/>
      <c r="FM64" s="118"/>
      <c r="FN64" s="118"/>
      <c r="FO64" s="118"/>
      <c r="FP64" s="118"/>
      <c r="FQ64" s="118"/>
      <c r="FR64" s="118"/>
      <c r="FS64" s="118"/>
      <c r="FT64" s="118"/>
      <c r="FU64" s="118"/>
      <c r="FV64" s="118"/>
      <c r="FW64" s="118"/>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00"/>
      <c r="NE64" s="101"/>
      <c r="NF64" s="101"/>
      <c r="NG64" s="101"/>
      <c r="NH64" s="101"/>
      <c r="NI64" s="101"/>
      <c r="NJ64" s="101"/>
      <c r="NK64" s="101"/>
      <c r="NL64" s="101"/>
      <c r="NM64" s="101"/>
      <c r="NN64" s="101"/>
      <c r="NO64" s="101"/>
      <c r="NP64" s="101"/>
      <c r="NQ64" s="101"/>
      <c r="NR64" s="10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18"/>
      <c r="EN65" s="118"/>
      <c r="EO65" s="118"/>
      <c r="EP65" s="118"/>
      <c r="EQ65" s="118"/>
      <c r="ER65" s="118"/>
      <c r="ES65" s="118"/>
      <c r="ET65" s="118"/>
      <c r="EU65" s="118"/>
      <c r="EV65" s="118"/>
      <c r="EW65" s="118"/>
      <c r="EX65" s="118"/>
      <c r="EY65" s="118"/>
      <c r="EZ65" s="118"/>
      <c r="FA65" s="118"/>
      <c r="FB65" s="118"/>
      <c r="FC65" s="118"/>
      <c r="FD65" s="118"/>
      <c r="FE65" s="118"/>
      <c r="FF65" s="118"/>
      <c r="FG65" s="118"/>
      <c r="FH65" s="118"/>
      <c r="FI65" s="118"/>
      <c r="FJ65" s="118"/>
      <c r="FK65" s="118"/>
      <c r="FL65" s="118"/>
      <c r="FM65" s="118"/>
      <c r="FN65" s="118"/>
      <c r="FO65" s="118"/>
      <c r="FP65" s="118"/>
      <c r="FQ65" s="118"/>
      <c r="FR65" s="118"/>
      <c r="FS65" s="118"/>
      <c r="FT65" s="118"/>
      <c r="FU65" s="118"/>
      <c r="FV65" s="118"/>
      <c r="FW65" s="118"/>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18"/>
      <c r="EN66" s="118"/>
      <c r="EO66" s="118"/>
      <c r="EP66" s="118"/>
      <c r="EQ66" s="118"/>
      <c r="ER66" s="118"/>
      <c r="ES66" s="118"/>
      <c r="ET66" s="118"/>
      <c r="EU66" s="118"/>
      <c r="EV66" s="118"/>
      <c r="EW66" s="118"/>
      <c r="EX66" s="118"/>
      <c r="EY66" s="118"/>
      <c r="EZ66" s="118"/>
      <c r="FA66" s="118"/>
      <c r="FB66" s="118"/>
      <c r="FC66" s="118"/>
      <c r="FD66" s="118"/>
      <c r="FE66" s="118"/>
      <c r="FF66" s="118"/>
      <c r="FG66" s="118"/>
      <c r="FH66" s="118"/>
      <c r="FI66" s="118"/>
      <c r="FJ66" s="118"/>
      <c r="FK66" s="118"/>
      <c r="FL66" s="118"/>
      <c r="FM66" s="118"/>
      <c r="FN66" s="118"/>
      <c r="FO66" s="118"/>
      <c r="FP66" s="118"/>
      <c r="FQ66" s="118"/>
      <c r="FR66" s="118"/>
      <c r="FS66" s="118"/>
      <c r="FT66" s="118"/>
      <c r="FU66" s="118"/>
      <c r="FV66" s="118"/>
      <c r="FW66" s="118"/>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124</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18" t="s">
        <v>34</v>
      </c>
      <c r="CW72" s="118"/>
      <c r="CX72" s="118"/>
      <c r="CY72" s="118"/>
      <c r="CZ72" s="118"/>
      <c r="DA72" s="118"/>
      <c r="DB72" s="118"/>
      <c r="DC72" s="118"/>
      <c r="DD72" s="118"/>
      <c r="DE72" s="118"/>
      <c r="DF72" s="118"/>
      <c r="DG72" s="118"/>
      <c r="DH72" s="118"/>
      <c r="DI72" s="118"/>
      <c r="DJ72" s="118"/>
      <c r="DK72" s="118"/>
      <c r="DL72" s="118"/>
      <c r="DM72" s="118"/>
      <c r="DN72" s="118"/>
      <c r="DO72" s="118"/>
      <c r="DP72" s="118"/>
      <c r="DQ72" s="118"/>
      <c r="DR72" s="118"/>
      <c r="DS72" s="118"/>
      <c r="DT72" s="118"/>
      <c r="DU72" s="118"/>
      <c r="DV72" s="118"/>
      <c r="DW72" s="118"/>
      <c r="DX72" s="118"/>
      <c r="DY72" s="118"/>
      <c r="DZ72" s="118"/>
      <c r="EA72" s="118"/>
      <c r="EB72" s="118"/>
      <c r="EC72" s="118"/>
      <c r="ED72" s="118"/>
      <c r="EE72" s="118"/>
      <c r="EF72" s="118"/>
      <c r="EG72" s="118"/>
      <c r="EH72" s="118"/>
      <c r="EI72" s="118"/>
      <c r="EJ72" s="118"/>
      <c r="EK72" s="118"/>
      <c r="EL72" s="118"/>
      <c r="EM72" s="118"/>
      <c r="EN72" s="118"/>
      <c r="EO72" s="118"/>
      <c r="EP72" s="118"/>
      <c r="EQ72" s="118"/>
      <c r="ER72" s="118"/>
      <c r="ES72" s="118"/>
      <c r="ET72" s="118"/>
      <c r="EU72" s="118"/>
      <c r="EV72" s="118"/>
      <c r="EW72" s="118"/>
      <c r="EX72" s="118"/>
      <c r="EY72" s="118"/>
      <c r="EZ72" s="118"/>
      <c r="FA72" s="118"/>
      <c r="FB72" s="118"/>
      <c r="FC72" s="118"/>
      <c r="FD72" s="118"/>
      <c r="FE72" s="118"/>
      <c r="FF72" s="118"/>
      <c r="FG72" s="118"/>
      <c r="FH72" s="118"/>
      <c r="FI72" s="118"/>
      <c r="FJ72" s="118"/>
      <c r="FK72" s="118"/>
      <c r="FL72" s="118"/>
      <c r="FM72" s="118"/>
      <c r="FN72" s="118"/>
      <c r="FO72" s="118"/>
      <c r="FP72" s="118"/>
      <c r="FQ72" s="118"/>
      <c r="FR72" s="118"/>
      <c r="FS72" s="118"/>
      <c r="FT72" s="118"/>
      <c r="FU72" s="118"/>
      <c r="FV72" s="118"/>
      <c r="FW72" s="118"/>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18"/>
      <c r="CW73" s="118"/>
      <c r="CX73" s="118"/>
      <c r="CY73" s="118"/>
      <c r="CZ73" s="118"/>
      <c r="DA73" s="118"/>
      <c r="DB73" s="118"/>
      <c r="DC73" s="118"/>
      <c r="DD73" s="118"/>
      <c r="DE73" s="118"/>
      <c r="DF73" s="118"/>
      <c r="DG73" s="118"/>
      <c r="DH73" s="118"/>
      <c r="DI73" s="118"/>
      <c r="DJ73" s="118"/>
      <c r="DK73" s="118"/>
      <c r="DL73" s="118"/>
      <c r="DM73" s="118"/>
      <c r="DN73" s="118"/>
      <c r="DO73" s="118"/>
      <c r="DP73" s="118"/>
      <c r="DQ73" s="118"/>
      <c r="DR73" s="118"/>
      <c r="DS73" s="118"/>
      <c r="DT73" s="118"/>
      <c r="DU73" s="118"/>
      <c r="DV73" s="118"/>
      <c r="DW73" s="118"/>
      <c r="DX73" s="118"/>
      <c r="DY73" s="118"/>
      <c r="DZ73" s="118"/>
      <c r="EA73" s="118"/>
      <c r="EB73" s="118"/>
      <c r="EC73" s="118"/>
      <c r="ED73" s="118"/>
      <c r="EE73" s="118"/>
      <c r="EF73" s="118"/>
      <c r="EG73" s="118"/>
      <c r="EH73" s="118"/>
      <c r="EI73" s="118"/>
      <c r="EJ73" s="118"/>
      <c r="EK73" s="118"/>
      <c r="EL73" s="118"/>
      <c r="EM73" s="118"/>
      <c r="EN73" s="118"/>
      <c r="EO73" s="118"/>
      <c r="EP73" s="118"/>
      <c r="EQ73" s="118"/>
      <c r="ER73" s="118"/>
      <c r="ES73" s="118"/>
      <c r="ET73" s="118"/>
      <c r="EU73" s="118"/>
      <c r="EV73" s="118"/>
      <c r="EW73" s="118"/>
      <c r="EX73" s="118"/>
      <c r="EY73" s="118"/>
      <c r="EZ73" s="118"/>
      <c r="FA73" s="118"/>
      <c r="FB73" s="118"/>
      <c r="FC73" s="118"/>
      <c r="FD73" s="118"/>
      <c r="FE73" s="118"/>
      <c r="FF73" s="118"/>
      <c r="FG73" s="118"/>
      <c r="FH73" s="118"/>
      <c r="FI73" s="118"/>
      <c r="FJ73" s="118"/>
      <c r="FK73" s="118"/>
      <c r="FL73" s="118"/>
      <c r="FM73" s="118"/>
      <c r="FN73" s="118"/>
      <c r="FO73" s="118"/>
      <c r="FP73" s="118"/>
      <c r="FQ73" s="118"/>
      <c r="FR73" s="118"/>
      <c r="FS73" s="118"/>
      <c r="FT73" s="118"/>
      <c r="FU73" s="118"/>
      <c r="FV73" s="118"/>
      <c r="FW73" s="118"/>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18"/>
      <c r="CW74" s="118"/>
      <c r="CX74" s="118"/>
      <c r="CY74" s="118"/>
      <c r="CZ74" s="118"/>
      <c r="DA74" s="118"/>
      <c r="DB74" s="118"/>
      <c r="DC74" s="118"/>
      <c r="DD74" s="118"/>
      <c r="DE74" s="118"/>
      <c r="DF74" s="118"/>
      <c r="DG74" s="118"/>
      <c r="DH74" s="118"/>
      <c r="DI74" s="118"/>
      <c r="DJ74" s="118"/>
      <c r="DK74" s="118"/>
      <c r="DL74" s="118"/>
      <c r="DM74" s="118"/>
      <c r="DN74" s="118"/>
      <c r="DO74" s="118"/>
      <c r="DP74" s="118"/>
      <c r="DQ74" s="118"/>
      <c r="DR74" s="118"/>
      <c r="DS74" s="118"/>
      <c r="DT74" s="118"/>
      <c r="DU74" s="118"/>
      <c r="DV74" s="118"/>
      <c r="DW74" s="118"/>
      <c r="DX74" s="118"/>
      <c r="DY74" s="118"/>
      <c r="DZ74" s="118"/>
      <c r="EA74" s="118"/>
      <c r="EB74" s="118"/>
      <c r="EC74" s="118"/>
      <c r="ED74" s="118"/>
      <c r="EE74" s="118"/>
      <c r="EF74" s="118"/>
      <c r="EG74" s="118"/>
      <c r="EH74" s="118"/>
      <c r="EI74" s="118"/>
      <c r="EJ74" s="118"/>
      <c r="EK74" s="118"/>
      <c r="EL74" s="118"/>
      <c r="EM74" s="118"/>
      <c r="EN74" s="118"/>
      <c r="EO74" s="118"/>
      <c r="EP74" s="118"/>
      <c r="EQ74" s="118"/>
      <c r="ER74" s="118"/>
      <c r="ES74" s="118"/>
      <c r="ET74" s="118"/>
      <c r="EU74" s="118"/>
      <c r="EV74" s="118"/>
      <c r="EW74" s="118"/>
      <c r="EX74" s="118"/>
      <c r="EY74" s="118"/>
      <c r="EZ74" s="118"/>
      <c r="FA74" s="118"/>
      <c r="FB74" s="118"/>
      <c r="FC74" s="118"/>
      <c r="FD74" s="118"/>
      <c r="FE74" s="118"/>
      <c r="FF74" s="118"/>
      <c r="FG74" s="118"/>
      <c r="FH74" s="118"/>
      <c r="FI74" s="118"/>
      <c r="FJ74" s="118"/>
      <c r="FK74" s="118"/>
      <c r="FL74" s="118"/>
      <c r="FM74" s="118"/>
      <c r="FN74" s="118"/>
      <c r="FO74" s="118"/>
      <c r="FP74" s="118"/>
      <c r="FQ74" s="118"/>
      <c r="FR74" s="118"/>
      <c r="FS74" s="118"/>
      <c r="FT74" s="118"/>
      <c r="FU74" s="118"/>
      <c r="FV74" s="118"/>
      <c r="FW74" s="118"/>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18"/>
      <c r="CW75" s="118"/>
      <c r="CX75" s="118"/>
      <c r="CY75" s="118"/>
      <c r="CZ75" s="118"/>
      <c r="DA75" s="118"/>
      <c r="DB75" s="118"/>
      <c r="DC75" s="118"/>
      <c r="DD75" s="118"/>
      <c r="DE75" s="118"/>
      <c r="DF75" s="118"/>
      <c r="DG75" s="118"/>
      <c r="DH75" s="118"/>
      <c r="DI75" s="118"/>
      <c r="DJ75" s="118"/>
      <c r="DK75" s="118"/>
      <c r="DL75" s="118"/>
      <c r="DM75" s="118"/>
      <c r="DN75" s="118"/>
      <c r="DO75" s="118"/>
      <c r="DP75" s="118"/>
      <c r="DQ75" s="118"/>
      <c r="DR75" s="118"/>
      <c r="DS75" s="118"/>
      <c r="DT75" s="118"/>
      <c r="DU75" s="118"/>
      <c r="DV75" s="118"/>
      <c r="DW75" s="118"/>
      <c r="DX75" s="118"/>
      <c r="DY75" s="118"/>
      <c r="DZ75" s="118"/>
      <c r="EA75" s="118"/>
      <c r="EB75" s="118"/>
      <c r="EC75" s="118"/>
      <c r="ED75" s="118"/>
      <c r="EE75" s="118"/>
      <c r="EF75" s="118"/>
      <c r="EG75" s="118"/>
      <c r="EH75" s="118"/>
      <c r="EI75" s="118"/>
      <c r="EJ75" s="118"/>
      <c r="EK75" s="118"/>
      <c r="EL75" s="118"/>
      <c r="EM75" s="118"/>
      <c r="EN75" s="118"/>
      <c r="EO75" s="118"/>
      <c r="EP75" s="118"/>
      <c r="EQ75" s="118"/>
      <c r="ER75" s="118"/>
      <c r="ES75" s="118"/>
      <c r="ET75" s="118"/>
      <c r="EU75" s="118"/>
      <c r="EV75" s="118"/>
      <c r="EW75" s="118"/>
      <c r="EX75" s="118"/>
      <c r="EY75" s="118"/>
      <c r="EZ75" s="118"/>
      <c r="FA75" s="118"/>
      <c r="FB75" s="118"/>
      <c r="FC75" s="118"/>
      <c r="FD75" s="118"/>
      <c r="FE75" s="118"/>
      <c r="FF75" s="118"/>
      <c r="FG75" s="118"/>
      <c r="FH75" s="118"/>
      <c r="FI75" s="118"/>
      <c r="FJ75" s="118"/>
      <c r="FK75" s="118"/>
      <c r="FL75" s="118"/>
      <c r="FM75" s="118"/>
      <c r="FN75" s="118"/>
      <c r="FO75" s="118"/>
      <c r="FP75" s="118"/>
      <c r="FQ75" s="118"/>
      <c r="FR75" s="118"/>
      <c r="FS75" s="118"/>
      <c r="FT75" s="118"/>
      <c r="FU75" s="118"/>
      <c r="FV75" s="118"/>
      <c r="FW75" s="118"/>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5000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f>データ!CB7</f>
        <v>55.5</v>
      </c>
      <c r="S77" s="115"/>
      <c r="T77" s="115"/>
      <c r="U77" s="115"/>
      <c r="V77" s="115"/>
      <c r="W77" s="115"/>
      <c r="X77" s="115"/>
      <c r="Y77" s="115"/>
      <c r="Z77" s="115"/>
      <c r="AA77" s="115"/>
      <c r="AB77" s="115"/>
      <c r="AC77" s="115"/>
      <c r="AD77" s="115"/>
      <c r="AE77" s="115"/>
      <c r="AF77" s="116"/>
      <c r="AG77" s="114">
        <f>データ!CC7</f>
        <v>57.3</v>
      </c>
      <c r="AH77" s="115"/>
      <c r="AI77" s="115"/>
      <c r="AJ77" s="115"/>
      <c r="AK77" s="115"/>
      <c r="AL77" s="115"/>
      <c r="AM77" s="115"/>
      <c r="AN77" s="115"/>
      <c r="AO77" s="115"/>
      <c r="AP77" s="115"/>
      <c r="AQ77" s="115"/>
      <c r="AR77" s="115"/>
      <c r="AS77" s="115"/>
      <c r="AT77" s="115"/>
      <c r="AU77" s="116"/>
      <c r="AV77" s="114">
        <f>データ!CD7</f>
        <v>59</v>
      </c>
      <c r="AW77" s="115"/>
      <c r="AX77" s="115"/>
      <c r="AY77" s="115"/>
      <c r="AZ77" s="115"/>
      <c r="BA77" s="115"/>
      <c r="BB77" s="115"/>
      <c r="BC77" s="115"/>
      <c r="BD77" s="115"/>
      <c r="BE77" s="115"/>
      <c r="BF77" s="115"/>
      <c r="BG77" s="115"/>
      <c r="BH77" s="115"/>
      <c r="BI77" s="115"/>
      <c r="BJ77" s="116"/>
      <c r="BK77" s="114">
        <f>データ!CE7</f>
        <v>60.8</v>
      </c>
      <c r="BL77" s="115"/>
      <c r="BM77" s="115"/>
      <c r="BN77" s="115"/>
      <c r="BO77" s="115"/>
      <c r="BP77" s="115"/>
      <c r="BQ77" s="115"/>
      <c r="BR77" s="115"/>
      <c r="BS77" s="115"/>
      <c r="BT77" s="115"/>
      <c r="BU77" s="115"/>
      <c r="BV77" s="115"/>
      <c r="BW77" s="115"/>
      <c r="BX77" s="115"/>
      <c r="BY77" s="116"/>
      <c r="BZ77" s="114">
        <f>データ!CF7</f>
        <v>59.9</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f>データ!CO7</f>
        <v>0</v>
      </c>
      <c r="GM77" s="115"/>
      <c r="GN77" s="115"/>
      <c r="GO77" s="115"/>
      <c r="GP77" s="115"/>
      <c r="GQ77" s="115"/>
      <c r="GR77" s="115"/>
      <c r="GS77" s="115"/>
      <c r="GT77" s="115"/>
      <c r="GU77" s="115"/>
      <c r="GV77" s="115"/>
      <c r="GW77" s="115"/>
      <c r="GX77" s="115"/>
      <c r="GY77" s="115"/>
      <c r="GZ77" s="116"/>
      <c r="HA77" s="114">
        <f>データ!CP7</f>
        <v>0</v>
      </c>
      <c r="HB77" s="115"/>
      <c r="HC77" s="115"/>
      <c r="HD77" s="115"/>
      <c r="HE77" s="115"/>
      <c r="HF77" s="115"/>
      <c r="HG77" s="115"/>
      <c r="HH77" s="115"/>
      <c r="HI77" s="115"/>
      <c r="HJ77" s="115"/>
      <c r="HK77" s="115"/>
      <c r="HL77" s="115"/>
      <c r="HM77" s="115"/>
      <c r="HN77" s="115"/>
      <c r="HO77" s="116"/>
      <c r="HP77" s="114">
        <f>データ!CQ7</f>
        <v>0</v>
      </c>
      <c r="HQ77" s="115"/>
      <c r="HR77" s="115"/>
      <c r="HS77" s="115"/>
      <c r="HT77" s="115"/>
      <c r="HU77" s="115"/>
      <c r="HV77" s="115"/>
      <c r="HW77" s="115"/>
      <c r="HX77" s="115"/>
      <c r="HY77" s="115"/>
      <c r="HZ77" s="115"/>
      <c r="IA77" s="115"/>
      <c r="IB77" s="115"/>
      <c r="IC77" s="115"/>
      <c r="ID77" s="116"/>
      <c r="IE77" s="114">
        <f>データ!CR7</f>
        <v>0</v>
      </c>
      <c r="IF77" s="115"/>
      <c r="IG77" s="115"/>
      <c r="IH77" s="115"/>
      <c r="II77" s="115"/>
      <c r="IJ77" s="115"/>
      <c r="IK77" s="115"/>
      <c r="IL77" s="115"/>
      <c r="IM77" s="115"/>
      <c r="IN77" s="115"/>
      <c r="IO77" s="115"/>
      <c r="IP77" s="115"/>
      <c r="IQ77" s="115"/>
      <c r="IR77" s="115"/>
      <c r="IS77" s="116"/>
      <c r="IT77" s="114">
        <f>データ!CS7</f>
        <v>0</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f>データ!CG7</f>
        <v>67.8</v>
      </c>
      <c r="S78" s="115"/>
      <c r="T78" s="115"/>
      <c r="U78" s="115"/>
      <c r="V78" s="115"/>
      <c r="W78" s="115"/>
      <c r="X78" s="115"/>
      <c r="Y78" s="115"/>
      <c r="Z78" s="115"/>
      <c r="AA78" s="115"/>
      <c r="AB78" s="115"/>
      <c r="AC78" s="115"/>
      <c r="AD78" s="115"/>
      <c r="AE78" s="115"/>
      <c r="AF78" s="116"/>
      <c r="AG78" s="114">
        <f>データ!CH7</f>
        <v>69.900000000000006</v>
      </c>
      <c r="AH78" s="115"/>
      <c r="AI78" s="115"/>
      <c r="AJ78" s="115"/>
      <c r="AK78" s="115"/>
      <c r="AL78" s="115"/>
      <c r="AM78" s="115"/>
      <c r="AN78" s="115"/>
      <c r="AO78" s="115"/>
      <c r="AP78" s="115"/>
      <c r="AQ78" s="115"/>
      <c r="AR78" s="115"/>
      <c r="AS78" s="115"/>
      <c r="AT78" s="115"/>
      <c r="AU78" s="116"/>
      <c r="AV78" s="114">
        <f>データ!CI7</f>
        <v>70.5</v>
      </c>
      <c r="AW78" s="115"/>
      <c r="AX78" s="115"/>
      <c r="AY78" s="115"/>
      <c r="AZ78" s="115"/>
      <c r="BA78" s="115"/>
      <c r="BB78" s="115"/>
      <c r="BC78" s="115"/>
      <c r="BD78" s="115"/>
      <c r="BE78" s="115"/>
      <c r="BF78" s="115"/>
      <c r="BG78" s="115"/>
      <c r="BH78" s="115"/>
      <c r="BI78" s="115"/>
      <c r="BJ78" s="116"/>
      <c r="BK78" s="114">
        <f>データ!CJ7</f>
        <v>70</v>
      </c>
      <c r="BL78" s="115"/>
      <c r="BM78" s="115"/>
      <c r="BN78" s="115"/>
      <c r="BO78" s="115"/>
      <c r="BP78" s="115"/>
      <c r="BQ78" s="115"/>
      <c r="BR78" s="115"/>
      <c r="BS78" s="115"/>
      <c r="BT78" s="115"/>
      <c r="BU78" s="115"/>
      <c r="BV78" s="115"/>
      <c r="BW78" s="115"/>
      <c r="BX78" s="115"/>
      <c r="BY78" s="116"/>
      <c r="BZ78" s="114">
        <f>データ!CK7</f>
        <v>70.099999999999994</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f>データ!CT7</f>
        <v>0</v>
      </c>
      <c r="GM78" s="115"/>
      <c r="GN78" s="115"/>
      <c r="GO78" s="115"/>
      <c r="GP78" s="115"/>
      <c r="GQ78" s="115"/>
      <c r="GR78" s="115"/>
      <c r="GS78" s="115"/>
      <c r="GT78" s="115"/>
      <c r="GU78" s="115"/>
      <c r="GV78" s="115"/>
      <c r="GW78" s="115"/>
      <c r="GX78" s="115"/>
      <c r="GY78" s="115"/>
      <c r="GZ78" s="116"/>
      <c r="HA78" s="114">
        <f>データ!CU7</f>
        <v>0</v>
      </c>
      <c r="HB78" s="115"/>
      <c r="HC78" s="115"/>
      <c r="HD78" s="115"/>
      <c r="HE78" s="115"/>
      <c r="HF78" s="115"/>
      <c r="HG78" s="115"/>
      <c r="HH78" s="115"/>
      <c r="HI78" s="115"/>
      <c r="HJ78" s="115"/>
      <c r="HK78" s="115"/>
      <c r="HL78" s="115"/>
      <c r="HM78" s="115"/>
      <c r="HN78" s="115"/>
      <c r="HO78" s="116"/>
      <c r="HP78" s="114">
        <f>データ!CV7</f>
        <v>0</v>
      </c>
      <c r="HQ78" s="115"/>
      <c r="HR78" s="115"/>
      <c r="HS78" s="115"/>
      <c r="HT78" s="115"/>
      <c r="HU78" s="115"/>
      <c r="HV78" s="115"/>
      <c r="HW78" s="115"/>
      <c r="HX78" s="115"/>
      <c r="HY78" s="115"/>
      <c r="HZ78" s="115"/>
      <c r="IA78" s="115"/>
      <c r="IB78" s="115"/>
      <c r="IC78" s="115"/>
      <c r="ID78" s="116"/>
      <c r="IE78" s="114">
        <f>データ!CW7</f>
        <v>0</v>
      </c>
      <c r="IF78" s="115"/>
      <c r="IG78" s="115"/>
      <c r="IH78" s="115"/>
      <c r="II78" s="115"/>
      <c r="IJ78" s="115"/>
      <c r="IK78" s="115"/>
      <c r="IL78" s="115"/>
      <c r="IM78" s="115"/>
      <c r="IN78" s="115"/>
      <c r="IO78" s="115"/>
      <c r="IP78" s="115"/>
      <c r="IQ78" s="115"/>
      <c r="IR78" s="115"/>
      <c r="IS78" s="116"/>
      <c r="IT78" s="114">
        <f>データ!CX7</f>
        <v>0</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0</v>
      </c>
      <c r="KB78" s="115"/>
      <c r="KC78" s="115"/>
      <c r="KD78" s="115"/>
      <c r="KE78" s="115"/>
      <c r="KF78" s="115"/>
      <c r="KG78" s="115"/>
      <c r="KH78" s="115"/>
      <c r="KI78" s="115"/>
      <c r="KJ78" s="115"/>
      <c r="KK78" s="115"/>
      <c r="KL78" s="115"/>
      <c r="KM78" s="115"/>
      <c r="KN78" s="115"/>
      <c r="KO78" s="116"/>
      <c r="KP78" s="114">
        <f>データ!DF7</f>
        <v>0</v>
      </c>
      <c r="KQ78" s="115"/>
      <c r="KR78" s="115"/>
      <c r="KS78" s="115"/>
      <c r="KT78" s="115"/>
      <c r="KU78" s="115"/>
      <c r="KV78" s="115"/>
      <c r="KW78" s="115"/>
      <c r="KX78" s="115"/>
      <c r="KY78" s="115"/>
      <c r="KZ78" s="115"/>
      <c r="LA78" s="115"/>
      <c r="LB78" s="115"/>
      <c r="LC78" s="115"/>
      <c r="LD78" s="116"/>
      <c r="LE78" s="114">
        <f>データ!DG7</f>
        <v>0</v>
      </c>
      <c r="LF78" s="115"/>
      <c r="LG78" s="115"/>
      <c r="LH78" s="115"/>
      <c r="LI78" s="115"/>
      <c r="LJ78" s="115"/>
      <c r="LK78" s="115"/>
      <c r="LL78" s="115"/>
      <c r="LM78" s="115"/>
      <c r="LN78" s="115"/>
      <c r="LO78" s="115"/>
      <c r="LP78" s="115"/>
      <c r="LQ78" s="115"/>
      <c r="LR78" s="115"/>
      <c r="LS78" s="116"/>
      <c r="LT78" s="114">
        <f>データ!DH7</f>
        <v>0</v>
      </c>
      <c r="LU78" s="115"/>
      <c r="LV78" s="115"/>
      <c r="LW78" s="115"/>
      <c r="LX78" s="115"/>
      <c r="LY78" s="115"/>
      <c r="LZ78" s="115"/>
      <c r="MA78" s="115"/>
      <c r="MB78" s="115"/>
      <c r="MC78" s="115"/>
      <c r="MD78" s="115"/>
      <c r="ME78" s="115"/>
      <c r="MF78" s="115"/>
      <c r="MG78" s="115"/>
      <c r="MH78" s="116"/>
      <c r="MI78" s="114">
        <f>データ!DI7</f>
        <v>0</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9"/>
      <c r="NE82" s="120"/>
      <c r="NF82" s="120"/>
      <c r="NG82" s="120"/>
      <c r="NH82" s="120"/>
      <c r="NI82" s="120"/>
      <c r="NJ82" s="120"/>
      <c r="NK82" s="120"/>
      <c r="NL82" s="120"/>
      <c r="NM82" s="120"/>
      <c r="NN82" s="120"/>
      <c r="NO82" s="120"/>
      <c r="NP82" s="120"/>
      <c r="NQ82" s="120"/>
      <c r="NR82" s="12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15">
      <c r="B88" s="33" t="str">
        <f>データ!AI6</f>
        <v>【121.3】</v>
      </c>
      <c r="C88" s="34" t="str">
        <f>データ!AT6</f>
        <v>【0.0】</v>
      </c>
      <c r="D88" s="34" t="str">
        <f>データ!BE6</f>
        <v>【0】</v>
      </c>
      <c r="E88" s="34" t="str">
        <f>データ!DU6</f>
        <v>【124.6】</v>
      </c>
      <c r="F88" s="34" t="str">
        <f>データ!BP6</f>
        <v>【35.6】</v>
      </c>
      <c r="G88" s="34" t="str">
        <f>データ!CA6</f>
        <v>【25,769】</v>
      </c>
      <c r="H88" s="34" t="str">
        <f>データ!CL6</f>
        <v>【57.2】</v>
      </c>
      <c r="I88" s="34" t="s">
        <v>47</v>
      </c>
      <c r="J88" s="34" t="s">
        <v>47</v>
      </c>
      <c r="K88" s="34" t="str">
        <f>データ!CY6</f>
        <v>【320.6】</v>
      </c>
      <c r="L88" s="34" t="str">
        <f>データ!DJ6</f>
        <v>【0.0】</v>
      </c>
      <c r="M88" s="35"/>
      <c r="N88" s="35" t="e">
        <f>データ!#REF!</f>
        <v>#REF!</v>
      </c>
      <c r="O88" s="35"/>
      <c r="P88" s="35"/>
      <c r="Q88" s="35"/>
      <c r="R88" s="35"/>
      <c r="S88" s="35"/>
      <c r="T88" s="35"/>
      <c r="U88" s="35"/>
      <c r="V88" s="35"/>
      <c r="W88" s="35"/>
      <c r="X88" s="35"/>
      <c r="Y88" s="35"/>
      <c r="Z88" s="36"/>
      <c r="AA88" s="36"/>
      <c r="AB88" s="36"/>
      <c r="AC88" s="36"/>
    </row>
  </sheetData>
  <sheetProtection algorithmName="SHA-512" hashValue="57gH/43EU3GUsECEHzEWTi1ZSuO0wrVSpioJ3oCo6kyZpPYpaJfrFElStd9Ui/RmVAeJwRnS6WiRDyZcunK8Lg==" saltValue="QyMstFAmS3JdviISH2+jDA=="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50</v>
      </c>
      <c r="B3" s="38" t="s">
        <v>51</v>
      </c>
      <c r="C3" s="38" t="s">
        <v>52</v>
      </c>
      <c r="D3" s="38" t="s">
        <v>53</v>
      </c>
      <c r="E3" s="38" t="s">
        <v>54</v>
      </c>
      <c r="F3" s="38" t="s">
        <v>55</v>
      </c>
      <c r="G3" s="38" t="s">
        <v>56</v>
      </c>
      <c r="H3" s="138" t="s">
        <v>57</v>
      </c>
      <c r="I3" s="139"/>
      <c r="J3" s="139"/>
      <c r="K3" s="139"/>
      <c r="L3" s="139"/>
      <c r="M3" s="139"/>
      <c r="N3" s="139"/>
      <c r="O3" s="139"/>
      <c r="P3" s="139"/>
      <c r="Q3" s="139"/>
      <c r="R3" s="139"/>
      <c r="S3" s="139"/>
      <c r="T3" s="139"/>
      <c r="U3" s="139"/>
      <c r="V3" s="139"/>
      <c r="W3" s="139"/>
      <c r="X3" s="139"/>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60</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91</v>
      </c>
      <c r="AN5" s="47" t="s">
        <v>99</v>
      </c>
      <c r="AO5" s="47" t="s">
        <v>93</v>
      </c>
      <c r="AP5" s="47" t="s">
        <v>94</v>
      </c>
      <c r="AQ5" s="47" t="s">
        <v>95</v>
      </c>
      <c r="AR5" s="47" t="s">
        <v>96</v>
      </c>
      <c r="AS5" s="47" t="s">
        <v>97</v>
      </c>
      <c r="AT5" s="47" t="s">
        <v>98</v>
      </c>
      <c r="AU5" s="47" t="s">
        <v>88</v>
      </c>
      <c r="AV5" s="47" t="s">
        <v>89</v>
      </c>
      <c r="AW5" s="47" t="s">
        <v>90</v>
      </c>
      <c r="AX5" s="47" t="s">
        <v>91</v>
      </c>
      <c r="AY5" s="47" t="s">
        <v>92</v>
      </c>
      <c r="AZ5" s="47" t="s">
        <v>93</v>
      </c>
      <c r="BA5" s="47" t="s">
        <v>94</v>
      </c>
      <c r="BB5" s="47" t="s">
        <v>95</v>
      </c>
      <c r="BC5" s="47" t="s">
        <v>96</v>
      </c>
      <c r="BD5" s="47" t="s">
        <v>97</v>
      </c>
      <c r="BE5" s="47" t="s">
        <v>98</v>
      </c>
      <c r="BF5" s="47" t="s">
        <v>88</v>
      </c>
      <c r="BG5" s="47" t="s">
        <v>89</v>
      </c>
      <c r="BH5" s="47" t="s">
        <v>90</v>
      </c>
      <c r="BI5" s="47" t="s">
        <v>91</v>
      </c>
      <c r="BJ5" s="47" t="s">
        <v>92</v>
      </c>
      <c r="BK5" s="47" t="s">
        <v>93</v>
      </c>
      <c r="BL5" s="47" t="s">
        <v>94</v>
      </c>
      <c r="BM5" s="47" t="s">
        <v>95</v>
      </c>
      <c r="BN5" s="47" t="s">
        <v>96</v>
      </c>
      <c r="BO5" s="47" t="s">
        <v>97</v>
      </c>
      <c r="BP5" s="47" t="s">
        <v>98</v>
      </c>
      <c r="BQ5" s="47" t="s">
        <v>88</v>
      </c>
      <c r="BR5" s="47" t="s">
        <v>89</v>
      </c>
      <c r="BS5" s="47" t="s">
        <v>90</v>
      </c>
      <c r="BT5" s="47" t="s">
        <v>91</v>
      </c>
      <c r="BU5" s="47" t="s">
        <v>92</v>
      </c>
      <c r="BV5" s="47" t="s">
        <v>93</v>
      </c>
      <c r="BW5" s="47" t="s">
        <v>94</v>
      </c>
      <c r="BX5" s="47" t="s">
        <v>95</v>
      </c>
      <c r="BY5" s="47" t="s">
        <v>96</v>
      </c>
      <c r="BZ5" s="47" t="s">
        <v>97</v>
      </c>
      <c r="CA5" s="47" t="s">
        <v>98</v>
      </c>
      <c r="CB5" s="47" t="s">
        <v>88</v>
      </c>
      <c r="CC5" s="47" t="s">
        <v>89</v>
      </c>
      <c r="CD5" s="47" t="s">
        <v>90</v>
      </c>
      <c r="CE5" s="47" t="s">
        <v>91</v>
      </c>
      <c r="CF5" s="47" t="s">
        <v>92</v>
      </c>
      <c r="CG5" s="47" t="s">
        <v>93</v>
      </c>
      <c r="CH5" s="47" t="s">
        <v>94</v>
      </c>
      <c r="CI5" s="47" t="s">
        <v>95</v>
      </c>
      <c r="CJ5" s="47" t="s">
        <v>96</v>
      </c>
      <c r="CK5" s="47" t="s">
        <v>97</v>
      </c>
      <c r="CL5" s="47" t="s">
        <v>98</v>
      </c>
      <c r="CM5" s="145"/>
      <c r="CN5" s="145"/>
      <c r="CO5" s="47" t="s">
        <v>88</v>
      </c>
      <c r="CP5" s="47" t="s">
        <v>89</v>
      </c>
      <c r="CQ5" s="47" t="s">
        <v>90</v>
      </c>
      <c r="CR5" s="47" t="s">
        <v>91</v>
      </c>
      <c r="CS5" s="47" t="s">
        <v>92</v>
      </c>
      <c r="CT5" s="47" t="s">
        <v>93</v>
      </c>
      <c r="CU5" s="47" t="s">
        <v>94</v>
      </c>
      <c r="CV5" s="47" t="s">
        <v>95</v>
      </c>
      <c r="CW5" s="47" t="s">
        <v>96</v>
      </c>
      <c r="CX5" s="47" t="s">
        <v>97</v>
      </c>
      <c r="CY5" s="47" t="s">
        <v>98</v>
      </c>
      <c r="CZ5" s="47" t="s">
        <v>88</v>
      </c>
      <c r="DA5" s="47" t="s">
        <v>89</v>
      </c>
      <c r="DB5" s="47" t="s">
        <v>90</v>
      </c>
      <c r="DC5" s="47" t="s">
        <v>91</v>
      </c>
      <c r="DD5" s="47" t="s">
        <v>92</v>
      </c>
      <c r="DE5" s="47" t="s">
        <v>93</v>
      </c>
      <c r="DF5" s="47" t="s">
        <v>94</v>
      </c>
      <c r="DG5" s="47" t="s">
        <v>95</v>
      </c>
      <c r="DH5" s="47" t="s">
        <v>96</v>
      </c>
      <c r="DI5" s="47" t="s">
        <v>97</v>
      </c>
      <c r="DJ5" s="47" t="s">
        <v>35</v>
      </c>
      <c r="DK5" s="47" t="s">
        <v>100</v>
      </c>
      <c r="DL5" s="47" t="s">
        <v>101</v>
      </c>
      <c r="DM5" s="47" t="s">
        <v>90</v>
      </c>
      <c r="DN5" s="47" t="s">
        <v>91</v>
      </c>
      <c r="DO5" s="47" t="s">
        <v>92</v>
      </c>
      <c r="DP5" s="47" t="s">
        <v>93</v>
      </c>
      <c r="DQ5" s="47" t="s">
        <v>94</v>
      </c>
      <c r="DR5" s="47" t="s">
        <v>95</v>
      </c>
      <c r="DS5" s="47" t="s">
        <v>96</v>
      </c>
      <c r="DT5" s="47" t="s">
        <v>97</v>
      </c>
      <c r="DU5" s="47" t="s">
        <v>98</v>
      </c>
    </row>
    <row r="6" spans="1:125" s="54" customFormat="1" x14ac:dyDescent="0.15">
      <c r="A6" s="37" t="s">
        <v>102</v>
      </c>
      <c r="B6" s="48">
        <f>B8</f>
        <v>2022</v>
      </c>
      <c r="C6" s="48">
        <f t="shared" ref="C6:X6" si="1">C8</f>
        <v>362018</v>
      </c>
      <c r="D6" s="48">
        <f t="shared" si="1"/>
        <v>46</v>
      </c>
      <c r="E6" s="48">
        <f t="shared" si="1"/>
        <v>14</v>
      </c>
      <c r="F6" s="48">
        <f t="shared" si="1"/>
        <v>0</v>
      </c>
      <c r="G6" s="48">
        <f t="shared" si="1"/>
        <v>3</v>
      </c>
      <c r="H6" s="48" t="str">
        <f>SUBSTITUTE(H8,"　","")</f>
        <v>徳島県徳島市</v>
      </c>
      <c r="I6" s="48" t="str">
        <f t="shared" si="1"/>
        <v>徳島駅前西地下駐車場</v>
      </c>
      <c r="J6" s="48" t="str">
        <f t="shared" si="1"/>
        <v>法適用</v>
      </c>
      <c r="K6" s="48" t="str">
        <f t="shared" si="1"/>
        <v>駐車場整備事業</v>
      </c>
      <c r="L6" s="48" t="str">
        <f t="shared" si="1"/>
        <v>-</v>
      </c>
      <c r="M6" s="48" t="str">
        <f t="shared" si="1"/>
        <v>Ａ２Ｂ１</v>
      </c>
      <c r="N6" s="48" t="str">
        <f t="shared" si="1"/>
        <v>非設置</v>
      </c>
      <c r="O6" s="49">
        <f t="shared" si="1"/>
        <v>98.9</v>
      </c>
      <c r="P6" s="50" t="str">
        <f t="shared" si="1"/>
        <v>都市計画駐車場</v>
      </c>
      <c r="Q6" s="50" t="str">
        <f t="shared" si="1"/>
        <v>地下式</v>
      </c>
      <c r="R6" s="51">
        <f t="shared" si="1"/>
        <v>39</v>
      </c>
      <c r="S6" s="50" t="str">
        <f t="shared" si="1"/>
        <v>商業施設</v>
      </c>
      <c r="T6" s="50" t="str">
        <f t="shared" si="1"/>
        <v>無</v>
      </c>
      <c r="U6" s="51">
        <f t="shared" si="1"/>
        <v>5726</v>
      </c>
      <c r="V6" s="51">
        <f t="shared" si="1"/>
        <v>154</v>
      </c>
      <c r="W6" s="51">
        <f t="shared" si="1"/>
        <v>300</v>
      </c>
      <c r="X6" s="50" t="str">
        <f t="shared" si="1"/>
        <v>利用料金制</v>
      </c>
      <c r="Y6" s="52">
        <f>IF(Y8="-",NA(),Y8)</f>
        <v>133.80000000000001</v>
      </c>
      <c r="Z6" s="52">
        <f t="shared" ref="Z6:AH6" si="2">IF(Z8="-",NA(),Z8)</f>
        <v>130.80000000000001</v>
      </c>
      <c r="AA6" s="52">
        <f t="shared" si="2"/>
        <v>167.1</v>
      </c>
      <c r="AB6" s="52">
        <f t="shared" si="2"/>
        <v>175.7</v>
      </c>
      <c r="AC6" s="52">
        <f t="shared" si="2"/>
        <v>186</v>
      </c>
      <c r="AD6" s="52">
        <f t="shared" si="2"/>
        <v>138.30000000000001</v>
      </c>
      <c r="AE6" s="52">
        <f t="shared" si="2"/>
        <v>129.5</v>
      </c>
      <c r="AF6" s="52">
        <f t="shared" si="2"/>
        <v>112</v>
      </c>
      <c r="AG6" s="52">
        <f t="shared" si="2"/>
        <v>112.4</v>
      </c>
      <c r="AH6" s="52">
        <f t="shared" si="2"/>
        <v>132.1</v>
      </c>
      <c r="AI6" s="49" t="str">
        <f>IF(AI8="-","",IF(AI8="-","【-】","【"&amp;SUBSTITUTE(TEXT(AI8,"#,##0.0"),"-","△")&amp;"】"))</f>
        <v>【121.3】</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v>
      </c>
      <c r="AT6" s="49" t="str">
        <f>IF(AT8="-","",IF(AT8="-","【-】","【"&amp;SUBSTITUTE(TEXT(AT8,"#,##0.0"),"-","△")&amp;"】"))</f>
        <v>【0.0】</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0</v>
      </c>
      <c r="BE6" s="51" t="str">
        <f>IF(BE8="-","",IF(BE8="-","【-】","【"&amp;SUBSTITUTE(TEXT(BE8,"#,##0"),"-","△")&amp;"】"))</f>
        <v>【0】</v>
      </c>
      <c r="BF6" s="52">
        <f>IF(BF8="-",NA(),BF8)</f>
        <v>37.5</v>
      </c>
      <c r="BG6" s="52">
        <f t="shared" ref="BG6:BO6" si="5">IF(BG8="-",NA(),BG8)</f>
        <v>36</v>
      </c>
      <c r="BH6" s="52">
        <f t="shared" si="5"/>
        <v>3.9</v>
      </c>
      <c r="BI6" s="52">
        <f t="shared" si="5"/>
        <v>-0.8</v>
      </c>
      <c r="BJ6" s="52">
        <f t="shared" si="5"/>
        <v>7.3</v>
      </c>
      <c r="BK6" s="52">
        <f t="shared" si="5"/>
        <v>59.3</v>
      </c>
      <c r="BL6" s="52">
        <f t="shared" si="5"/>
        <v>54.6</v>
      </c>
      <c r="BM6" s="52">
        <f t="shared" si="5"/>
        <v>13.1</v>
      </c>
      <c r="BN6" s="52">
        <f t="shared" si="5"/>
        <v>25.2</v>
      </c>
      <c r="BO6" s="52">
        <f t="shared" si="5"/>
        <v>37.4</v>
      </c>
      <c r="BP6" s="49" t="str">
        <f>IF(BP8="-","",IF(BP8="-","【-】","【"&amp;SUBSTITUTE(TEXT(BP8,"#,##0.0"),"-","△")&amp;"】"))</f>
        <v>【35.6】</v>
      </c>
      <c r="BQ6" s="53">
        <f>IF(BQ8="-",NA(),BQ8)</f>
        <v>50607</v>
      </c>
      <c r="BR6" s="53">
        <f t="shared" ref="BR6:BZ6" si="6">IF(BR8="-",NA(),BR8)</f>
        <v>47560</v>
      </c>
      <c r="BS6" s="53">
        <f t="shared" si="6"/>
        <v>78183</v>
      </c>
      <c r="BT6" s="53">
        <f t="shared" si="6"/>
        <v>86157</v>
      </c>
      <c r="BU6" s="53">
        <f t="shared" si="6"/>
        <v>81663</v>
      </c>
      <c r="BV6" s="53">
        <f t="shared" si="6"/>
        <v>54124</v>
      </c>
      <c r="BW6" s="53">
        <f t="shared" si="6"/>
        <v>50091</v>
      </c>
      <c r="BX6" s="53">
        <f t="shared" si="6"/>
        <v>43003</v>
      </c>
      <c r="BY6" s="53">
        <f t="shared" si="6"/>
        <v>8393</v>
      </c>
      <c r="BZ6" s="53">
        <f t="shared" si="6"/>
        <v>56829</v>
      </c>
      <c r="CA6" s="51" t="str">
        <f>IF(CA8="-","",IF(CA8="-","【-】","【"&amp;SUBSTITUTE(TEXT(CA8,"#,##0"),"-","△")&amp;"】"))</f>
        <v>【25,769】</v>
      </c>
      <c r="CB6" s="52">
        <f>IF(CB8="-",NA(),CB8)</f>
        <v>55.5</v>
      </c>
      <c r="CC6" s="52">
        <f t="shared" ref="CC6:CK6" si="7">IF(CC8="-",NA(),CC8)</f>
        <v>57.3</v>
      </c>
      <c r="CD6" s="52">
        <f t="shared" si="7"/>
        <v>59</v>
      </c>
      <c r="CE6" s="52">
        <f t="shared" si="7"/>
        <v>60.8</v>
      </c>
      <c r="CF6" s="52">
        <f t="shared" si="7"/>
        <v>59.9</v>
      </c>
      <c r="CG6" s="52">
        <f t="shared" si="7"/>
        <v>67.8</v>
      </c>
      <c r="CH6" s="52">
        <f t="shared" si="7"/>
        <v>69.900000000000006</v>
      </c>
      <c r="CI6" s="52">
        <f t="shared" si="7"/>
        <v>70.5</v>
      </c>
      <c r="CJ6" s="52">
        <f t="shared" si="7"/>
        <v>70</v>
      </c>
      <c r="CK6" s="52">
        <f t="shared" si="7"/>
        <v>70.099999999999994</v>
      </c>
      <c r="CL6" s="49" t="str">
        <f>IF(CL8="-","",IF(CL8="-","【-】","【"&amp;SUBSTITUTE(TEXT(CL8,"#,##0.0"),"-","△")&amp;"】"))</f>
        <v>【57.2】</v>
      </c>
      <c r="CM6" s="51">
        <f t="shared" ref="CM6:CN6" si="8">CM8</f>
        <v>0</v>
      </c>
      <c r="CN6" s="51">
        <f t="shared" si="8"/>
        <v>5000</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0</v>
      </c>
      <c r="CX6" s="52">
        <f t="shared" si="9"/>
        <v>0</v>
      </c>
      <c r="CY6" s="49" t="str">
        <f>IF(CY8="-","",IF(CY8="-","【-】","【"&amp;SUBSTITUTE(TEXT(CY8,"#,##0.0"),"-","△")&amp;"】"))</f>
        <v>【320.6】</v>
      </c>
      <c r="CZ6" s="52">
        <f>IF(CZ8="-",NA(),CZ8)</f>
        <v>0</v>
      </c>
      <c r="DA6" s="52">
        <f t="shared" ref="DA6:DI6" si="10">IF(DA8="-",NA(),DA8)</f>
        <v>0</v>
      </c>
      <c r="DB6" s="52">
        <f t="shared" si="10"/>
        <v>0</v>
      </c>
      <c r="DC6" s="52">
        <f t="shared" si="10"/>
        <v>0</v>
      </c>
      <c r="DD6" s="52">
        <f t="shared" si="10"/>
        <v>0</v>
      </c>
      <c r="DE6" s="52">
        <f t="shared" si="10"/>
        <v>0</v>
      </c>
      <c r="DF6" s="52">
        <f t="shared" si="10"/>
        <v>0</v>
      </c>
      <c r="DG6" s="52">
        <f t="shared" si="10"/>
        <v>0</v>
      </c>
      <c r="DH6" s="52">
        <f t="shared" si="10"/>
        <v>0</v>
      </c>
      <c r="DI6" s="52">
        <f t="shared" si="10"/>
        <v>0</v>
      </c>
      <c r="DJ6" s="49" t="str">
        <f>IF(DJ8="-","",IF(DJ8="-","【-】","【"&amp;SUBSTITUTE(TEXT(DJ8,"#,##0.0"),"-","△")&amp;"】"))</f>
        <v>【0.0】</v>
      </c>
      <c r="DK6" s="52">
        <f>IF(DK8="-",NA(),DK8)</f>
        <v>648.70000000000005</v>
      </c>
      <c r="DL6" s="52">
        <f t="shared" ref="DL6:DT6" si="11">IF(DL8="-",NA(),DL8)</f>
        <v>633.1</v>
      </c>
      <c r="DM6" s="52">
        <f t="shared" si="11"/>
        <v>377.3</v>
      </c>
      <c r="DN6" s="52">
        <f t="shared" si="11"/>
        <v>305.8</v>
      </c>
      <c r="DO6" s="52">
        <f t="shared" si="11"/>
        <v>365.6</v>
      </c>
      <c r="DP6" s="52">
        <f t="shared" si="11"/>
        <v>389.8</v>
      </c>
      <c r="DQ6" s="52">
        <f t="shared" si="11"/>
        <v>375.9</v>
      </c>
      <c r="DR6" s="52">
        <f t="shared" si="11"/>
        <v>225.3</v>
      </c>
      <c r="DS6" s="52">
        <f t="shared" si="11"/>
        <v>198.3</v>
      </c>
      <c r="DT6" s="52">
        <f t="shared" si="11"/>
        <v>241.3</v>
      </c>
      <c r="DU6" s="49" t="str">
        <f>IF(DU8="-","",IF(DU8="-","【-】","【"&amp;SUBSTITUTE(TEXT(DU8,"#,##0.0"),"-","△")&amp;"】"))</f>
        <v>【124.6】</v>
      </c>
    </row>
    <row r="7" spans="1:125" s="54" customFormat="1" x14ac:dyDescent="0.15">
      <c r="A7" s="37" t="s">
        <v>103</v>
      </c>
      <c r="B7" s="48">
        <f t="shared" ref="B7:X7" si="12">B8</f>
        <v>2022</v>
      </c>
      <c r="C7" s="48">
        <f t="shared" si="12"/>
        <v>362018</v>
      </c>
      <c r="D7" s="48">
        <f t="shared" si="12"/>
        <v>46</v>
      </c>
      <c r="E7" s="48">
        <f t="shared" si="12"/>
        <v>14</v>
      </c>
      <c r="F7" s="48">
        <f t="shared" si="12"/>
        <v>0</v>
      </c>
      <c r="G7" s="48">
        <f t="shared" si="12"/>
        <v>3</v>
      </c>
      <c r="H7" s="48" t="str">
        <f t="shared" si="12"/>
        <v>徳島県　徳島市</v>
      </c>
      <c r="I7" s="48" t="str">
        <f t="shared" si="12"/>
        <v>徳島駅前西地下駐車場</v>
      </c>
      <c r="J7" s="48" t="str">
        <f t="shared" si="12"/>
        <v>法適用</v>
      </c>
      <c r="K7" s="48" t="str">
        <f t="shared" si="12"/>
        <v>駐車場整備事業</v>
      </c>
      <c r="L7" s="48" t="str">
        <f t="shared" si="12"/>
        <v>-</v>
      </c>
      <c r="M7" s="48" t="str">
        <f t="shared" si="12"/>
        <v>Ａ２Ｂ１</v>
      </c>
      <c r="N7" s="48" t="str">
        <f t="shared" si="12"/>
        <v>非設置</v>
      </c>
      <c r="O7" s="49">
        <f t="shared" si="12"/>
        <v>98.9</v>
      </c>
      <c r="P7" s="50" t="str">
        <f t="shared" si="12"/>
        <v>都市計画駐車場</v>
      </c>
      <c r="Q7" s="50" t="str">
        <f t="shared" si="12"/>
        <v>地下式</v>
      </c>
      <c r="R7" s="51">
        <f t="shared" si="12"/>
        <v>39</v>
      </c>
      <c r="S7" s="50" t="str">
        <f t="shared" si="12"/>
        <v>商業施設</v>
      </c>
      <c r="T7" s="50" t="str">
        <f t="shared" si="12"/>
        <v>無</v>
      </c>
      <c r="U7" s="51">
        <f t="shared" si="12"/>
        <v>5726</v>
      </c>
      <c r="V7" s="51">
        <f t="shared" si="12"/>
        <v>154</v>
      </c>
      <c r="W7" s="51">
        <f t="shared" si="12"/>
        <v>300</v>
      </c>
      <c r="X7" s="50" t="str">
        <f t="shared" si="12"/>
        <v>利用料金制</v>
      </c>
      <c r="Y7" s="52">
        <f>Y8</f>
        <v>133.80000000000001</v>
      </c>
      <c r="Z7" s="52">
        <f t="shared" ref="Z7:AH7" si="13">Z8</f>
        <v>130.80000000000001</v>
      </c>
      <c r="AA7" s="52">
        <f t="shared" si="13"/>
        <v>167.1</v>
      </c>
      <c r="AB7" s="52">
        <f t="shared" si="13"/>
        <v>175.7</v>
      </c>
      <c r="AC7" s="52">
        <f t="shared" si="13"/>
        <v>186</v>
      </c>
      <c r="AD7" s="52">
        <f t="shared" si="13"/>
        <v>138.30000000000001</v>
      </c>
      <c r="AE7" s="52">
        <f t="shared" si="13"/>
        <v>129.5</v>
      </c>
      <c r="AF7" s="52">
        <f t="shared" si="13"/>
        <v>112</v>
      </c>
      <c r="AG7" s="52">
        <f t="shared" si="13"/>
        <v>112.4</v>
      </c>
      <c r="AH7" s="52">
        <f t="shared" si="13"/>
        <v>132.1</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0</v>
      </c>
      <c r="BE7" s="51"/>
      <c r="BF7" s="52">
        <f>BF8</f>
        <v>37.5</v>
      </c>
      <c r="BG7" s="52">
        <f t="shared" ref="BG7:BO7" si="16">BG8</f>
        <v>36</v>
      </c>
      <c r="BH7" s="52">
        <f t="shared" si="16"/>
        <v>3.9</v>
      </c>
      <c r="BI7" s="52">
        <f t="shared" si="16"/>
        <v>-0.8</v>
      </c>
      <c r="BJ7" s="52">
        <f t="shared" si="16"/>
        <v>7.3</v>
      </c>
      <c r="BK7" s="52">
        <f t="shared" si="16"/>
        <v>59.3</v>
      </c>
      <c r="BL7" s="52">
        <f t="shared" si="16"/>
        <v>54.6</v>
      </c>
      <c r="BM7" s="52">
        <f t="shared" si="16"/>
        <v>13.1</v>
      </c>
      <c r="BN7" s="52">
        <f t="shared" si="16"/>
        <v>25.2</v>
      </c>
      <c r="BO7" s="52">
        <f t="shared" si="16"/>
        <v>37.4</v>
      </c>
      <c r="BP7" s="49"/>
      <c r="BQ7" s="53">
        <f>BQ8</f>
        <v>50607</v>
      </c>
      <c r="BR7" s="53">
        <f t="shared" ref="BR7:BZ7" si="17">BR8</f>
        <v>47560</v>
      </c>
      <c r="BS7" s="53">
        <f t="shared" si="17"/>
        <v>78183</v>
      </c>
      <c r="BT7" s="53">
        <f t="shared" si="17"/>
        <v>86157</v>
      </c>
      <c r="BU7" s="53">
        <f t="shared" si="17"/>
        <v>81663</v>
      </c>
      <c r="BV7" s="53">
        <f t="shared" si="17"/>
        <v>54124</v>
      </c>
      <c r="BW7" s="53">
        <f t="shared" si="17"/>
        <v>50091</v>
      </c>
      <c r="BX7" s="53">
        <f t="shared" si="17"/>
        <v>43003</v>
      </c>
      <c r="BY7" s="53">
        <f t="shared" si="17"/>
        <v>8393</v>
      </c>
      <c r="BZ7" s="53">
        <f t="shared" si="17"/>
        <v>56829</v>
      </c>
      <c r="CA7" s="51"/>
      <c r="CB7" s="52">
        <f>CB8</f>
        <v>55.5</v>
      </c>
      <c r="CC7" s="52">
        <f t="shared" ref="CC7:CK7" si="18">CC8</f>
        <v>57.3</v>
      </c>
      <c r="CD7" s="52">
        <f t="shared" si="18"/>
        <v>59</v>
      </c>
      <c r="CE7" s="52">
        <f t="shared" si="18"/>
        <v>60.8</v>
      </c>
      <c r="CF7" s="52">
        <f t="shared" si="18"/>
        <v>59.9</v>
      </c>
      <c r="CG7" s="52">
        <f t="shared" si="18"/>
        <v>67.8</v>
      </c>
      <c r="CH7" s="52">
        <f t="shared" si="18"/>
        <v>69.900000000000006</v>
      </c>
      <c r="CI7" s="52">
        <f t="shared" si="18"/>
        <v>70.5</v>
      </c>
      <c r="CJ7" s="52">
        <f t="shared" si="18"/>
        <v>70</v>
      </c>
      <c r="CK7" s="52">
        <f t="shared" si="18"/>
        <v>70.099999999999994</v>
      </c>
      <c r="CL7" s="49"/>
      <c r="CM7" s="51">
        <f>CM8</f>
        <v>0</v>
      </c>
      <c r="CN7" s="51">
        <f>CN8</f>
        <v>5000</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0</v>
      </c>
      <c r="CX7" s="52">
        <f t="shared" si="19"/>
        <v>0</v>
      </c>
      <c r="CY7" s="49"/>
      <c r="CZ7" s="52">
        <f>CZ8</f>
        <v>0</v>
      </c>
      <c r="DA7" s="52">
        <f t="shared" ref="DA7:DI7" si="20">DA8</f>
        <v>0</v>
      </c>
      <c r="DB7" s="52">
        <f t="shared" si="20"/>
        <v>0</v>
      </c>
      <c r="DC7" s="52">
        <f t="shared" si="20"/>
        <v>0</v>
      </c>
      <c r="DD7" s="52">
        <f t="shared" si="20"/>
        <v>0</v>
      </c>
      <c r="DE7" s="52">
        <f t="shared" si="20"/>
        <v>0</v>
      </c>
      <c r="DF7" s="52">
        <f t="shared" si="20"/>
        <v>0</v>
      </c>
      <c r="DG7" s="52">
        <f t="shared" si="20"/>
        <v>0</v>
      </c>
      <c r="DH7" s="52">
        <f t="shared" si="20"/>
        <v>0</v>
      </c>
      <c r="DI7" s="52">
        <f t="shared" si="20"/>
        <v>0</v>
      </c>
      <c r="DJ7" s="49"/>
      <c r="DK7" s="52">
        <f>DK8</f>
        <v>648.70000000000005</v>
      </c>
      <c r="DL7" s="52">
        <f t="shared" ref="DL7:DT7" si="21">DL8</f>
        <v>633.1</v>
      </c>
      <c r="DM7" s="52">
        <f t="shared" si="21"/>
        <v>377.3</v>
      </c>
      <c r="DN7" s="52">
        <f t="shared" si="21"/>
        <v>305.8</v>
      </c>
      <c r="DO7" s="52">
        <f t="shared" si="21"/>
        <v>365.6</v>
      </c>
      <c r="DP7" s="52">
        <f t="shared" si="21"/>
        <v>389.8</v>
      </c>
      <c r="DQ7" s="52">
        <f t="shared" si="21"/>
        <v>375.9</v>
      </c>
      <c r="DR7" s="52">
        <f t="shared" si="21"/>
        <v>225.3</v>
      </c>
      <c r="DS7" s="52">
        <f t="shared" si="21"/>
        <v>198.3</v>
      </c>
      <c r="DT7" s="52">
        <f t="shared" si="21"/>
        <v>241.3</v>
      </c>
      <c r="DU7" s="49"/>
    </row>
    <row r="8" spans="1:125" s="54" customFormat="1" x14ac:dyDescent="0.15">
      <c r="A8" s="37"/>
      <c r="B8" s="55">
        <v>2022</v>
      </c>
      <c r="C8" s="55">
        <v>362018</v>
      </c>
      <c r="D8" s="55">
        <v>46</v>
      </c>
      <c r="E8" s="55">
        <v>14</v>
      </c>
      <c r="F8" s="55">
        <v>0</v>
      </c>
      <c r="G8" s="55">
        <v>3</v>
      </c>
      <c r="H8" s="55" t="s">
        <v>104</v>
      </c>
      <c r="I8" s="55" t="s">
        <v>105</v>
      </c>
      <c r="J8" s="55" t="s">
        <v>106</v>
      </c>
      <c r="K8" s="55" t="s">
        <v>107</v>
      </c>
      <c r="L8" s="55" t="s">
        <v>108</v>
      </c>
      <c r="M8" s="55" t="s">
        <v>109</v>
      </c>
      <c r="N8" s="55" t="s">
        <v>110</v>
      </c>
      <c r="O8" s="56">
        <v>98.9</v>
      </c>
      <c r="P8" s="57" t="s">
        <v>111</v>
      </c>
      <c r="Q8" s="57" t="s">
        <v>112</v>
      </c>
      <c r="R8" s="58">
        <v>39</v>
      </c>
      <c r="S8" s="57" t="s">
        <v>113</v>
      </c>
      <c r="T8" s="57" t="s">
        <v>114</v>
      </c>
      <c r="U8" s="58">
        <v>5726</v>
      </c>
      <c r="V8" s="58">
        <v>154</v>
      </c>
      <c r="W8" s="58">
        <v>300</v>
      </c>
      <c r="X8" s="57" t="s">
        <v>115</v>
      </c>
      <c r="Y8" s="59">
        <v>133.80000000000001</v>
      </c>
      <c r="Z8" s="59">
        <v>130.80000000000001</v>
      </c>
      <c r="AA8" s="59">
        <v>167.1</v>
      </c>
      <c r="AB8" s="59">
        <v>175.7</v>
      </c>
      <c r="AC8" s="59">
        <v>186</v>
      </c>
      <c r="AD8" s="59">
        <v>138.30000000000001</v>
      </c>
      <c r="AE8" s="59">
        <v>129.5</v>
      </c>
      <c r="AF8" s="59">
        <v>112</v>
      </c>
      <c r="AG8" s="59">
        <v>112.4</v>
      </c>
      <c r="AH8" s="59">
        <v>132.1</v>
      </c>
      <c r="AI8" s="56">
        <v>121.3</v>
      </c>
      <c r="AJ8" s="59">
        <v>0</v>
      </c>
      <c r="AK8" s="59">
        <v>0</v>
      </c>
      <c r="AL8" s="59">
        <v>0</v>
      </c>
      <c r="AM8" s="59">
        <v>0</v>
      </c>
      <c r="AN8" s="59">
        <v>0</v>
      </c>
      <c r="AO8" s="59">
        <v>0</v>
      </c>
      <c r="AP8" s="59">
        <v>0</v>
      </c>
      <c r="AQ8" s="59">
        <v>0</v>
      </c>
      <c r="AR8" s="59">
        <v>0</v>
      </c>
      <c r="AS8" s="59">
        <v>0</v>
      </c>
      <c r="AT8" s="56">
        <v>0</v>
      </c>
      <c r="AU8" s="60">
        <v>0</v>
      </c>
      <c r="AV8" s="60">
        <v>0</v>
      </c>
      <c r="AW8" s="60">
        <v>0</v>
      </c>
      <c r="AX8" s="60">
        <v>0</v>
      </c>
      <c r="AY8" s="60">
        <v>0</v>
      </c>
      <c r="AZ8" s="60">
        <v>0</v>
      </c>
      <c r="BA8" s="60">
        <v>0</v>
      </c>
      <c r="BB8" s="60">
        <v>0</v>
      </c>
      <c r="BC8" s="60">
        <v>0</v>
      </c>
      <c r="BD8" s="60">
        <v>0</v>
      </c>
      <c r="BE8" s="60">
        <v>0</v>
      </c>
      <c r="BF8" s="59">
        <v>37.5</v>
      </c>
      <c r="BG8" s="59">
        <v>36</v>
      </c>
      <c r="BH8" s="59">
        <v>3.9</v>
      </c>
      <c r="BI8" s="59">
        <v>-0.8</v>
      </c>
      <c r="BJ8" s="59">
        <v>7.3</v>
      </c>
      <c r="BK8" s="59">
        <v>59.3</v>
      </c>
      <c r="BL8" s="59">
        <v>54.6</v>
      </c>
      <c r="BM8" s="59">
        <v>13.1</v>
      </c>
      <c r="BN8" s="59">
        <v>25.2</v>
      </c>
      <c r="BO8" s="59">
        <v>37.4</v>
      </c>
      <c r="BP8" s="56">
        <v>35.6</v>
      </c>
      <c r="BQ8" s="60">
        <v>50607</v>
      </c>
      <c r="BR8" s="60">
        <v>47560</v>
      </c>
      <c r="BS8" s="60">
        <v>78183</v>
      </c>
      <c r="BT8" s="61">
        <v>86157</v>
      </c>
      <c r="BU8" s="61">
        <v>81663</v>
      </c>
      <c r="BV8" s="60">
        <v>54124</v>
      </c>
      <c r="BW8" s="60">
        <v>50091</v>
      </c>
      <c r="BX8" s="60">
        <v>43003</v>
      </c>
      <c r="BY8" s="60">
        <v>8393</v>
      </c>
      <c r="BZ8" s="60">
        <v>56829</v>
      </c>
      <c r="CA8" s="58">
        <v>25769</v>
      </c>
      <c r="CB8" s="59">
        <v>55.5</v>
      </c>
      <c r="CC8" s="59">
        <v>57.3</v>
      </c>
      <c r="CD8" s="59">
        <v>59</v>
      </c>
      <c r="CE8" s="59">
        <v>60.8</v>
      </c>
      <c r="CF8" s="59">
        <v>59.9</v>
      </c>
      <c r="CG8" s="59">
        <v>67.8</v>
      </c>
      <c r="CH8" s="59">
        <v>69.900000000000006</v>
      </c>
      <c r="CI8" s="59">
        <v>70.5</v>
      </c>
      <c r="CJ8" s="59">
        <v>70</v>
      </c>
      <c r="CK8" s="59">
        <v>70.099999999999994</v>
      </c>
      <c r="CL8" s="56">
        <v>57.2</v>
      </c>
      <c r="CM8" s="58">
        <v>0</v>
      </c>
      <c r="CN8" s="58">
        <v>5000</v>
      </c>
      <c r="CO8" s="59">
        <v>0</v>
      </c>
      <c r="CP8" s="59">
        <v>0</v>
      </c>
      <c r="CQ8" s="59">
        <v>0</v>
      </c>
      <c r="CR8" s="59">
        <v>0</v>
      </c>
      <c r="CS8" s="59">
        <v>0</v>
      </c>
      <c r="CT8" s="59">
        <v>0</v>
      </c>
      <c r="CU8" s="59">
        <v>0</v>
      </c>
      <c r="CV8" s="59">
        <v>0</v>
      </c>
      <c r="CW8" s="59">
        <v>0</v>
      </c>
      <c r="CX8" s="59">
        <v>0</v>
      </c>
      <c r="CY8" s="56">
        <v>320.60000000000002</v>
      </c>
      <c r="CZ8" s="59">
        <v>0</v>
      </c>
      <c r="DA8" s="59">
        <v>0</v>
      </c>
      <c r="DB8" s="59">
        <v>0</v>
      </c>
      <c r="DC8" s="59">
        <v>0</v>
      </c>
      <c r="DD8" s="59">
        <v>0</v>
      </c>
      <c r="DE8" s="59">
        <v>0</v>
      </c>
      <c r="DF8" s="59">
        <v>0</v>
      </c>
      <c r="DG8" s="59">
        <v>0</v>
      </c>
      <c r="DH8" s="59">
        <v>0</v>
      </c>
      <c r="DI8" s="59">
        <v>0</v>
      </c>
      <c r="DJ8" s="56">
        <v>0</v>
      </c>
      <c r="DK8" s="59">
        <v>648.70000000000005</v>
      </c>
      <c r="DL8" s="59">
        <v>633.1</v>
      </c>
      <c r="DM8" s="59">
        <v>377.3</v>
      </c>
      <c r="DN8" s="59">
        <v>305.8</v>
      </c>
      <c r="DO8" s="59">
        <v>365.6</v>
      </c>
      <c r="DP8" s="59">
        <v>389.8</v>
      </c>
      <c r="DQ8" s="59">
        <v>375.9</v>
      </c>
      <c r="DR8" s="59">
        <v>225.3</v>
      </c>
      <c r="DS8" s="59">
        <v>198.3</v>
      </c>
      <c r="DT8" s="59">
        <v>241.3</v>
      </c>
      <c r="DU8" s="56">
        <v>124.6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116</v>
      </c>
      <c r="C10" s="64" t="s">
        <v>117</v>
      </c>
      <c r="D10" s="64" t="s">
        <v>118</v>
      </c>
      <c r="E10" s="64" t="s">
        <v>119</v>
      </c>
      <c r="F10" s="64" t="s">
        <v>120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51</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石本　祐</cp:lastModifiedBy>
  <cp:lastPrinted>2024-01-31T04:24:56Z</cp:lastPrinted>
  <dcterms:created xsi:type="dcterms:W3CDTF">2023-12-05T01:09:34Z</dcterms:created>
  <dcterms:modified xsi:type="dcterms:W3CDTF">2024-01-31T04:25:00Z</dcterms:modified>
  <cp:category/>
</cp:coreProperties>
</file>