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ng-sv\01. 総務防災課\総務防災課共有\☆☆☆財政係\01財政\05公営企業\05調査・回答\R5\【27(水)17時〆】公営企業に係る経営比較分析表（令和４年度決算）の分析等について\R5回答\"/>
    </mc:Choice>
  </mc:AlternateContent>
  <workbookProtection workbookAlgorithmName="SHA-512" workbookHashValue="B21WVH1lOWpRpAr27mE+0r/qVmP0ny6qirma5gVwruee+iqbFRCD2M2kyp3BWArgMoV9LMZCU4YPRy5Ql1U3Aw==" workbookSaltValue="tYwIP6f5wMP8ZoZKD4StU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P10" i="4" s="1"/>
  <c r="O6" i="5"/>
  <c r="I10" i="4" s="1"/>
  <c r="N6" i="5"/>
  <c r="M6" i="5"/>
  <c r="L6" i="5"/>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F85" i="4"/>
  <c r="E85" i="4"/>
  <c r="AT10" i="4"/>
  <c r="AL10" i="4"/>
  <c r="B10" i="4"/>
  <c r="BB8" i="4"/>
  <c r="AT8" i="4"/>
  <c r="AL8" i="4"/>
  <c r="AD8" i="4"/>
  <c r="W8" i="4"/>
  <c r="I8" i="4"/>
</calcChain>
</file>

<file path=xl/sharedStrings.xml><?xml version="1.0" encoding="utf-8"?>
<sst xmlns="http://schemas.openxmlformats.org/spreadsheetml/2006/main" count="316" uniqueCount="114">
  <si>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</si>
  <si>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</si>
  <si>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</si>
  <si>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</si>
  <si>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</si>
  <si>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</si>
  <si>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</si>
  <si>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</si>
  <si>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</si>
  <si>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</si>
  <si>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</si>
  <si>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</si>
  <si>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</si>
  <si>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</si>
  <si>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</si>
  <si>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</si>
  <si>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</si>
  <si>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</si>
  <si>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</si>
  <si>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</si>
  <si>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</si>
  <si>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</si>
  <si>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</si>
  <si>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</si>
  <si>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</si>
  <si>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</si>
  <si>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</si>
  <si>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</si>
  <si>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</si>
  <si>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</si>
  <si>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</si>
  <si>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</si>
  <si>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</si>
  <si>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</si>
  <si>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</si>
  <si>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</si>
  <si>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</si>
  <si>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</si>
  <si>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</si>
  <si>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</si>
  <si>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</si>
  <si>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</si>
  <si>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</si>
  <si>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</si>
  <si>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</si>
  <si>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</si>
  <si>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</si>
  <si>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</si>
  <si>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</si>
  <si>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</si>
  <si>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</si>
  <si>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</si>
  <si>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</si>
  <si>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</si>
  <si>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</si>
  <si>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</si>
  <si>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</si>
  <si>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</si>
  <si>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</si>
  <si>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</si>
  <si>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</si>
  <si>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</si>
  <si>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</si>
  <si>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</si>
  <si>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</si>
  <si>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</si>
  <si>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</si>
  <si>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</si>
  <si>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</si>
  <si>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</si>
  <si>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</si>
  <si>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</si>
  <si>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</si>
  <si>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</si>
  <si>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</si>
  <si>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</si>
  <si>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</si>
  <si>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</si>
  <si>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</si>
  <si>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</si>
  <si>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</si>
  <si>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</si>
  <si>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</si>
  <si>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</si>
  <si>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</si>
  <si>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</si>
  <si>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</si>
  <si>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</si>
  <si>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</si>
  <si>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</si>
  <si>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</si>
  <si>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</si>
  <si>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</si>
  <si>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</si>
  <si>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</si>
  <si>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</si>
  <si>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</si>
  <si>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</si>
  <si>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</si>
  <si>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</si>
  <si>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</si>
  <si>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</si>
  <si>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</si>
  <si>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</si>
  <si>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</si>
  <si>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</si>
  <si>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</si>
  <si>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</si>
  <si>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</si>
  <si>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</si>
  <si>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</si>
  <si>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当年度（令和４年度）から公営企業法を適用した。
　経常収支比率については、当該指標である100％には届いていないため、費用の削減及び、料金改定等の経営改善が必要である。
　内部留保資金が少ないことから、今後の事業に係る費用を考慮し、自己資金の確保を検討する必要がある。
　また、近い将来予想される南海トラフ巨大地震に備え、水道施設等更新を継続的に行う必要があり、今後も企業債残高対給水収益比率は増加すると予想される。　　
　</t>
    <rPh sb="1" eb="4">
      <t>トウネンド</t>
    </rPh>
    <rPh sb="5" eb="7">
      <t>レイワ</t>
    </rPh>
    <rPh sb="8" eb="10">
      <t>ネンド</t>
    </rPh>
    <rPh sb="13" eb="15">
      <t>コウエイ</t>
    </rPh>
    <rPh sb="15" eb="17">
      <t>キギョウ</t>
    </rPh>
    <rPh sb="17" eb="18">
      <t>ホウ</t>
    </rPh>
    <rPh sb="19" eb="21">
      <t>テキヨウ</t>
    </rPh>
    <rPh sb="72" eb="73">
      <t>トウ</t>
    </rPh>
    <rPh sb="79" eb="81">
      <t>ヒツヨウ</t>
    </rPh>
    <phoneticPr fontId="4"/>
  </si>
  <si>
    <t>　有形固定資産減価償却率の数値が低く、管路経年劣化率は高くなっているが、当年度から法適用となったが、古い施設について情報が少なく固定資産登録ができていない資産があることが原因である。管路の経年劣化は顕著であり
更新が必要である。
　管路更新率については類似団体平均値に近い値である。
　今後も水道施設等の更新を行っていく予定であり、更新費用の平準化を行う。</t>
    <rPh sb="36" eb="39">
      <t>トウネンド</t>
    </rPh>
    <rPh sb="41" eb="44">
      <t>ホウテキヨウ</t>
    </rPh>
    <rPh sb="58" eb="60">
      <t>ジョウホウ</t>
    </rPh>
    <rPh sb="61" eb="62">
      <t>スク</t>
    </rPh>
    <rPh sb="64" eb="68">
      <t>コテイシサン</t>
    </rPh>
    <rPh sb="68" eb="70">
      <t>トウロク</t>
    </rPh>
    <rPh sb="77" eb="79">
      <t>シサン</t>
    </rPh>
    <rPh sb="91" eb="93">
      <t>カンロ</t>
    </rPh>
    <rPh sb="94" eb="96">
      <t>ケイネン</t>
    </rPh>
    <rPh sb="96" eb="98">
      <t>レッカ</t>
    </rPh>
    <rPh sb="99" eb="101">
      <t>ケンチョ</t>
    </rPh>
    <rPh sb="105" eb="107">
      <t>コウシン</t>
    </rPh>
    <rPh sb="108" eb="110">
      <t>ヒツヨウ</t>
    </rPh>
    <phoneticPr fontId="4"/>
  </si>
  <si>
    <t xml:space="preserve">　経常収支比率については、当該指標である100％には届いていないため、経営改善に向けた水道施設の統廃合、ダウンサイジング等による更新費用の削減及び、料金改定（増額）が必要である。
　累積欠損金は発生しておらず、給水収益の減少や大幅な維持管理費の増加は見込まれず問題はない。
　流動比率は、内部留保資金が少ないことが要因となり、類似団体平均を下回っている。今後の事業に係る費用を考慮し、自己資金の確保を検討する必要がある。
　企業債残高対給水収益比率について、類似団体平均値を上回っている。コロナ減免事業により給水収益が大幅に減少していることが原因であり、従来は類似団体平均値の近似値である。しかし今後も耐用年数を迎える施設が多いので、施設更新等により年々比率は増加すると予想される。
　料金回収率について、コロナ減免事業実施により給水収益が減少し低い数値となっている。従来は類似団体平均値を若干上回っており問題ないと考えている。
　給水原価は、施設投資額が少ないため類似団体平均値を下回っているが、今後施設更新等が増加するため将来推計が必要である。
　施設利用率については、ほぼ100％であり適切な施設規模であると言える。有収率については類似団体平均値に近い数字ではあるが、漏水量は多く対策は必要である。毎年度施設更新は行っているが、老朽化している施設に負担がかかり新たに漏水していることが予想される。
</t>
    <rPh sb="1" eb="3">
      <t>ケイジョウ</t>
    </rPh>
    <rPh sb="91" eb="93">
      <t>ルイセキ</t>
    </rPh>
    <rPh sb="93" eb="96">
      <t>ケッソンキン</t>
    </rPh>
    <rPh sb="97" eb="99">
      <t>ハッセイ</t>
    </rPh>
    <rPh sb="105" eb="107">
      <t>キュウスイ</t>
    </rPh>
    <rPh sb="107" eb="109">
      <t>シュウエキ</t>
    </rPh>
    <rPh sb="110" eb="112">
      <t>ゲンショウ</t>
    </rPh>
    <rPh sb="113" eb="115">
      <t>オオハバ</t>
    </rPh>
    <rPh sb="116" eb="118">
      <t>イジ</t>
    </rPh>
    <rPh sb="118" eb="121">
      <t>カンリヒ</t>
    </rPh>
    <rPh sb="122" eb="124">
      <t>ゾウカ</t>
    </rPh>
    <rPh sb="125" eb="127">
      <t>ミコ</t>
    </rPh>
    <rPh sb="130" eb="132">
      <t>モンダイ</t>
    </rPh>
    <rPh sb="138" eb="140">
      <t>リュウドウ</t>
    </rPh>
    <rPh sb="140" eb="142">
      <t>ヒリツ</t>
    </rPh>
    <rPh sb="144" eb="146">
      <t>ナイブ</t>
    </rPh>
    <rPh sb="146" eb="148">
      <t>リュウホ</t>
    </rPh>
    <rPh sb="148" eb="150">
      <t>シキン</t>
    </rPh>
    <rPh sb="151" eb="152">
      <t>スク</t>
    </rPh>
    <rPh sb="157" eb="159">
      <t>ヨウイン</t>
    </rPh>
    <rPh sb="163" eb="165">
      <t>ルイジ</t>
    </rPh>
    <rPh sb="165" eb="167">
      <t>ダンタイ</t>
    </rPh>
    <rPh sb="167" eb="169">
      <t>ヘイキン</t>
    </rPh>
    <rPh sb="170" eb="172">
      <t>シタマワ</t>
    </rPh>
    <rPh sb="177" eb="179">
      <t>コンゴ</t>
    </rPh>
    <rPh sb="180" eb="182">
      <t>ジギョウ</t>
    </rPh>
    <rPh sb="183" eb="184">
      <t>カカ</t>
    </rPh>
    <rPh sb="185" eb="187">
      <t>ヒヨウ</t>
    </rPh>
    <rPh sb="188" eb="190">
      <t>コウリョ</t>
    </rPh>
    <rPh sb="192" eb="194">
      <t>ジコ</t>
    </rPh>
    <rPh sb="194" eb="196">
      <t>シキン</t>
    </rPh>
    <rPh sb="197" eb="199">
      <t>カクホ</t>
    </rPh>
    <rPh sb="200" eb="202">
      <t>ケントウ</t>
    </rPh>
    <rPh sb="204" eb="206">
      <t>ヒツヨウ</t>
    </rPh>
    <rPh sb="247" eb="249">
      <t>ゲンメン</t>
    </rPh>
    <rPh sb="249" eb="251">
      <t>ジギョウ</t>
    </rPh>
    <rPh sb="254" eb="256">
      <t>キュウスイ</t>
    </rPh>
    <rPh sb="256" eb="258">
      <t>シュウエキ</t>
    </rPh>
    <rPh sb="259" eb="261">
      <t>オオハバ</t>
    </rPh>
    <rPh sb="262" eb="264">
      <t>ゲンショウ</t>
    </rPh>
    <rPh sb="271" eb="273">
      <t>ゲンイン</t>
    </rPh>
    <rPh sb="277" eb="279">
      <t>ジュウライ</t>
    </rPh>
    <rPh sb="280" eb="282">
      <t>ルイジ</t>
    </rPh>
    <rPh sb="282" eb="284">
      <t>ダンタイ</t>
    </rPh>
    <rPh sb="284" eb="287">
      <t>ヘイキンチ</t>
    </rPh>
    <rPh sb="288" eb="291">
      <t>キンジチ</t>
    </rPh>
    <rPh sb="358" eb="360">
      <t>ジギョウ</t>
    </rPh>
    <rPh sb="360" eb="362">
      <t>ジッシ</t>
    </rPh>
    <rPh sb="373" eb="374">
      <t>ヒク</t>
    </rPh>
    <rPh sb="375" eb="377">
      <t>スウチ</t>
    </rPh>
    <rPh sb="384" eb="386">
      <t>ジュウライ</t>
    </rPh>
    <rPh sb="449" eb="451">
      <t>コンゴ</t>
    </rPh>
    <rPh sb="451" eb="453">
      <t>シセツ</t>
    </rPh>
    <rPh sb="453" eb="455">
      <t>コウシン</t>
    </rPh>
    <rPh sb="455" eb="456">
      <t>トウ</t>
    </rPh>
    <rPh sb="457" eb="459">
      <t>ゾウカ</t>
    </rPh>
    <rPh sb="463" eb="465">
      <t>ショウライ</t>
    </rPh>
    <rPh sb="465" eb="467">
      <t>スイケイ</t>
    </rPh>
    <rPh sb="468" eb="470">
      <t>ヒツヨウ</t>
    </rPh>
    <rPh sb="496" eb="498">
      <t>テキセツ</t>
    </rPh>
    <rPh sb="499" eb="501">
      <t>シセツ</t>
    </rPh>
    <rPh sb="501" eb="503">
      <t>キボ</t>
    </rPh>
    <rPh sb="507" eb="508">
      <t>イ</t>
    </rPh>
    <rPh sb="519" eb="521">
      <t>ルイジ</t>
    </rPh>
    <rPh sb="521" eb="523">
      <t>ダンタイ</t>
    </rPh>
    <rPh sb="523" eb="526">
      <t>ヘイキンチ</t>
    </rPh>
    <rPh sb="527" eb="528">
      <t>チカ</t>
    </rPh>
    <rPh sb="529" eb="531">
      <t>スウジ</t>
    </rPh>
    <rPh sb="541" eb="542">
      <t>オオ</t>
    </rPh>
    <rPh sb="543" eb="545">
      <t>タイサク</t>
    </rPh>
    <rPh sb="546" eb="5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</si>
</sst>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0.32</c:v>
                </c:pt>
              </c:numCache>
            </c:numRef>
          </c:val>
          <c:extLst>
            <c:ext xmlns:c16="http://schemas.microsoft.com/office/drawing/2014/chart" uri="{C3380CC4-5D6E-409C-BE32-E72D297353CC}">
              <c16:uniqueId val="{00000000-675F-4592-A6A5-DA0E79CB75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675F-4592-A6A5-DA0E79CB75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0</c:v>
                </c:pt>
                <c:pt idx="4">
                  <c:v>99.93</c:v>
                </c:pt>
              </c:numCache>
            </c:numRef>
          </c:val>
          <c:extLst>
            <c:ext xmlns:c16="http://schemas.microsoft.com/office/drawing/2014/chart" uri="{C3380CC4-5D6E-409C-BE32-E72D297353CC}">
              <c16:uniqueId val="{00000000-0735-4583-B8CB-91E2464CCE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50.07</c:v>
                </c:pt>
              </c:numCache>
            </c:numRef>
          </c:val>
          <c:smooth val="0"/>
          <c:extLst>
            <c:ext xmlns:c16="http://schemas.microsoft.com/office/drawing/2014/chart" uri="{C3380CC4-5D6E-409C-BE32-E72D297353CC}">
              <c16:uniqueId val="{00000001-0735-4583-B8CB-91E2464CCE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0</c:v>
                </c:pt>
                <c:pt idx="4">
                  <c:v>75.790000000000006</c:v>
                </c:pt>
              </c:numCache>
            </c:numRef>
          </c:val>
          <c:extLst>
            <c:ext xmlns:c16="http://schemas.microsoft.com/office/drawing/2014/chart" uri="{C3380CC4-5D6E-409C-BE32-E72D297353CC}">
              <c16:uniqueId val="{00000000-BF5D-40FB-8127-0AEA34CA3B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75.7</c:v>
                </c:pt>
              </c:numCache>
            </c:numRef>
          </c:val>
          <c:smooth val="0"/>
          <c:extLst>
            <c:ext xmlns:c16="http://schemas.microsoft.com/office/drawing/2014/chart" uri="{C3380CC4-5D6E-409C-BE32-E72D297353CC}">
              <c16:uniqueId val="{00000001-BF5D-40FB-8127-0AEA34CA3B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0</c:v>
                </c:pt>
                <c:pt idx="4">
                  <c:v>96.13</c:v>
                </c:pt>
              </c:numCache>
            </c:numRef>
          </c:val>
          <c:extLst>
            <c:ext xmlns:c16="http://schemas.microsoft.com/office/drawing/2014/chart" uri="{C3380CC4-5D6E-409C-BE32-E72D297353CC}">
              <c16:uniqueId val="{00000000-12FC-40F6-B649-4104A4C470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105.52</c:v>
                </c:pt>
              </c:numCache>
            </c:numRef>
          </c:val>
          <c:smooth val="0"/>
          <c:extLst>
            <c:ext xmlns:c16="http://schemas.microsoft.com/office/drawing/2014/chart" uri="{C3380CC4-5D6E-409C-BE32-E72D297353CC}">
              <c16:uniqueId val="{00000001-12FC-40F6-B649-4104A4C470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0</c:v>
                </c:pt>
                <c:pt idx="4">
                  <c:v>3.88</c:v>
                </c:pt>
              </c:numCache>
            </c:numRef>
          </c:val>
          <c:extLst>
            <c:ext xmlns:c16="http://schemas.microsoft.com/office/drawing/2014/chart" uri="{C3380CC4-5D6E-409C-BE32-E72D297353CC}">
              <c16:uniqueId val="{00000000-46A9-4F1A-9C1E-40BA5B3FE0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42.98</c:v>
                </c:pt>
              </c:numCache>
            </c:numRef>
          </c:val>
          <c:smooth val="0"/>
          <c:extLst>
            <c:ext xmlns:c16="http://schemas.microsoft.com/office/drawing/2014/chart" uri="{C3380CC4-5D6E-409C-BE32-E72D297353CC}">
              <c16:uniqueId val="{00000001-46A9-4F1A-9C1E-40BA5B3FE0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69.03</c:v>
                </c:pt>
              </c:numCache>
            </c:numRef>
          </c:val>
          <c:extLst>
            <c:ext xmlns:c16="http://schemas.microsoft.com/office/drawing/2014/chart" uri="{C3380CC4-5D6E-409C-BE32-E72D297353CC}">
              <c16:uniqueId val="{00000000-59C1-4C60-A4A7-D20068A1ED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23.24</c:v>
                </c:pt>
              </c:numCache>
            </c:numRef>
          </c:val>
          <c:smooth val="0"/>
          <c:extLst>
            <c:ext xmlns:c16="http://schemas.microsoft.com/office/drawing/2014/chart" uri="{C3380CC4-5D6E-409C-BE32-E72D297353CC}">
              <c16:uniqueId val="{00000001-59C1-4C60-A4A7-D20068A1ED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79A-4A46-9275-AB1A9247B3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30.01</c:v>
                </c:pt>
              </c:numCache>
            </c:numRef>
          </c:val>
          <c:smooth val="0"/>
          <c:extLst>
            <c:ext xmlns:c16="http://schemas.microsoft.com/office/drawing/2014/chart" uri="{C3380CC4-5D6E-409C-BE32-E72D297353CC}">
              <c16:uniqueId val="{00000001-479A-4A46-9275-AB1A9247B3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0</c:v>
                </c:pt>
                <c:pt idx="4">
                  <c:v>75.22</c:v>
                </c:pt>
              </c:numCache>
            </c:numRef>
          </c:val>
          <c:extLst>
            <c:ext xmlns:c16="http://schemas.microsoft.com/office/drawing/2014/chart" uri="{C3380CC4-5D6E-409C-BE32-E72D297353CC}">
              <c16:uniqueId val="{00000000-D891-45AF-AC18-64236E1A2B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249.43</c:v>
                </c:pt>
              </c:numCache>
            </c:numRef>
          </c:val>
          <c:smooth val="0"/>
          <c:extLst>
            <c:ext xmlns:c16="http://schemas.microsoft.com/office/drawing/2014/chart" uri="{C3380CC4-5D6E-409C-BE32-E72D297353CC}">
              <c16:uniqueId val="{00000001-D891-45AF-AC18-64236E1A2B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1808.53</c:v>
                </c:pt>
              </c:numCache>
            </c:numRef>
          </c:val>
          <c:extLst>
            <c:ext xmlns:c16="http://schemas.microsoft.com/office/drawing/2014/chart" uri="{C3380CC4-5D6E-409C-BE32-E72D297353CC}">
              <c16:uniqueId val="{00000000-C564-4DFC-B2ED-FADA81CA74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922.05</c:v>
                </c:pt>
              </c:numCache>
            </c:numRef>
          </c:val>
          <c:smooth val="0"/>
          <c:extLst>
            <c:ext xmlns:c16="http://schemas.microsoft.com/office/drawing/2014/chart" uri="{C3380CC4-5D6E-409C-BE32-E72D297353CC}">
              <c16:uniqueId val="{00000001-C564-4DFC-B2ED-FADA81CA74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0</c:v>
                </c:pt>
                <c:pt idx="4">
                  <c:v>31.07</c:v>
                </c:pt>
              </c:numCache>
            </c:numRef>
          </c:val>
          <c:extLst>
            <c:ext xmlns:c16="http://schemas.microsoft.com/office/drawing/2014/chart" uri="{C3380CC4-5D6E-409C-BE32-E72D297353CC}">
              <c16:uniqueId val="{00000000-6923-402D-B0EC-295C6908EA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64.39</c:v>
                </c:pt>
              </c:numCache>
            </c:numRef>
          </c:val>
          <c:smooth val="0"/>
          <c:extLst>
            <c:ext xmlns:c16="http://schemas.microsoft.com/office/drawing/2014/chart" uri="{C3380CC4-5D6E-409C-BE32-E72D297353CC}">
              <c16:uniqueId val="{00000001-6923-402D-B0EC-295C6908EA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0</c:v>
                </c:pt>
                <c:pt idx="4">
                  <c:v>182.87</c:v>
                </c:pt>
              </c:numCache>
            </c:numRef>
          </c:val>
          <c:extLst>
            <c:ext xmlns:c16="http://schemas.microsoft.com/office/drawing/2014/chart" uri="{C3380CC4-5D6E-409C-BE32-E72D297353CC}">
              <c16:uniqueId val="{00000000-58AF-4CD9-988E-42DCB1753D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258.89999999999998</c:v>
                </c:pt>
              </c:numCache>
            </c:numRef>
          </c:val>
          <c:smooth val="0"/>
          <c:extLst>
            <c:ext xmlns:c16="http://schemas.microsoft.com/office/drawing/2014/chart" uri="{C3380CC4-5D6E-409C-BE32-E72D297353CC}">
              <c16:uniqueId val="{00000001-58AF-4CD9-988E-42DCB1753D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徳島県　勝浦町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4825</v>
      </c>
      <c r="AM8" s="66"/>
      <c r="AN8" s="66"/>
      <c r="AO8" s="66"/>
      <c r="AP8" s="66"/>
      <c r="AQ8" s="66"/>
      <c r="AR8" s="66"/>
      <c r="AS8" s="66"/>
      <c r="AT8" s="37">
        <f>データ!$S$6</f>
        <v>69.83</v>
      </c>
      <c r="AU8" s="38"/>
      <c r="AV8" s="38"/>
      <c r="AW8" s="38"/>
      <c r="AX8" s="38"/>
      <c r="AY8" s="38"/>
      <c r="AZ8" s="38"/>
      <c r="BA8" s="38"/>
      <c r="BB8" s="55">
        <f>データ!$T$6</f>
        <v>69.099999999999994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66.56</v>
      </c>
      <c r="J10" s="38"/>
      <c r="K10" s="38"/>
      <c r="L10" s="38"/>
      <c r="M10" s="38"/>
      <c r="N10" s="38"/>
      <c r="O10" s="65"/>
      <c r="P10" s="55">
        <f>データ!$P$6</f>
        <v>88.75</v>
      </c>
      <c r="Q10" s="55"/>
      <c r="R10" s="55"/>
      <c r="S10" s="55"/>
      <c r="T10" s="55"/>
      <c r="U10" s="55"/>
      <c r="V10" s="55"/>
      <c r="W10" s="66">
        <f>データ!$Q$6</f>
        <v>518</v>
      </c>
      <c r="X10" s="66"/>
      <c r="Y10" s="66"/>
      <c r="Z10" s="66"/>
      <c r="AA10" s="66"/>
      <c r="AB10" s="66"/>
      <c r="AC10" s="66"/>
      <c r="AD10" s="2"/>
      <c r="AE10" s="2"/>
      <c r="AF10" s="2"/>
      <c r="AG10" s="2"/>
      <c r="AH10" s="2"/>
      <c r="AI10" s="2"/>
      <c r="AJ10" s="2"/>
      <c r="AK10" s="2"/>
      <c r="AL10" s="66">
        <f>データ!$U$6</f>
        <v>4252</v>
      </c>
      <c r="AM10" s="66"/>
      <c r="AN10" s="66"/>
      <c r="AO10" s="66"/>
      <c r="AP10" s="66"/>
      <c r="AQ10" s="66"/>
      <c r="AR10" s="66"/>
      <c r="AS10" s="66"/>
      <c r="AT10" s="37">
        <f>データ!$V$6</f>
        <v>6.5</v>
      </c>
      <c r="AU10" s="38"/>
      <c r="AV10" s="38"/>
      <c r="AW10" s="38"/>
      <c r="AX10" s="38"/>
      <c r="AY10" s="38"/>
      <c r="AZ10" s="38"/>
      <c r="BA10" s="38"/>
      <c r="BB10" s="55">
        <f>データ!$W$6</f>
        <v>654.15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2SkJRZUpeVCkispJWFfdDl6zETDW5ITlmfYOr1JioGVSzoCtlh5mqso1KIWW+4+FQ0RAkOXQGbJ28QFUynmmYw==" saltValue="xZqHZWVWqB+oQpDNmc+F4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363014</v>
      </c>
      <c r="D6" s="20">
        <f t="shared" si="3"/>
        <v>46</v>
      </c>
      <c r="E6" s="20">
        <f t="shared" si="3"/>
        <v>1</v>
      </c>
      <c r="F6" s="20">
        <f t="shared" si="3"/>
        <v>0</v>
      </c>
      <c r="G6" s="20">
        <f t="shared" si="3"/>
        <v>5</v>
      </c>
      <c r="H6" s="20" t="str">
        <f t="shared" si="3"/>
        <v>徳島県　勝浦町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66.56</v>
      </c>
      <c r="P6" s="21">
        <f t="shared" si="3"/>
        <v>88.75</v>
      </c>
      <c r="Q6" s="21">
        <f t="shared" si="3"/>
        <v>518</v>
      </c>
      <c r="R6" s="21">
        <f t="shared" si="3"/>
        <v>4825</v>
      </c>
      <c r="S6" s="21">
        <f t="shared" si="3"/>
        <v>69.83</v>
      </c>
      <c r="T6" s="21">
        <f t="shared" si="3"/>
        <v>69.099999999999994</v>
      </c>
      <c r="U6" s="21">
        <f t="shared" si="3"/>
        <v>4252</v>
      </c>
      <c r="V6" s="21">
        <f t="shared" si="3"/>
        <v>6.5</v>
      </c>
      <c r="W6" s="21">
        <f t="shared" si="3"/>
        <v>654.15</v>
      </c>
      <c r="X6" s="22" t="str">
        <f>IF(X7="",NA(),X7)</f>
        <v>-</v>
      </c>
      <c r="Y6" s="22" t="str">
        <f t="shared" ref="Y6:AG6" si="4">IF(Y7="",NA(),Y7)</f>
        <v>-</v>
      </c>
      <c r="Z6" s="22" t="str">
        <f t="shared" si="4"/>
        <v>-</v>
      </c>
      <c r="AA6" s="22" t="str">
        <f t="shared" si="4"/>
        <v>-</v>
      </c>
      <c r="AB6" s="22">
        <f t="shared" si="4"/>
        <v>96.13</v>
      </c>
      <c r="AC6" s="22" t="str">
        <f t="shared" si="4"/>
        <v>-</v>
      </c>
      <c r="AD6" s="22" t="str">
        <f t="shared" si="4"/>
        <v>-</v>
      </c>
      <c r="AE6" s="22" t="str">
        <f t="shared" si="4"/>
        <v>-</v>
      </c>
      <c r="AF6" s="22" t="str">
        <f t="shared" si="4"/>
        <v>-</v>
      </c>
      <c r="AG6" s="22">
        <f t="shared" si="4"/>
        <v>105.52</v>
      </c>
      <c r="AH6" s="21" t="str">
        <f>IF(AH7="","",IF(AH7="-","【-】","【"&amp;SUBSTITUTE(TEXT(AH7,"#,##0.00"),"-","△")&amp;"】"))</f>
        <v>【104.96】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30.01</v>
      </c>
      <c r="AS6" s="21" t="str">
        <f>IF(AS7="","",IF(AS7="-","【-】","【"&amp;SUBSTITUTE(TEXT(AS7,"#,##0.00"),"-","△")&amp;"】"))</f>
        <v>【30.67】</v>
      </c>
      <c r="AT6" s="22" t="str">
        <f>IF(AT7="",NA(),AT7)</f>
        <v>-</v>
      </c>
      <c r="AU6" s="22" t="str">
        <f t="shared" ref="AU6:BC6" si="6">IF(AU7="",NA(),AU7)</f>
        <v>-</v>
      </c>
      <c r="AV6" s="22" t="str">
        <f t="shared" si="6"/>
        <v>-</v>
      </c>
      <c r="AW6" s="22" t="str">
        <f t="shared" si="6"/>
        <v>-</v>
      </c>
      <c r="AX6" s="22">
        <f t="shared" si="6"/>
        <v>75.22</v>
      </c>
      <c r="AY6" s="22" t="str">
        <f t="shared" si="6"/>
        <v>-</v>
      </c>
      <c r="AZ6" s="22" t="str">
        <f t="shared" si="6"/>
        <v>-</v>
      </c>
      <c r="BA6" s="22" t="str">
        <f t="shared" si="6"/>
        <v>-</v>
      </c>
      <c r="BB6" s="22" t="str">
        <f t="shared" si="6"/>
        <v>-</v>
      </c>
      <c r="BC6" s="22">
        <f t="shared" si="6"/>
        <v>249.43</v>
      </c>
      <c r="BD6" s="21" t="str">
        <f>IF(BD7="","",IF(BD7="-","【-】","【"&amp;SUBSTITUTE(TEXT(BD7,"#,##0.00"),"-","△")&amp;"】"))</f>
        <v>【195.24】</v>
      </c>
      <c r="BE6" s="22" t="str">
        <f>IF(BE7="",NA(),BE7)</f>
        <v>-</v>
      </c>
      <c r="BF6" s="22" t="str">
        <f t="shared" ref="BF6:BN6" si="7">IF(BF7="",NA(),BF7)</f>
        <v>-</v>
      </c>
      <c r="BG6" s="22" t="str">
        <f t="shared" si="7"/>
        <v>-</v>
      </c>
      <c r="BH6" s="22" t="str">
        <f t="shared" si="7"/>
        <v>-</v>
      </c>
      <c r="BI6" s="22">
        <f t="shared" si="7"/>
        <v>1808.53</v>
      </c>
      <c r="BJ6" s="22" t="str">
        <f t="shared" si="7"/>
        <v>-</v>
      </c>
      <c r="BK6" s="22" t="str">
        <f t="shared" si="7"/>
        <v>-</v>
      </c>
      <c r="BL6" s="22" t="str">
        <f t="shared" si="7"/>
        <v>-</v>
      </c>
      <c r="BM6" s="22" t="str">
        <f t="shared" si="7"/>
        <v>-</v>
      </c>
      <c r="BN6" s="22">
        <f t="shared" si="7"/>
        <v>922.05</v>
      </c>
      <c r="BO6" s="21" t="str">
        <f>IF(BO7="","",IF(BO7="-","【-】","【"&amp;SUBSTITUTE(TEXT(BO7,"#,##0.00"),"-","△")&amp;"】"))</f>
        <v>【1,090.93】</v>
      </c>
      <c r="BP6" s="22" t="str">
        <f>IF(BP7="",NA(),BP7)</f>
        <v>-</v>
      </c>
      <c r="BQ6" s="22" t="str">
        <f t="shared" ref="BQ6:BY6" si="8">IF(BQ7="",NA(),BQ7)</f>
        <v>-</v>
      </c>
      <c r="BR6" s="22" t="str">
        <f t="shared" si="8"/>
        <v>-</v>
      </c>
      <c r="BS6" s="22" t="str">
        <f t="shared" si="8"/>
        <v>-</v>
      </c>
      <c r="BT6" s="22">
        <f t="shared" si="8"/>
        <v>31.07</v>
      </c>
      <c r="BU6" s="22" t="str">
        <f t="shared" si="8"/>
        <v>-</v>
      </c>
      <c r="BV6" s="22" t="str">
        <f t="shared" si="8"/>
        <v>-</v>
      </c>
      <c r="BW6" s="22" t="str">
        <f t="shared" si="8"/>
        <v>-</v>
      </c>
      <c r="BX6" s="22" t="str">
        <f t="shared" si="8"/>
        <v>-</v>
      </c>
      <c r="BY6" s="22">
        <f t="shared" si="8"/>
        <v>64.39</v>
      </c>
      <c r="BZ6" s="21" t="str">
        <f>IF(BZ7="","",IF(BZ7="-","【-】","【"&amp;SUBSTITUTE(TEXT(BZ7,"#,##0.00"),"-","△")&amp;"】"))</f>
        <v>【58.61】</v>
      </c>
      <c r="CA6" s="22" t="str">
        <f>IF(CA7="",NA(),CA7)</f>
        <v>-</v>
      </c>
      <c r="CB6" s="22" t="str">
        <f t="shared" ref="CB6:CJ6" si="9">IF(CB7="",NA(),CB7)</f>
        <v>-</v>
      </c>
      <c r="CC6" s="22" t="str">
        <f t="shared" si="9"/>
        <v>-</v>
      </c>
      <c r="CD6" s="22" t="str">
        <f t="shared" si="9"/>
        <v>-</v>
      </c>
      <c r="CE6" s="22">
        <f t="shared" si="9"/>
        <v>182.87</v>
      </c>
      <c r="CF6" s="22" t="str">
        <f t="shared" si="9"/>
        <v>-</v>
      </c>
      <c r="CG6" s="22" t="str">
        <f t="shared" si="9"/>
        <v>-</v>
      </c>
      <c r="CH6" s="22" t="str">
        <f t="shared" si="9"/>
        <v>-</v>
      </c>
      <c r="CI6" s="22" t="str">
        <f t="shared" si="9"/>
        <v>-</v>
      </c>
      <c r="CJ6" s="22">
        <f t="shared" si="9"/>
        <v>258.89999999999998</v>
      </c>
      <c r="CK6" s="21" t="str">
        <f>IF(CK7="","",IF(CK7="-","【-】","【"&amp;SUBSTITUTE(TEXT(CK7,"#,##0.00"),"-","△")&amp;"】"))</f>
        <v>【274.97】</v>
      </c>
      <c r="CL6" s="22" t="str">
        <f>IF(CL7="",NA(),CL7)</f>
        <v>-</v>
      </c>
      <c r="CM6" s="22" t="str">
        <f t="shared" ref="CM6:CU6" si="10">IF(CM7="",NA(),CM7)</f>
        <v>-</v>
      </c>
      <c r="CN6" s="22" t="str">
        <f t="shared" si="10"/>
        <v>-</v>
      </c>
      <c r="CO6" s="22" t="str">
        <f t="shared" si="10"/>
        <v>-</v>
      </c>
      <c r="CP6" s="22">
        <f t="shared" si="10"/>
        <v>99.93</v>
      </c>
      <c r="CQ6" s="22" t="str">
        <f t="shared" si="10"/>
        <v>-</v>
      </c>
      <c r="CR6" s="22" t="str">
        <f t="shared" si="10"/>
        <v>-</v>
      </c>
      <c r="CS6" s="22" t="str">
        <f t="shared" si="10"/>
        <v>-</v>
      </c>
      <c r="CT6" s="22" t="str">
        <f t="shared" si="10"/>
        <v>-</v>
      </c>
      <c r="CU6" s="22">
        <f t="shared" si="10"/>
        <v>50.07</v>
      </c>
      <c r="CV6" s="21" t="str">
        <f>IF(CV7="","",IF(CV7="-","【-】","【"&amp;SUBSTITUTE(TEXT(CV7,"#,##0.00"),"-","△")&amp;"】"))</f>
        <v>【52.36】</v>
      </c>
      <c r="CW6" s="22" t="str">
        <f>IF(CW7="",NA(),CW7)</f>
        <v>-</v>
      </c>
      <c r="CX6" s="22" t="str">
        <f t="shared" ref="CX6:DF6" si="11">IF(CX7="",NA(),CX7)</f>
        <v>-</v>
      </c>
      <c r="CY6" s="22" t="str">
        <f t="shared" si="11"/>
        <v>-</v>
      </c>
      <c r="CZ6" s="22" t="str">
        <f t="shared" si="11"/>
        <v>-</v>
      </c>
      <c r="DA6" s="22">
        <f t="shared" si="11"/>
        <v>75.790000000000006</v>
      </c>
      <c r="DB6" s="22" t="str">
        <f t="shared" si="11"/>
        <v>-</v>
      </c>
      <c r="DC6" s="22" t="str">
        <f t="shared" si="11"/>
        <v>-</v>
      </c>
      <c r="DD6" s="22" t="str">
        <f t="shared" si="11"/>
        <v>-</v>
      </c>
      <c r="DE6" s="22" t="str">
        <f t="shared" si="11"/>
        <v>-</v>
      </c>
      <c r="DF6" s="22">
        <f t="shared" si="11"/>
        <v>75.7</v>
      </c>
      <c r="DG6" s="21" t="str">
        <f>IF(DG7="","",IF(DG7="-","【-】","【"&amp;SUBSTITUTE(TEXT(DG7,"#,##0.00"),"-","△")&amp;"】"))</f>
        <v>【73.88】</v>
      </c>
      <c r="DH6" s="22" t="str">
        <f>IF(DH7="",NA(),DH7)</f>
        <v>-</v>
      </c>
      <c r="DI6" s="22" t="str">
        <f t="shared" ref="DI6:DQ6" si="12">IF(DI7="",NA(),DI7)</f>
        <v>-</v>
      </c>
      <c r="DJ6" s="22" t="str">
        <f t="shared" si="12"/>
        <v>-</v>
      </c>
      <c r="DK6" s="22" t="str">
        <f t="shared" si="12"/>
        <v>-</v>
      </c>
      <c r="DL6" s="22">
        <f t="shared" si="12"/>
        <v>3.88</v>
      </c>
      <c r="DM6" s="22" t="str">
        <f t="shared" si="12"/>
        <v>-</v>
      </c>
      <c r="DN6" s="22" t="str">
        <f t="shared" si="12"/>
        <v>-</v>
      </c>
      <c r="DO6" s="22" t="str">
        <f t="shared" si="12"/>
        <v>-</v>
      </c>
      <c r="DP6" s="22" t="str">
        <f t="shared" si="12"/>
        <v>-</v>
      </c>
      <c r="DQ6" s="22">
        <f t="shared" si="12"/>
        <v>42.98</v>
      </c>
      <c r="DR6" s="21" t="str">
        <f>IF(DR7="","",IF(DR7="-","【-】","【"&amp;SUBSTITUTE(TEXT(DR7,"#,##0.00"),"-","△")&amp;"】"))</f>
        <v>【39.30】</v>
      </c>
      <c r="DS6" s="22" t="str">
        <f>IF(DS7="",NA(),DS7)</f>
        <v>-</v>
      </c>
      <c r="DT6" s="22" t="str">
        <f t="shared" ref="DT6:EB6" si="13">IF(DT7="",NA(),DT7)</f>
        <v>-</v>
      </c>
      <c r="DU6" s="22" t="str">
        <f t="shared" si="13"/>
        <v>-</v>
      </c>
      <c r="DV6" s="22" t="str">
        <f t="shared" si="13"/>
        <v>-</v>
      </c>
      <c r="DW6" s="22">
        <f t="shared" si="13"/>
        <v>69.03</v>
      </c>
      <c r="DX6" s="22" t="str">
        <f t="shared" si="13"/>
        <v>-</v>
      </c>
      <c r="DY6" s="22" t="str">
        <f t="shared" si="13"/>
        <v>-</v>
      </c>
      <c r="DZ6" s="22" t="str">
        <f t="shared" si="13"/>
        <v>-</v>
      </c>
      <c r="EA6" s="22" t="str">
        <f t="shared" si="13"/>
        <v>-</v>
      </c>
      <c r="EB6" s="22">
        <f t="shared" si="13"/>
        <v>23.24</v>
      </c>
      <c r="EC6" s="21" t="str">
        <f>IF(EC7="","",IF(EC7="-","【-】","【"&amp;SUBSTITUTE(TEXT(EC7,"#,##0.00"),"-","△")&amp;"】"))</f>
        <v>【18.76】</v>
      </c>
      <c r="ED6" s="22" t="str">
        <f>IF(ED7="",NA(),ED7)</f>
        <v>-</v>
      </c>
      <c r="EE6" s="22" t="str">
        <f t="shared" ref="EE6:EM6" si="14">IF(EE7="",NA(),EE7)</f>
        <v>-</v>
      </c>
      <c r="EF6" s="22" t="str">
        <f t="shared" si="14"/>
        <v>-</v>
      </c>
      <c r="EG6" s="22" t="str">
        <f t="shared" si="14"/>
        <v>-</v>
      </c>
      <c r="EH6" s="22">
        <f t="shared" si="14"/>
        <v>0.32</v>
      </c>
      <c r="EI6" s="22" t="str">
        <f t="shared" si="14"/>
        <v>-</v>
      </c>
      <c r="EJ6" s="22" t="str">
        <f t="shared" si="14"/>
        <v>-</v>
      </c>
      <c r="EK6" s="22" t="str">
        <f t="shared" si="14"/>
        <v>-</v>
      </c>
      <c r="EL6" s="22" t="str">
        <f t="shared" si="14"/>
        <v>-</v>
      </c>
      <c r="EM6" s="22">
        <f t="shared" si="14"/>
        <v>0.39</v>
      </c>
      <c r="EN6" s="21" t="str">
        <f>IF(EN7="","",IF(EN7="-","【-】","【"&amp;SUBSTITUTE(TEXT(EN7,"#,##0.00"),"-","△")&amp;"】"))</f>
        <v>【0.65】</v>
      </c>
    </row>
    <row r="7" spans="1:144" s="23" customFormat="1" x14ac:dyDescent="0.15">
      <c r="A7" s="15"/>
      <c r="B7" s="24">
        <v>2022</v>
      </c>
      <c r="C7" s="24">
        <v>363014</v>
      </c>
      <c r="D7" s="24">
        <v>46</v>
      </c>
      <c r="E7" s="24">
        <v>1</v>
      </c>
      <c r="F7" s="24">
        <v>0</v>
      </c>
      <c r="G7" s="24">
        <v>5</v>
      </c>
      <c r="H7" s="24" t="s">
        <v>93</v>
      </c>
      <c r="I7" s="24" t="s">
        <v>94</v>
      </c>
      <c r="J7" s="24" t="s">
        <v>95</v>
      </c>
      <c r="K7" s="24" t="s">
        <v>96</v>
      </c>
      <c r="L7" s="24" t="s">
        <v>97</v>
      </c>
      <c r="M7" s="24" t="s">
        <v>98</v>
      </c>
      <c r="N7" s="25" t="s">
        <v>99</v>
      </c>
      <c r="O7" s="25">
        <v>66.56</v>
      </c>
      <c r="P7" s="25">
        <v>88.75</v>
      </c>
      <c r="Q7" s="25">
        <v>518</v>
      </c>
      <c r="R7" s="25">
        <v>4825</v>
      </c>
      <c r="S7" s="25">
        <v>69.83</v>
      </c>
      <c r="T7" s="25">
        <v>69.099999999999994</v>
      </c>
      <c r="U7" s="25">
        <v>4252</v>
      </c>
      <c r="V7" s="25">
        <v>6.5</v>
      </c>
      <c r="W7" s="25">
        <v>654.15</v>
      </c>
      <c r="X7" s="25" t="s">
        <v>99</v>
      </c>
      <c r="Y7" s="25" t="s">
        <v>99</v>
      </c>
      <c r="Z7" s="25" t="s">
        <v>99</v>
      </c>
      <c r="AA7" s="25" t="s">
        <v>99</v>
      </c>
      <c r="AB7" s="25">
        <v>96.13</v>
      </c>
      <c r="AC7" s="25" t="s">
        <v>99</v>
      </c>
      <c r="AD7" s="25" t="s">
        <v>99</v>
      </c>
      <c r="AE7" s="25" t="s">
        <v>99</v>
      </c>
      <c r="AF7" s="25" t="s">
        <v>99</v>
      </c>
      <c r="AG7" s="25">
        <v>105.52</v>
      </c>
      <c r="AH7" s="25">
        <v>104.96</v>
      </c>
      <c r="AI7" s="25" t="s">
        <v>99</v>
      </c>
      <c r="AJ7" s="25" t="s">
        <v>99</v>
      </c>
      <c r="AK7" s="25" t="s">
        <v>99</v>
      </c>
      <c r="AL7" s="25" t="s">
        <v>99</v>
      </c>
      <c r="AM7" s="25">
        <v>0</v>
      </c>
      <c r="AN7" s="25" t="s">
        <v>99</v>
      </c>
      <c r="AO7" s="25" t="s">
        <v>99</v>
      </c>
      <c r="AP7" s="25" t="s">
        <v>99</v>
      </c>
      <c r="AQ7" s="25" t="s">
        <v>99</v>
      </c>
      <c r="AR7" s="25">
        <v>30.01</v>
      </c>
      <c r="AS7" s="25">
        <v>30.67</v>
      </c>
      <c r="AT7" s="25" t="s">
        <v>99</v>
      </c>
      <c r="AU7" s="25" t="s">
        <v>99</v>
      </c>
      <c r="AV7" s="25" t="s">
        <v>99</v>
      </c>
      <c r="AW7" s="25" t="s">
        <v>99</v>
      </c>
      <c r="AX7" s="25">
        <v>75.22</v>
      </c>
      <c r="AY7" s="25" t="s">
        <v>99</v>
      </c>
      <c r="AZ7" s="25" t="s">
        <v>99</v>
      </c>
      <c r="BA7" s="25" t="s">
        <v>99</v>
      </c>
      <c r="BB7" s="25" t="s">
        <v>99</v>
      </c>
      <c r="BC7" s="25">
        <v>249.43</v>
      </c>
      <c r="BD7" s="25">
        <v>195.24</v>
      </c>
      <c r="BE7" s="25" t="s">
        <v>99</v>
      </c>
      <c r="BF7" s="25" t="s">
        <v>99</v>
      </c>
      <c r="BG7" s="25" t="s">
        <v>99</v>
      </c>
      <c r="BH7" s="25" t="s">
        <v>99</v>
      </c>
      <c r="BI7" s="25">
        <v>1808.53</v>
      </c>
      <c r="BJ7" s="25" t="s">
        <v>99</v>
      </c>
      <c r="BK7" s="25" t="s">
        <v>99</v>
      </c>
      <c r="BL7" s="25" t="s">
        <v>99</v>
      </c>
      <c r="BM7" s="25" t="s">
        <v>99</v>
      </c>
      <c r="BN7" s="25">
        <v>922.05</v>
      </c>
      <c r="BO7" s="25">
        <v>1090.93</v>
      </c>
      <c r="BP7" s="25" t="s">
        <v>99</v>
      </c>
      <c r="BQ7" s="25" t="s">
        <v>99</v>
      </c>
      <c r="BR7" s="25" t="s">
        <v>99</v>
      </c>
      <c r="BS7" s="25" t="s">
        <v>99</v>
      </c>
      <c r="BT7" s="25">
        <v>31.07</v>
      </c>
      <c r="BU7" s="25" t="s">
        <v>99</v>
      </c>
      <c r="BV7" s="25" t="s">
        <v>99</v>
      </c>
      <c r="BW7" s="25" t="s">
        <v>99</v>
      </c>
      <c r="BX7" s="25" t="s">
        <v>99</v>
      </c>
      <c r="BY7" s="25">
        <v>64.39</v>
      </c>
      <c r="BZ7" s="25">
        <v>58.61</v>
      </c>
      <c r="CA7" s="25" t="s">
        <v>99</v>
      </c>
      <c r="CB7" s="25" t="s">
        <v>99</v>
      </c>
      <c r="CC7" s="25" t="s">
        <v>99</v>
      </c>
      <c r="CD7" s="25" t="s">
        <v>99</v>
      </c>
      <c r="CE7" s="25">
        <v>182.87</v>
      </c>
      <c r="CF7" s="25" t="s">
        <v>99</v>
      </c>
      <c r="CG7" s="25" t="s">
        <v>99</v>
      </c>
      <c r="CH7" s="25" t="s">
        <v>99</v>
      </c>
      <c r="CI7" s="25" t="s">
        <v>99</v>
      </c>
      <c r="CJ7" s="25">
        <v>258.89999999999998</v>
      </c>
      <c r="CK7" s="25">
        <v>274.97000000000003</v>
      </c>
      <c r="CL7" s="25" t="s">
        <v>99</v>
      </c>
      <c r="CM7" s="25" t="s">
        <v>99</v>
      </c>
      <c r="CN7" s="25" t="s">
        <v>99</v>
      </c>
      <c r="CO7" s="25" t="s">
        <v>99</v>
      </c>
      <c r="CP7" s="25">
        <v>99.93</v>
      </c>
      <c r="CQ7" s="25" t="s">
        <v>99</v>
      </c>
      <c r="CR7" s="25" t="s">
        <v>99</v>
      </c>
      <c r="CS7" s="25" t="s">
        <v>99</v>
      </c>
      <c r="CT7" s="25" t="s">
        <v>99</v>
      </c>
      <c r="CU7" s="25">
        <v>50.07</v>
      </c>
      <c r="CV7" s="25">
        <v>52.36</v>
      </c>
      <c r="CW7" s="25" t="s">
        <v>99</v>
      </c>
      <c r="CX7" s="25" t="s">
        <v>99</v>
      </c>
      <c r="CY7" s="25" t="s">
        <v>99</v>
      </c>
      <c r="CZ7" s="25" t="s">
        <v>99</v>
      </c>
      <c r="DA7" s="25">
        <v>75.790000000000006</v>
      </c>
      <c r="DB7" s="25" t="s">
        <v>99</v>
      </c>
      <c r="DC7" s="25" t="s">
        <v>99</v>
      </c>
      <c r="DD7" s="25" t="s">
        <v>99</v>
      </c>
      <c r="DE7" s="25" t="s">
        <v>99</v>
      </c>
      <c r="DF7" s="25">
        <v>75.7</v>
      </c>
      <c r="DG7" s="25">
        <v>73.88</v>
      </c>
      <c r="DH7" s="25" t="s">
        <v>99</v>
      </c>
      <c r="DI7" s="25" t="s">
        <v>99</v>
      </c>
      <c r="DJ7" s="25" t="s">
        <v>99</v>
      </c>
      <c r="DK7" s="25" t="s">
        <v>99</v>
      </c>
      <c r="DL7" s="25">
        <v>3.88</v>
      </c>
      <c r="DM7" s="25" t="s">
        <v>99</v>
      </c>
      <c r="DN7" s="25" t="s">
        <v>99</v>
      </c>
      <c r="DO7" s="25" t="s">
        <v>99</v>
      </c>
      <c r="DP7" s="25" t="s">
        <v>99</v>
      </c>
      <c r="DQ7" s="25">
        <v>42.98</v>
      </c>
      <c r="DR7" s="25">
        <v>39.299999999999997</v>
      </c>
      <c r="DS7" s="25" t="s">
        <v>99</v>
      </c>
      <c r="DT7" s="25" t="s">
        <v>99</v>
      </c>
      <c r="DU7" s="25" t="s">
        <v>99</v>
      </c>
      <c r="DV7" s="25" t="s">
        <v>99</v>
      </c>
      <c r="DW7" s="25">
        <v>69.03</v>
      </c>
      <c r="DX7" s="25" t="s">
        <v>99</v>
      </c>
      <c r="DY7" s="25" t="s">
        <v>99</v>
      </c>
      <c r="DZ7" s="25" t="s">
        <v>99</v>
      </c>
      <c r="EA7" s="25" t="s">
        <v>99</v>
      </c>
      <c r="EB7" s="25">
        <v>23.24</v>
      </c>
      <c r="EC7" s="25">
        <v>18.760000000000002</v>
      </c>
      <c r="ED7" s="25" t="s">
        <v>99</v>
      </c>
      <c r="EE7" s="25" t="s">
        <v>99</v>
      </c>
      <c r="EF7" s="25" t="s">
        <v>99</v>
      </c>
      <c r="EG7" s="25" t="s">
        <v>99</v>
      </c>
      <c r="EH7" s="25">
        <v>0.32</v>
      </c>
      <c r="EI7" s="25" t="s">
        <v>99</v>
      </c>
      <c r="EJ7" s="25" t="s">
        <v>99</v>
      </c>
      <c r="EK7" s="25" t="s">
        <v>99</v>
      </c>
      <c r="EL7" s="25" t="s">
        <v>99</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2024-02-02T00:22:18Z</cp:lastPrinted>
  <dcterms:created xsi:type="dcterms:W3CDTF">2023-12-05T00:59:53Z</dcterms:created>
  <dcterms:modified xsi:type="dcterms:W3CDTF">2024-02-06T08:36:12Z</dcterms:modified>
  <cp:category/>
</cp:coreProperties>
</file>