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0524\Desktop\"/>
    </mc:Choice>
  </mc:AlternateContent>
  <workbookProtection workbookAlgorithmName="SHA-512" workbookHashValue="EpFi19RYCqVtAv/IMSw8IirtZZk99xPtOr7tBA0G6omcFLvFvjs7PxDlo44klWVcn0+9LsQTK5KH7GQnxkUvMA==" workbookSaltValue="WWr7xD67XrLuqJyhepCD/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<sst xmlns="http://schemas.openxmlformats.org/spreadsheetml/2006/main" count="228" uniqueCount="113">
  <si>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</si>
  <si>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</si>
  <si>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</si>
  <si>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</si>
  <si>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</si>
  <si>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</si>
  <si>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</si>
  <si>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</si>
  <si>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</si>
  <si>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</si>
  <si>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</si>
  <si>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</si>
  <si>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</si>
  <si>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</si>
  <si>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</si>
  <si>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</si>
  <si>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</si>
  <si>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</si>
  <si>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</si>
  <si>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</si>
  <si>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</si>
  <si>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</si>
  <si>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</si>
  <si>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</si>
  <si>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</si>
  <si>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</si>
  <si>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</si>
  <si>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</si>
  <si>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</si>
  <si>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</si>
  <si>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</si>
  <si>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</si>
  <si>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</si>
  <si>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</si>
  <si>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</si>
  <si>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</si>
  <si>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</si>
  <si>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</si>
  <si>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</si>
  <si>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</si>
  <si>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</si>
  <si>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</si>
  <si>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</si>
  <si>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</si>
  <si>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</si>
  <si>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</si>
  <si>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</si>
  <si>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</si>
  <si>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</si>
  <si>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</si>
  <si>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</si>
  <si>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</si>
  <si>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</si>
  <si>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</si>
  <si>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</si>
  <si>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</si>
  <si>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</si>
  <si>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</si>
  <si>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</si>
  <si>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</si>
  <si>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</si>
  <si>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</si>
  <si>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</si>
  <si>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</si>
  <si>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</si>
  <si>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</si>
  <si>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</si>
  <si>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</si>
  <si>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</si>
  <si>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</si>
  <si>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</si>
  <si>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</si>
  <si>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</si>
  <si>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</si>
  <si>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</si>
  <si>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</si>
  <si>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</si>
  <si>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</si>
  <si>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</si>
  <si>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</si>
  <si>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</si>
  <si>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</si>
  <si>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</si>
  <si>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</si>
  <si>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</si>
  <si>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</si>
  <si>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</si>
  <si>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</si>
  <si>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</si>
  <si>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</si>
  <si>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</si>
  <si>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</si>
  <si>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</si>
  <si>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</si>
  <si>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</si>
  <si>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</si>
  <si>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</si>
  <si>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</si>
  <si>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</si>
  <si>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</si>
  <si>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</si>
  <si>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</si>
  <si>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</si>
  <si>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</si>
  <si>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</si>
  <si>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</si>
  <si>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</si>
  <si>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</si>
  <si>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</si>
  <si>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</si>
  <si>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</si>
  <si>
    <t xml:space="preserve">"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
　有収率は、施設の稼動が収益につながっているかを判断する指標です。近年は若干減少傾向にありますが、類似団体と比べ高い数値を引き続き維持しています。"              
</t>
    <phoneticPr fontId="4"/>
  </si>
  <si>
    <t xml:space="preserve">　管路経年化率は、法定耐用年数を超えた管路延長の割合を表す指標です。管路の再調査の結果、法定耐用年数を経過した管路を確認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多くの管が耐用年数を経過したことにより耐震管への布設替えを実施しているため高い数値になっています。今後、管路の計画的な更新を進めるためには、技術職員の育成と適切な人員配置を検討する必要があります。"              
</t>
    <rPh sb="174" eb="176">
      <t>タイヨウ</t>
    </rPh>
    <rPh sb="176" eb="178">
      <t>ネンスウ</t>
    </rPh>
    <rPh sb="179" eb="181">
      <t>ケイカ</t>
    </rPh>
    <rPh sb="206" eb="207">
      <t>タカ</t>
    </rPh>
    <rPh sb="208" eb="21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</si>
</sst>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0.19</c:v>
                </c:pt>
                <c:pt idx="2">
                  <c:v>0.19</c:v>
                </c:pt>
                <c:pt idx="3">
                  <c:v>0.23</c:v>
                </c:pt>
                <c:pt idx="4">
                  <c:v>0.57999999999999996</c:v>
                </c:pt>
              </c:numCache>
            </c:numRef>
          </c:val>
          <c:extLst xmlns:c16r2="http://schemas.microsoft.com/office/drawing/2015/06/chart">
            <c:ext xmlns:c16="http://schemas.microsoft.com/office/drawing/2014/chart" uri="{C3380CC4-5D6E-409C-BE32-E72D297353CC}">
              <c16:uniqueId val="{00000000-D34A-4DF8-BF4D-B4DBF1AB8BEA}"/>
            </c:ext>
          </c:extLst>
        </c:ser>
        <c:dLbls>
          <c:showLegendKey val="0"/>
          <c:showVal val="0"/>
          <c:showCatName val="0"/>
          <c:showSerName val="0"/>
          <c:showPercent val="0"/>
          <c:showBubbleSize val="0"/>
        </c:dLbls>
        <c:gapWidth val="150"/>
        <c:axId val="424939936"/>
        <c:axId val="42489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D34A-4DF8-BF4D-B4DBF1AB8BEA}"/>
            </c:ext>
          </c:extLst>
        </c:ser>
        <c:dLbls>
          <c:showLegendKey val="0"/>
          <c:showVal val="0"/>
          <c:showCatName val="0"/>
          <c:showSerName val="0"/>
          <c:showPercent val="0"/>
          <c:showBubbleSize val="0"/>
        </c:dLbls>
        <c:marker val="1"/>
        <c:smooth val="0"/>
        <c:axId val="424939936"/>
        <c:axId val="424894552"/>
      </c:lineChart>
      <c:dateAx>
        <c:axId val="424939936"/>
        <c:scaling>
          <c:orientation val="minMax"/>
        </c:scaling>
        <c:delete val="1"/>
        <c:axPos val="b"/>
        <c:numFmt formatCode="&quot;H&quot;yy" sourceLinked="1"/>
        <c:majorTickMark val="none"/>
        <c:minorTickMark val="none"/>
        <c:tickLblPos val="none"/>
        <c:crossAx val="424894552"/>
        <c:crosses val="autoZero"/>
        <c:auto val="1"/>
        <c:lblOffset val="100"/>
        <c:baseTimeUnit val="years"/>
      </c:dateAx>
      <c:valAx>
        <c:axId val="42489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9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62.92</c:v>
                </c:pt>
                <c:pt idx="1">
                  <c:v>64.33</c:v>
                </c:pt>
                <c:pt idx="2">
                  <c:v>65.180000000000007</c:v>
                </c:pt>
                <c:pt idx="3">
                  <c:v>65.17</c:v>
                </c:pt>
                <c:pt idx="4">
                  <c:v>66</c:v>
                </c:pt>
              </c:numCache>
            </c:numRef>
          </c:val>
          <c:extLst xmlns:c16r2="http://schemas.microsoft.com/office/drawing/2015/06/chart">
            <c:ext xmlns:c16="http://schemas.microsoft.com/office/drawing/2014/chart" uri="{C3380CC4-5D6E-409C-BE32-E72D297353CC}">
              <c16:uniqueId val="{00000000-5A49-411A-AE2D-9FA27071F42F}"/>
            </c:ext>
          </c:extLst>
        </c:ser>
        <c:dLbls>
          <c:showLegendKey val="0"/>
          <c:showVal val="0"/>
          <c:showCatName val="0"/>
          <c:showSerName val="0"/>
          <c:showPercent val="0"/>
          <c:showBubbleSize val="0"/>
        </c:dLbls>
        <c:gapWidth val="150"/>
        <c:axId val="425680752"/>
        <c:axId val="42606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5A49-411A-AE2D-9FA27071F42F}"/>
            </c:ext>
          </c:extLst>
        </c:ser>
        <c:dLbls>
          <c:showLegendKey val="0"/>
          <c:showVal val="0"/>
          <c:showCatName val="0"/>
          <c:showSerName val="0"/>
          <c:showPercent val="0"/>
          <c:showBubbleSize val="0"/>
        </c:dLbls>
        <c:marker val="1"/>
        <c:smooth val="0"/>
        <c:axId val="425680752"/>
        <c:axId val="426066104"/>
      </c:lineChart>
      <c:dateAx>
        <c:axId val="425680752"/>
        <c:scaling>
          <c:orientation val="minMax"/>
        </c:scaling>
        <c:delete val="1"/>
        <c:axPos val="b"/>
        <c:numFmt formatCode="&quot;H&quot;yy" sourceLinked="1"/>
        <c:majorTickMark val="none"/>
        <c:minorTickMark val="none"/>
        <c:tickLblPos val="none"/>
        <c:crossAx val="426066104"/>
        <c:crosses val="autoZero"/>
        <c:auto val="1"/>
        <c:lblOffset val="100"/>
        <c:baseTimeUnit val="years"/>
      </c:dateAx>
      <c:valAx>
        <c:axId val="42606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8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88.64</c:v>
                </c:pt>
                <c:pt idx="1">
                  <c:v>86.18</c:v>
                </c:pt>
                <c:pt idx="2">
                  <c:v>88.06</c:v>
                </c:pt>
                <c:pt idx="3">
                  <c:v>87.19</c:v>
                </c:pt>
                <c:pt idx="4">
                  <c:v>87.63</c:v>
                </c:pt>
              </c:numCache>
            </c:numRef>
          </c:val>
          <c:extLst xmlns:c16r2="http://schemas.microsoft.com/office/drawing/2015/06/chart">
            <c:ext xmlns:c16="http://schemas.microsoft.com/office/drawing/2014/chart" uri="{C3380CC4-5D6E-409C-BE32-E72D297353CC}">
              <c16:uniqueId val="{00000000-1159-4823-8398-1238CEA2EFE2}"/>
            </c:ext>
          </c:extLst>
        </c:ser>
        <c:dLbls>
          <c:showLegendKey val="0"/>
          <c:showVal val="0"/>
          <c:showCatName val="0"/>
          <c:showSerName val="0"/>
          <c:showPercent val="0"/>
          <c:showBubbleSize val="0"/>
        </c:dLbls>
        <c:gapWidth val="150"/>
        <c:axId val="426069240"/>
        <c:axId val="4260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1159-4823-8398-1238CEA2EFE2}"/>
            </c:ext>
          </c:extLst>
        </c:ser>
        <c:dLbls>
          <c:showLegendKey val="0"/>
          <c:showVal val="0"/>
          <c:showCatName val="0"/>
          <c:showSerName val="0"/>
          <c:showPercent val="0"/>
          <c:showBubbleSize val="0"/>
        </c:dLbls>
        <c:marker val="1"/>
        <c:smooth val="0"/>
        <c:axId val="426069240"/>
        <c:axId val="426061792"/>
      </c:lineChart>
      <c:dateAx>
        <c:axId val="426069240"/>
        <c:scaling>
          <c:orientation val="minMax"/>
        </c:scaling>
        <c:delete val="1"/>
        <c:axPos val="b"/>
        <c:numFmt formatCode="&quot;H&quot;yy" sourceLinked="1"/>
        <c:majorTickMark val="none"/>
        <c:minorTickMark val="none"/>
        <c:tickLblPos val="none"/>
        <c:crossAx val="426061792"/>
        <c:crosses val="autoZero"/>
        <c:auto val="1"/>
        <c:lblOffset val="100"/>
        <c:baseTimeUnit val="years"/>
      </c:dateAx>
      <c:valAx>
        <c:axId val="4260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0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122.2</c:v>
                </c:pt>
                <c:pt idx="1">
                  <c:v>113.84</c:v>
                </c:pt>
                <c:pt idx="2">
                  <c:v>116.28</c:v>
                </c:pt>
                <c:pt idx="3">
                  <c:v>109.18</c:v>
                </c:pt>
                <c:pt idx="4">
                  <c:v>110.37</c:v>
                </c:pt>
              </c:numCache>
            </c:numRef>
          </c:val>
          <c:extLst xmlns:c16r2="http://schemas.microsoft.com/office/drawing/2015/06/chart">
            <c:ext xmlns:c16="http://schemas.microsoft.com/office/drawing/2014/chart" uri="{C3380CC4-5D6E-409C-BE32-E72D297353CC}">
              <c16:uniqueId val="{00000000-CDCC-431C-BA36-652191F30838}"/>
            </c:ext>
          </c:extLst>
        </c:ser>
        <c:dLbls>
          <c:showLegendKey val="0"/>
          <c:showVal val="0"/>
          <c:showCatName val="0"/>
          <c:showSerName val="0"/>
          <c:showPercent val="0"/>
          <c:showBubbleSize val="0"/>
        </c:dLbls>
        <c:gapWidth val="150"/>
        <c:axId val="425484528"/>
        <c:axId val="42548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CDCC-431C-BA36-652191F30838}"/>
            </c:ext>
          </c:extLst>
        </c:ser>
        <c:dLbls>
          <c:showLegendKey val="0"/>
          <c:showVal val="0"/>
          <c:showCatName val="0"/>
          <c:showSerName val="0"/>
          <c:showPercent val="0"/>
          <c:showBubbleSize val="0"/>
        </c:dLbls>
        <c:marker val="1"/>
        <c:smooth val="0"/>
        <c:axId val="425484528"/>
        <c:axId val="425484912"/>
      </c:lineChart>
      <c:dateAx>
        <c:axId val="425484528"/>
        <c:scaling>
          <c:orientation val="minMax"/>
        </c:scaling>
        <c:delete val="1"/>
        <c:axPos val="b"/>
        <c:numFmt formatCode="&quot;H&quot;yy" sourceLinked="1"/>
        <c:majorTickMark val="none"/>
        <c:minorTickMark val="none"/>
        <c:tickLblPos val="none"/>
        <c:crossAx val="425484912"/>
        <c:crosses val="autoZero"/>
        <c:auto val="1"/>
        <c:lblOffset val="100"/>
        <c:baseTimeUnit val="years"/>
      </c:dateAx>
      <c:valAx>
        <c:axId val="42548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48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48.48</c:v>
                </c:pt>
                <c:pt idx="1">
                  <c:v>49.81</c:v>
                </c:pt>
                <c:pt idx="2">
                  <c:v>50.84</c:v>
                </c:pt>
                <c:pt idx="3">
                  <c:v>47.86</c:v>
                </c:pt>
                <c:pt idx="4">
                  <c:v>48.43</c:v>
                </c:pt>
              </c:numCache>
            </c:numRef>
          </c:val>
          <c:extLst xmlns:c16r2="http://schemas.microsoft.com/office/drawing/2015/06/chart">
            <c:ext xmlns:c16="http://schemas.microsoft.com/office/drawing/2014/chart" uri="{C3380CC4-5D6E-409C-BE32-E72D297353CC}">
              <c16:uniqueId val="{00000000-CEC0-4C0E-964B-3ECD36F2BDEB}"/>
            </c:ext>
          </c:extLst>
        </c:ser>
        <c:dLbls>
          <c:showLegendKey val="0"/>
          <c:showVal val="0"/>
          <c:showCatName val="0"/>
          <c:showSerName val="0"/>
          <c:showPercent val="0"/>
          <c:showBubbleSize val="0"/>
        </c:dLbls>
        <c:gapWidth val="150"/>
        <c:axId val="425488072"/>
        <c:axId val="4254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CEC0-4C0E-964B-3ECD36F2BDEB}"/>
            </c:ext>
          </c:extLst>
        </c:ser>
        <c:dLbls>
          <c:showLegendKey val="0"/>
          <c:showVal val="0"/>
          <c:showCatName val="0"/>
          <c:showSerName val="0"/>
          <c:showPercent val="0"/>
          <c:showBubbleSize val="0"/>
        </c:dLbls>
        <c:marker val="1"/>
        <c:smooth val="0"/>
        <c:axId val="425488072"/>
        <c:axId val="425486896"/>
      </c:lineChart>
      <c:dateAx>
        <c:axId val="425488072"/>
        <c:scaling>
          <c:orientation val="minMax"/>
        </c:scaling>
        <c:delete val="1"/>
        <c:axPos val="b"/>
        <c:numFmt formatCode="&quot;H&quot;yy" sourceLinked="1"/>
        <c:majorTickMark val="none"/>
        <c:minorTickMark val="none"/>
        <c:tickLblPos val="none"/>
        <c:crossAx val="425486896"/>
        <c:crosses val="autoZero"/>
        <c:auto val="1"/>
        <c:lblOffset val="100"/>
        <c:baseTimeUnit val="years"/>
      </c:dateAx>
      <c:valAx>
        <c:axId val="4254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8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33.78</c:v>
                </c:pt>
                <c:pt idx="1">
                  <c:v>36.18</c:v>
                </c:pt>
                <c:pt idx="2">
                  <c:v>36.03</c:v>
                </c:pt>
                <c:pt idx="3">
                  <c:v>38.6</c:v>
                </c:pt>
                <c:pt idx="4">
                  <c:v>38.6</c:v>
                </c:pt>
              </c:numCache>
            </c:numRef>
          </c:val>
          <c:extLst xmlns:c16r2="http://schemas.microsoft.com/office/drawing/2015/06/chart">
            <c:ext xmlns:c16="http://schemas.microsoft.com/office/drawing/2014/chart" uri="{C3380CC4-5D6E-409C-BE32-E72D297353CC}">
              <c16:uniqueId val="{00000000-7696-4438-B3DB-FFA9EB86EB11}"/>
            </c:ext>
          </c:extLst>
        </c:ser>
        <c:dLbls>
          <c:showLegendKey val="0"/>
          <c:showVal val="0"/>
          <c:showCatName val="0"/>
          <c:showSerName val="0"/>
          <c:showPercent val="0"/>
          <c:showBubbleSize val="0"/>
        </c:dLbls>
        <c:gapWidth val="150"/>
        <c:axId val="425487680"/>
        <c:axId val="42548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7696-4438-B3DB-FFA9EB86EB11}"/>
            </c:ext>
          </c:extLst>
        </c:ser>
        <c:dLbls>
          <c:showLegendKey val="0"/>
          <c:showVal val="0"/>
          <c:showCatName val="0"/>
          <c:showSerName val="0"/>
          <c:showPercent val="0"/>
          <c:showBubbleSize val="0"/>
        </c:dLbls>
        <c:marker val="1"/>
        <c:smooth val="0"/>
        <c:axId val="425487680"/>
        <c:axId val="425488856"/>
      </c:lineChart>
      <c:dateAx>
        <c:axId val="425487680"/>
        <c:scaling>
          <c:orientation val="minMax"/>
        </c:scaling>
        <c:delete val="1"/>
        <c:axPos val="b"/>
        <c:numFmt formatCode="&quot;H&quot;yy" sourceLinked="1"/>
        <c:majorTickMark val="none"/>
        <c:minorTickMark val="none"/>
        <c:tickLblPos val="none"/>
        <c:crossAx val="425488856"/>
        <c:crosses val="autoZero"/>
        <c:auto val="1"/>
        <c:lblOffset val="100"/>
        <c:baseTimeUnit val="years"/>
      </c:dateAx>
      <c:valAx>
        <c:axId val="42548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5F-42C3-80F2-5A5DC2DCC657}"/>
            </c:ext>
          </c:extLst>
        </c:ser>
        <c:dLbls>
          <c:showLegendKey val="0"/>
          <c:showVal val="0"/>
          <c:showCatName val="0"/>
          <c:showSerName val="0"/>
          <c:showPercent val="0"/>
          <c:showBubbleSize val="0"/>
        </c:dLbls>
        <c:gapWidth val="150"/>
        <c:axId val="425485720"/>
        <c:axId val="42567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9B5F-42C3-80F2-5A5DC2DCC657}"/>
            </c:ext>
          </c:extLst>
        </c:ser>
        <c:dLbls>
          <c:showLegendKey val="0"/>
          <c:showVal val="0"/>
          <c:showCatName val="0"/>
          <c:showSerName val="0"/>
          <c:showPercent val="0"/>
          <c:showBubbleSize val="0"/>
        </c:dLbls>
        <c:marker val="1"/>
        <c:smooth val="0"/>
        <c:axId val="425485720"/>
        <c:axId val="425676440"/>
      </c:lineChart>
      <c:dateAx>
        <c:axId val="425485720"/>
        <c:scaling>
          <c:orientation val="minMax"/>
        </c:scaling>
        <c:delete val="1"/>
        <c:axPos val="b"/>
        <c:numFmt formatCode="&quot;H&quot;yy" sourceLinked="1"/>
        <c:majorTickMark val="none"/>
        <c:minorTickMark val="none"/>
        <c:tickLblPos val="none"/>
        <c:crossAx val="425676440"/>
        <c:crosses val="autoZero"/>
        <c:auto val="1"/>
        <c:lblOffset val="100"/>
        <c:baseTimeUnit val="years"/>
      </c:dateAx>
      <c:valAx>
        <c:axId val="425676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48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1164.82</c:v>
                </c:pt>
                <c:pt idx="1">
                  <c:v>1102.2</c:v>
                </c:pt>
                <c:pt idx="2">
                  <c:v>454.64</c:v>
                </c:pt>
                <c:pt idx="3">
                  <c:v>644.89</c:v>
                </c:pt>
                <c:pt idx="4">
                  <c:v>399.35</c:v>
                </c:pt>
              </c:numCache>
            </c:numRef>
          </c:val>
          <c:extLst xmlns:c16r2="http://schemas.microsoft.com/office/drawing/2015/06/chart">
            <c:ext xmlns:c16="http://schemas.microsoft.com/office/drawing/2014/chart" uri="{C3380CC4-5D6E-409C-BE32-E72D297353CC}">
              <c16:uniqueId val="{00000000-1520-4A39-9778-440A0095E4A5}"/>
            </c:ext>
          </c:extLst>
        </c:ser>
        <c:dLbls>
          <c:showLegendKey val="0"/>
          <c:showVal val="0"/>
          <c:showCatName val="0"/>
          <c:showSerName val="0"/>
          <c:showPercent val="0"/>
          <c:showBubbleSize val="0"/>
        </c:dLbls>
        <c:gapWidth val="150"/>
        <c:axId val="425676048"/>
        <c:axId val="4256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1520-4A39-9778-440A0095E4A5}"/>
            </c:ext>
          </c:extLst>
        </c:ser>
        <c:dLbls>
          <c:showLegendKey val="0"/>
          <c:showVal val="0"/>
          <c:showCatName val="0"/>
          <c:showSerName val="0"/>
          <c:showPercent val="0"/>
          <c:showBubbleSize val="0"/>
        </c:dLbls>
        <c:marker val="1"/>
        <c:smooth val="0"/>
        <c:axId val="425676048"/>
        <c:axId val="425683496"/>
      </c:lineChart>
      <c:dateAx>
        <c:axId val="425676048"/>
        <c:scaling>
          <c:orientation val="minMax"/>
        </c:scaling>
        <c:delete val="1"/>
        <c:axPos val="b"/>
        <c:numFmt formatCode="&quot;H&quot;yy" sourceLinked="1"/>
        <c:majorTickMark val="none"/>
        <c:minorTickMark val="none"/>
        <c:tickLblPos val="none"/>
        <c:crossAx val="425683496"/>
        <c:crosses val="autoZero"/>
        <c:auto val="1"/>
        <c:lblOffset val="100"/>
        <c:baseTimeUnit val="years"/>
      </c:dateAx>
      <c:valAx>
        <c:axId val="425683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67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79.39</c:v>
                </c:pt>
                <c:pt idx="1">
                  <c:v>72.209999999999994</c:v>
                </c:pt>
                <c:pt idx="2">
                  <c:v>95.36</c:v>
                </c:pt>
                <c:pt idx="3">
                  <c:v>159.21</c:v>
                </c:pt>
                <c:pt idx="4">
                  <c:v>143.29</c:v>
                </c:pt>
              </c:numCache>
            </c:numRef>
          </c:val>
          <c:extLst xmlns:c16r2="http://schemas.microsoft.com/office/drawing/2015/06/chart">
            <c:ext xmlns:c16="http://schemas.microsoft.com/office/drawing/2014/chart" uri="{C3380CC4-5D6E-409C-BE32-E72D297353CC}">
              <c16:uniqueId val="{00000000-E7D1-4B53-ACEF-0DB7EA9968C0}"/>
            </c:ext>
          </c:extLst>
        </c:ser>
        <c:dLbls>
          <c:showLegendKey val="0"/>
          <c:showVal val="0"/>
          <c:showCatName val="0"/>
          <c:showSerName val="0"/>
          <c:showPercent val="0"/>
          <c:showBubbleSize val="0"/>
        </c:dLbls>
        <c:gapWidth val="150"/>
        <c:axId val="425679968"/>
        <c:axId val="42567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E7D1-4B53-ACEF-0DB7EA9968C0}"/>
            </c:ext>
          </c:extLst>
        </c:ser>
        <c:dLbls>
          <c:showLegendKey val="0"/>
          <c:showVal val="0"/>
          <c:showCatName val="0"/>
          <c:showSerName val="0"/>
          <c:showPercent val="0"/>
          <c:showBubbleSize val="0"/>
        </c:dLbls>
        <c:marker val="1"/>
        <c:smooth val="0"/>
        <c:axId val="425679968"/>
        <c:axId val="425677224"/>
      </c:lineChart>
      <c:dateAx>
        <c:axId val="425679968"/>
        <c:scaling>
          <c:orientation val="minMax"/>
        </c:scaling>
        <c:delete val="1"/>
        <c:axPos val="b"/>
        <c:numFmt formatCode="&quot;H&quot;yy" sourceLinked="1"/>
        <c:majorTickMark val="none"/>
        <c:minorTickMark val="none"/>
        <c:tickLblPos val="none"/>
        <c:crossAx val="425677224"/>
        <c:crosses val="autoZero"/>
        <c:auto val="1"/>
        <c:lblOffset val="100"/>
        <c:baseTimeUnit val="years"/>
      </c:dateAx>
      <c:valAx>
        <c:axId val="425677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6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121.59</c:v>
                </c:pt>
                <c:pt idx="1">
                  <c:v>111.78</c:v>
                </c:pt>
                <c:pt idx="2">
                  <c:v>114.2</c:v>
                </c:pt>
                <c:pt idx="3">
                  <c:v>107.05</c:v>
                </c:pt>
                <c:pt idx="4">
                  <c:v>108.99</c:v>
                </c:pt>
              </c:numCache>
            </c:numRef>
          </c:val>
          <c:extLst xmlns:c16r2="http://schemas.microsoft.com/office/drawing/2015/06/chart">
            <c:ext xmlns:c16="http://schemas.microsoft.com/office/drawing/2014/chart" uri="{C3380CC4-5D6E-409C-BE32-E72D297353CC}">
              <c16:uniqueId val="{00000000-CE4B-483B-8D75-4C6DBBEEE371}"/>
            </c:ext>
          </c:extLst>
        </c:ser>
        <c:dLbls>
          <c:showLegendKey val="0"/>
          <c:showVal val="0"/>
          <c:showCatName val="0"/>
          <c:showSerName val="0"/>
          <c:showPercent val="0"/>
          <c:showBubbleSize val="0"/>
        </c:dLbls>
        <c:gapWidth val="150"/>
        <c:axId val="425678400"/>
        <c:axId val="42568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CE4B-483B-8D75-4C6DBBEEE371}"/>
            </c:ext>
          </c:extLst>
        </c:ser>
        <c:dLbls>
          <c:showLegendKey val="0"/>
          <c:showVal val="0"/>
          <c:showCatName val="0"/>
          <c:showSerName val="0"/>
          <c:showPercent val="0"/>
          <c:showBubbleSize val="0"/>
        </c:dLbls>
        <c:marker val="1"/>
        <c:smooth val="0"/>
        <c:axId val="425678400"/>
        <c:axId val="425681144"/>
      </c:lineChart>
      <c:dateAx>
        <c:axId val="425678400"/>
        <c:scaling>
          <c:orientation val="minMax"/>
        </c:scaling>
        <c:delete val="1"/>
        <c:axPos val="b"/>
        <c:numFmt formatCode="&quot;H&quot;yy" sourceLinked="1"/>
        <c:majorTickMark val="none"/>
        <c:minorTickMark val="none"/>
        <c:tickLblPos val="none"/>
        <c:crossAx val="425681144"/>
        <c:crosses val="autoZero"/>
        <c:auto val="1"/>
        <c:lblOffset val="100"/>
        <c:baseTimeUnit val="years"/>
      </c:dateAx>
      <c:valAx>
        <c:axId val="42568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86.08</c:v>
                </c:pt>
                <c:pt idx="1">
                  <c:v>93.68</c:v>
                </c:pt>
                <c:pt idx="2">
                  <c:v>91.56</c:v>
                </c:pt>
                <c:pt idx="3">
                  <c:v>97.76</c:v>
                </c:pt>
                <c:pt idx="4">
                  <c:v>95.61</c:v>
                </c:pt>
              </c:numCache>
            </c:numRef>
          </c:val>
          <c:extLst xmlns:c16r2="http://schemas.microsoft.com/office/drawing/2015/06/chart">
            <c:ext xmlns:c16="http://schemas.microsoft.com/office/drawing/2014/chart" uri="{C3380CC4-5D6E-409C-BE32-E72D297353CC}">
              <c16:uniqueId val="{00000000-32D7-4E03-BD4A-1CA941000EF0}"/>
            </c:ext>
          </c:extLst>
        </c:ser>
        <c:dLbls>
          <c:showLegendKey val="0"/>
          <c:showVal val="0"/>
          <c:showCatName val="0"/>
          <c:showSerName val="0"/>
          <c:showPercent val="0"/>
          <c:showBubbleSize val="0"/>
        </c:dLbls>
        <c:gapWidth val="150"/>
        <c:axId val="425682712"/>
        <c:axId val="42567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32D7-4E03-BD4A-1CA941000EF0}"/>
            </c:ext>
          </c:extLst>
        </c:ser>
        <c:dLbls>
          <c:showLegendKey val="0"/>
          <c:showVal val="0"/>
          <c:showCatName val="0"/>
          <c:showSerName val="0"/>
          <c:showPercent val="0"/>
          <c:showBubbleSize val="0"/>
        </c:dLbls>
        <c:marker val="1"/>
        <c:smooth val="0"/>
        <c:axId val="425682712"/>
        <c:axId val="425679184"/>
      </c:lineChart>
      <c:dateAx>
        <c:axId val="425682712"/>
        <c:scaling>
          <c:orientation val="minMax"/>
        </c:scaling>
        <c:delete val="1"/>
        <c:axPos val="b"/>
        <c:numFmt formatCode="&quot;H&quot;yy" sourceLinked="1"/>
        <c:majorTickMark val="none"/>
        <c:minorTickMark val="none"/>
        <c:tickLblPos val="none"/>
        <c:crossAx val="425679184"/>
        <c:crosses val="autoZero"/>
        <c:auto val="1"/>
        <c:lblOffset val="100"/>
        <c:baseTimeUnit val="years"/>
      </c:dateAx>
      <c:valAx>
        <c:axId val="42567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8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徳島県　藍住町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8"/>
      <c r="D7" s="58"/>
      <c r="E7" s="58"/>
      <c r="F7" s="58"/>
      <c r="G7" s="58"/>
      <c r="H7" s="58"/>
      <c r="I7" s="57" t="s">
        <v>2</v>
      </c>
      <c r="J7" s="58"/>
      <c r="K7" s="58"/>
      <c r="L7" s="58"/>
      <c r="M7" s="58"/>
      <c r="N7" s="58"/>
      <c r="O7" s="68"/>
      <c r="P7" s="59" t="s">
        <v>3</v>
      </c>
      <c r="Q7" s="59"/>
      <c r="R7" s="59"/>
      <c r="S7" s="59"/>
      <c r="T7" s="59"/>
      <c r="U7" s="59"/>
      <c r="V7" s="59"/>
      <c r="W7" s="59" t="s">
        <v>4</v>
      </c>
      <c r="X7" s="59"/>
      <c r="Y7" s="59"/>
      <c r="Z7" s="59"/>
      <c r="AA7" s="59"/>
      <c r="AB7" s="59"/>
      <c r="AC7" s="59"/>
      <c r="AD7" s="59" t="s">
        <v>5</v>
      </c>
      <c r="AE7" s="59"/>
      <c r="AF7" s="59"/>
      <c r="AG7" s="59"/>
      <c r="AH7" s="59"/>
      <c r="AI7" s="59"/>
      <c r="AJ7" s="59"/>
      <c r="AK7" s="2"/>
      <c r="AL7" s="59" t="s">
        <v>6</v>
      </c>
      <c r="AM7" s="59"/>
      <c r="AN7" s="59"/>
      <c r="AO7" s="59"/>
      <c r="AP7" s="59"/>
      <c r="AQ7" s="59"/>
      <c r="AR7" s="59"/>
      <c r="AS7" s="59"/>
      <c r="AT7" s="57" t="s">
        <v>7</v>
      </c>
      <c r="AU7" s="58"/>
      <c r="AV7" s="58"/>
      <c r="AW7" s="58"/>
      <c r="AX7" s="58"/>
      <c r="AY7" s="58"/>
      <c r="AZ7" s="58"/>
      <c r="BA7" s="58"/>
      <c r="BB7" s="59" t="s">
        <v>8</v>
      </c>
      <c r="BC7" s="59"/>
      <c r="BD7" s="59"/>
      <c r="BE7" s="59"/>
      <c r="BF7" s="59"/>
      <c r="BG7" s="59"/>
      <c r="BH7" s="59"/>
      <c r="BI7" s="59"/>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6">
        <f>データ!$R$6</f>
        <v>35579</v>
      </c>
      <c r="AM8" s="56"/>
      <c r="AN8" s="56"/>
      <c r="AO8" s="56"/>
      <c r="AP8" s="56"/>
      <c r="AQ8" s="56"/>
      <c r="AR8" s="56"/>
      <c r="AS8" s="56"/>
      <c r="AT8" s="52">
        <f>データ!$S$6</f>
        <v>16.27</v>
      </c>
      <c r="AU8" s="53"/>
      <c r="AV8" s="53"/>
      <c r="AW8" s="53"/>
      <c r="AX8" s="53"/>
      <c r="AY8" s="53"/>
      <c r="AZ8" s="53"/>
      <c r="BA8" s="53"/>
      <c r="BB8" s="55">
        <f>データ!$T$6</f>
        <v>2186.79</v>
      </c>
      <c r="BC8" s="55"/>
      <c r="BD8" s="55"/>
      <c r="BE8" s="55"/>
      <c r="BF8" s="55"/>
      <c r="BG8" s="55"/>
      <c r="BH8" s="55"/>
      <c r="BI8" s="55"/>
      <c r="BJ8" s="3"/>
      <c r="BK8" s="3"/>
      <c r="BL8" s="69" t="s">
        <v>10</v>
      </c>
      <c r="BM8" s="70"/>
      <c r="BN8" s="71" t="s">
        <v>11</v>
      </c>
      <c r="BO8" s="71"/>
      <c r="BP8" s="71"/>
      <c r="BQ8" s="71"/>
      <c r="BR8" s="71"/>
      <c r="BS8" s="71"/>
      <c r="BT8" s="71"/>
      <c r="BU8" s="71"/>
      <c r="BV8" s="71"/>
      <c r="BW8" s="71"/>
      <c r="BX8" s="71"/>
      <c r="BY8" s="72"/>
    </row>
    <row r="9" spans="1:78" ht="18.75" customHeight="1" x14ac:dyDescent="0.15">
      <c r="A9" s="2"/>
      <c r="B9" s="57" t="s">
        <v>12</v>
      </c>
      <c r="C9" s="58"/>
      <c r="D9" s="58"/>
      <c r="E9" s="58"/>
      <c r="F9" s="58"/>
      <c r="G9" s="58"/>
      <c r="H9" s="58"/>
      <c r="I9" s="57" t="s">
        <v>13</v>
      </c>
      <c r="J9" s="58"/>
      <c r="K9" s="58"/>
      <c r="L9" s="58"/>
      <c r="M9" s="58"/>
      <c r="N9" s="58"/>
      <c r="O9" s="68"/>
      <c r="P9" s="59" t="s">
        <v>14</v>
      </c>
      <c r="Q9" s="59"/>
      <c r="R9" s="59"/>
      <c r="S9" s="59"/>
      <c r="T9" s="59"/>
      <c r="U9" s="59"/>
      <c r="V9" s="59"/>
      <c r="W9" s="59" t="s">
        <v>15</v>
      </c>
      <c r="X9" s="59"/>
      <c r="Y9" s="59"/>
      <c r="Z9" s="59"/>
      <c r="AA9" s="59"/>
      <c r="AB9" s="59"/>
      <c r="AC9" s="59"/>
      <c r="AD9" s="2"/>
      <c r="AE9" s="2"/>
      <c r="AF9" s="2"/>
      <c r="AG9" s="2"/>
      <c r="AH9" s="2"/>
      <c r="AI9" s="2"/>
      <c r="AJ9" s="2"/>
      <c r="AK9" s="2"/>
      <c r="AL9" s="59" t="s">
        <v>16</v>
      </c>
      <c r="AM9" s="59"/>
      <c r="AN9" s="59"/>
      <c r="AO9" s="59"/>
      <c r="AP9" s="59"/>
      <c r="AQ9" s="59"/>
      <c r="AR9" s="59"/>
      <c r="AS9" s="59"/>
      <c r="AT9" s="57" t="s">
        <v>17</v>
      </c>
      <c r="AU9" s="58"/>
      <c r="AV9" s="58"/>
      <c r="AW9" s="58"/>
      <c r="AX9" s="58"/>
      <c r="AY9" s="58"/>
      <c r="AZ9" s="58"/>
      <c r="BA9" s="58"/>
      <c r="BB9" s="59" t="s">
        <v>18</v>
      </c>
      <c r="BC9" s="59"/>
      <c r="BD9" s="59"/>
      <c r="BE9" s="59"/>
      <c r="BF9" s="59"/>
      <c r="BG9" s="59"/>
      <c r="BH9" s="59"/>
      <c r="BI9" s="59"/>
      <c r="BJ9" s="3"/>
      <c r="BK9" s="3"/>
      <c r="BL9" s="60" t="s">
        <v>19</v>
      </c>
      <c r="BM9" s="61"/>
      <c r="BN9" s="62" t="s">
        <v>20</v>
      </c>
      <c r="BO9" s="62"/>
      <c r="BP9" s="62"/>
      <c r="BQ9" s="62"/>
      <c r="BR9" s="62"/>
      <c r="BS9" s="62"/>
      <c r="BT9" s="62"/>
      <c r="BU9" s="62"/>
      <c r="BV9" s="62"/>
      <c r="BW9" s="62"/>
      <c r="BX9" s="62"/>
      <c r="BY9" s="63"/>
    </row>
    <row r="10" spans="1:78" ht="18.75" customHeight="1" x14ac:dyDescent="0.15">
      <c r="A10" s="2"/>
      <c r="B10" s="52" t="str">
        <f>データ!$N$6</f>
        <v>-</v>
      </c>
      <c r="C10" s="53"/>
      <c r="D10" s="53"/>
      <c r="E10" s="53"/>
      <c r="F10" s="53"/>
      <c r="G10" s="53"/>
      <c r="H10" s="53"/>
      <c r="I10" s="52">
        <f>データ!$O$6</f>
        <v>83.26</v>
      </c>
      <c r="J10" s="53"/>
      <c r="K10" s="53"/>
      <c r="L10" s="53"/>
      <c r="M10" s="53"/>
      <c r="N10" s="53"/>
      <c r="O10" s="54"/>
      <c r="P10" s="55">
        <f>データ!$P$6</f>
        <v>99.5</v>
      </c>
      <c r="Q10" s="55"/>
      <c r="R10" s="55"/>
      <c r="S10" s="55"/>
      <c r="T10" s="55"/>
      <c r="U10" s="55"/>
      <c r="V10" s="55"/>
      <c r="W10" s="56">
        <f>データ!$Q$6</f>
        <v>2240</v>
      </c>
      <c r="X10" s="56"/>
      <c r="Y10" s="56"/>
      <c r="Z10" s="56"/>
      <c r="AA10" s="56"/>
      <c r="AB10" s="56"/>
      <c r="AC10" s="56"/>
      <c r="AD10" s="2"/>
      <c r="AE10" s="2"/>
      <c r="AF10" s="2"/>
      <c r="AG10" s="2"/>
      <c r="AH10" s="2"/>
      <c r="AI10" s="2"/>
      <c r="AJ10" s="2"/>
      <c r="AK10" s="2"/>
      <c r="AL10" s="56">
        <f>データ!$U$6</f>
        <v>35034</v>
      </c>
      <c r="AM10" s="56"/>
      <c r="AN10" s="56"/>
      <c r="AO10" s="56"/>
      <c r="AP10" s="56"/>
      <c r="AQ10" s="56"/>
      <c r="AR10" s="56"/>
      <c r="AS10" s="56"/>
      <c r="AT10" s="52">
        <f>データ!$V$6</f>
        <v>16.27</v>
      </c>
      <c r="AU10" s="53"/>
      <c r="AV10" s="53"/>
      <c r="AW10" s="53"/>
      <c r="AX10" s="53"/>
      <c r="AY10" s="53"/>
      <c r="AZ10" s="53"/>
      <c r="BA10" s="53"/>
      <c r="BB10" s="55">
        <f>データ!$W$6</f>
        <v>2153.29</v>
      </c>
      <c r="BC10" s="55"/>
      <c r="BD10" s="55"/>
      <c r="BE10" s="55"/>
      <c r="BF10" s="55"/>
      <c r="BG10" s="55"/>
      <c r="BH10" s="55"/>
      <c r="BI10" s="55"/>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25</v>
      </c>
      <c r="BM14" s="39"/>
      <c r="BN14" s="39"/>
      <c r="BO14" s="39"/>
      <c r="BP14" s="39"/>
      <c r="BQ14" s="39"/>
      <c r="BR14" s="39"/>
      <c r="BS14" s="39"/>
      <c r="BT14" s="39"/>
      <c r="BU14" s="39"/>
      <c r="BV14" s="39"/>
      <c r="BW14" s="39"/>
      <c r="BX14" s="39"/>
      <c r="BY14" s="39"/>
      <c r="BZ14" s="40"/>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7"/>
      <c r="BN16" s="37"/>
      <c r="BO16" s="37"/>
      <c r="BP16" s="37"/>
      <c r="BQ16" s="37"/>
      <c r="BR16" s="37"/>
      <c r="BS16" s="37"/>
      <c r="BT16" s="37"/>
      <c r="BU16" s="37"/>
      <c r="BV16" s="37"/>
      <c r="BW16" s="37"/>
      <c r="BX16" s="37"/>
      <c r="BY16" s="37"/>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7"/>
      <c r="BN17" s="37"/>
      <c r="BO17" s="37"/>
      <c r="BP17" s="37"/>
      <c r="BQ17" s="37"/>
      <c r="BR17" s="37"/>
      <c r="BS17" s="37"/>
      <c r="BT17" s="37"/>
      <c r="BU17" s="37"/>
      <c r="BV17" s="37"/>
      <c r="BW17" s="37"/>
      <c r="BX17" s="37"/>
      <c r="BY17" s="37"/>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7"/>
      <c r="BN18" s="37"/>
      <c r="BO18" s="37"/>
      <c r="BP18" s="37"/>
      <c r="BQ18" s="37"/>
      <c r="BR18" s="37"/>
      <c r="BS18" s="37"/>
      <c r="BT18" s="37"/>
      <c r="BU18" s="37"/>
      <c r="BV18" s="37"/>
      <c r="BW18" s="37"/>
      <c r="BX18" s="37"/>
      <c r="BY18" s="37"/>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7"/>
      <c r="BN19" s="37"/>
      <c r="BO19" s="37"/>
      <c r="BP19" s="37"/>
      <c r="BQ19" s="37"/>
      <c r="BR19" s="37"/>
      <c r="BS19" s="37"/>
      <c r="BT19" s="37"/>
      <c r="BU19" s="37"/>
      <c r="BV19" s="37"/>
      <c r="BW19" s="37"/>
      <c r="BX19" s="37"/>
      <c r="BY19" s="37"/>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7"/>
      <c r="BN20" s="37"/>
      <c r="BO20" s="37"/>
      <c r="BP20" s="37"/>
      <c r="BQ20" s="37"/>
      <c r="BR20" s="37"/>
      <c r="BS20" s="37"/>
      <c r="BT20" s="37"/>
      <c r="BU20" s="37"/>
      <c r="BV20" s="37"/>
      <c r="BW20" s="37"/>
      <c r="BX20" s="37"/>
      <c r="BY20" s="37"/>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7"/>
      <c r="BN21" s="37"/>
      <c r="BO21" s="37"/>
      <c r="BP21" s="37"/>
      <c r="BQ21" s="37"/>
      <c r="BR21" s="37"/>
      <c r="BS21" s="37"/>
      <c r="BT21" s="37"/>
      <c r="BU21" s="37"/>
      <c r="BV21" s="37"/>
      <c r="BW21" s="37"/>
      <c r="BX21" s="37"/>
      <c r="BY21" s="37"/>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7"/>
      <c r="BN22" s="37"/>
      <c r="BO22" s="37"/>
      <c r="BP22" s="37"/>
      <c r="BQ22" s="37"/>
      <c r="BR22" s="37"/>
      <c r="BS22" s="37"/>
      <c r="BT22" s="37"/>
      <c r="BU22" s="37"/>
      <c r="BV22" s="37"/>
      <c r="BW22" s="37"/>
      <c r="BX22" s="37"/>
      <c r="BY22" s="37"/>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7"/>
      <c r="BN23" s="37"/>
      <c r="BO23" s="37"/>
      <c r="BP23" s="37"/>
      <c r="BQ23" s="37"/>
      <c r="BR23" s="37"/>
      <c r="BS23" s="37"/>
      <c r="BT23" s="37"/>
      <c r="BU23" s="37"/>
      <c r="BV23" s="37"/>
      <c r="BW23" s="37"/>
      <c r="BX23" s="37"/>
      <c r="BY23" s="37"/>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7"/>
      <c r="BN24" s="37"/>
      <c r="BO24" s="37"/>
      <c r="BP24" s="37"/>
      <c r="BQ24" s="37"/>
      <c r="BR24" s="37"/>
      <c r="BS24" s="37"/>
      <c r="BT24" s="37"/>
      <c r="BU24" s="37"/>
      <c r="BV24" s="37"/>
      <c r="BW24" s="37"/>
      <c r="BX24" s="37"/>
      <c r="BY24" s="37"/>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7"/>
      <c r="BN25" s="37"/>
      <c r="BO25" s="37"/>
      <c r="BP25" s="37"/>
      <c r="BQ25" s="37"/>
      <c r="BR25" s="37"/>
      <c r="BS25" s="37"/>
      <c r="BT25" s="37"/>
      <c r="BU25" s="37"/>
      <c r="BV25" s="37"/>
      <c r="BW25" s="37"/>
      <c r="BX25" s="37"/>
      <c r="BY25" s="37"/>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7"/>
      <c r="BN26" s="37"/>
      <c r="BO26" s="37"/>
      <c r="BP26" s="37"/>
      <c r="BQ26" s="37"/>
      <c r="BR26" s="37"/>
      <c r="BS26" s="37"/>
      <c r="BT26" s="37"/>
      <c r="BU26" s="37"/>
      <c r="BV26" s="37"/>
      <c r="BW26" s="37"/>
      <c r="BX26" s="37"/>
      <c r="BY26" s="37"/>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7"/>
      <c r="BN27" s="37"/>
      <c r="BO27" s="37"/>
      <c r="BP27" s="37"/>
      <c r="BQ27" s="37"/>
      <c r="BR27" s="37"/>
      <c r="BS27" s="37"/>
      <c r="BT27" s="37"/>
      <c r="BU27" s="37"/>
      <c r="BV27" s="37"/>
      <c r="BW27" s="37"/>
      <c r="BX27" s="37"/>
      <c r="BY27" s="37"/>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7"/>
      <c r="BN28" s="37"/>
      <c r="BO28" s="37"/>
      <c r="BP28" s="37"/>
      <c r="BQ28" s="37"/>
      <c r="BR28" s="37"/>
      <c r="BS28" s="37"/>
      <c r="BT28" s="37"/>
      <c r="BU28" s="37"/>
      <c r="BV28" s="37"/>
      <c r="BW28" s="37"/>
      <c r="BX28" s="37"/>
      <c r="BY28" s="37"/>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7"/>
      <c r="BN29" s="37"/>
      <c r="BO29" s="37"/>
      <c r="BP29" s="37"/>
      <c r="BQ29" s="37"/>
      <c r="BR29" s="37"/>
      <c r="BS29" s="37"/>
      <c r="BT29" s="37"/>
      <c r="BU29" s="37"/>
      <c r="BV29" s="37"/>
      <c r="BW29" s="37"/>
      <c r="BX29" s="37"/>
      <c r="BY29" s="37"/>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7"/>
      <c r="BN30" s="37"/>
      <c r="BO30" s="37"/>
      <c r="BP30" s="37"/>
      <c r="BQ30" s="37"/>
      <c r="BR30" s="37"/>
      <c r="BS30" s="37"/>
      <c r="BT30" s="37"/>
      <c r="BU30" s="37"/>
      <c r="BV30" s="37"/>
      <c r="BW30" s="37"/>
      <c r="BX30" s="37"/>
      <c r="BY30" s="37"/>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7"/>
      <c r="BN31" s="37"/>
      <c r="BO31" s="37"/>
      <c r="BP31" s="37"/>
      <c r="BQ31" s="37"/>
      <c r="BR31" s="37"/>
      <c r="BS31" s="37"/>
      <c r="BT31" s="37"/>
      <c r="BU31" s="37"/>
      <c r="BV31" s="37"/>
      <c r="BW31" s="37"/>
      <c r="BX31" s="37"/>
      <c r="BY31" s="37"/>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7"/>
      <c r="BN32" s="37"/>
      <c r="BO32" s="37"/>
      <c r="BP32" s="37"/>
      <c r="BQ32" s="37"/>
      <c r="BR32" s="37"/>
      <c r="BS32" s="37"/>
      <c r="BT32" s="37"/>
      <c r="BU32" s="37"/>
      <c r="BV32" s="37"/>
      <c r="BW32" s="37"/>
      <c r="BX32" s="37"/>
      <c r="BY32" s="37"/>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7"/>
      <c r="BN33" s="37"/>
      <c r="BO33" s="37"/>
      <c r="BP33" s="37"/>
      <c r="BQ33" s="37"/>
      <c r="BR33" s="37"/>
      <c r="BS33" s="37"/>
      <c r="BT33" s="37"/>
      <c r="BU33" s="37"/>
      <c r="BV33" s="37"/>
      <c r="BW33" s="37"/>
      <c r="BX33" s="37"/>
      <c r="BY33" s="37"/>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7"/>
      <c r="BN34" s="37"/>
      <c r="BO34" s="37"/>
      <c r="BP34" s="37"/>
      <c r="BQ34" s="37"/>
      <c r="BR34" s="37"/>
      <c r="BS34" s="37"/>
      <c r="BT34" s="37"/>
      <c r="BU34" s="37"/>
      <c r="BV34" s="37"/>
      <c r="BW34" s="37"/>
      <c r="BX34" s="37"/>
      <c r="BY34" s="37"/>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7"/>
      <c r="BN35" s="37"/>
      <c r="BO35" s="37"/>
      <c r="BP35" s="37"/>
      <c r="BQ35" s="37"/>
      <c r="BR35" s="37"/>
      <c r="BS35" s="37"/>
      <c r="BT35" s="37"/>
      <c r="BU35" s="37"/>
      <c r="BV35" s="37"/>
      <c r="BW35" s="37"/>
      <c r="BX35" s="37"/>
      <c r="BY35" s="37"/>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7"/>
      <c r="BN36" s="37"/>
      <c r="BO36" s="37"/>
      <c r="BP36" s="37"/>
      <c r="BQ36" s="37"/>
      <c r="BR36" s="37"/>
      <c r="BS36" s="37"/>
      <c r="BT36" s="37"/>
      <c r="BU36" s="37"/>
      <c r="BV36" s="37"/>
      <c r="BW36" s="37"/>
      <c r="BX36" s="37"/>
      <c r="BY36" s="37"/>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7"/>
      <c r="BN37" s="37"/>
      <c r="BO37" s="37"/>
      <c r="BP37" s="37"/>
      <c r="BQ37" s="37"/>
      <c r="BR37" s="37"/>
      <c r="BS37" s="37"/>
      <c r="BT37" s="37"/>
      <c r="BU37" s="37"/>
      <c r="BV37" s="37"/>
      <c r="BW37" s="37"/>
      <c r="BX37" s="37"/>
      <c r="BY37" s="37"/>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7"/>
      <c r="BN38" s="37"/>
      <c r="BO38" s="37"/>
      <c r="BP38" s="37"/>
      <c r="BQ38" s="37"/>
      <c r="BR38" s="37"/>
      <c r="BS38" s="37"/>
      <c r="BT38" s="37"/>
      <c r="BU38" s="37"/>
      <c r="BV38" s="37"/>
      <c r="BW38" s="37"/>
      <c r="BX38" s="37"/>
      <c r="BY38" s="37"/>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7"/>
      <c r="BN39" s="37"/>
      <c r="BO39" s="37"/>
      <c r="BP39" s="37"/>
      <c r="BQ39" s="37"/>
      <c r="BR39" s="37"/>
      <c r="BS39" s="37"/>
      <c r="BT39" s="37"/>
      <c r="BU39" s="37"/>
      <c r="BV39" s="37"/>
      <c r="BW39" s="37"/>
      <c r="BX39" s="37"/>
      <c r="BY39" s="37"/>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7"/>
      <c r="BN40" s="37"/>
      <c r="BO40" s="37"/>
      <c r="BP40" s="37"/>
      <c r="BQ40" s="37"/>
      <c r="BR40" s="37"/>
      <c r="BS40" s="37"/>
      <c r="BT40" s="37"/>
      <c r="BU40" s="37"/>
      <c r="BV40" s="37"/>
      <c r="BW40" s="37"/>
      <c r="BX40" s="37"/>
      <c r="BY40" s="37"/>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7"/>
      <c r="BN41" s="37"/>
      <c r="BO41" s="37"/>
      <c r="BP41" s="37"/>
      <c r="BQ41" s="37"/>
      <c r="BR41" s="37"/>
      <c r="BS41" s="37"/>
      <c r="BT41" s="37"/>
      <c r="BU41" s="37"/>
      <c r="BV41" s="37"/>
      <c r="BW41" s="37"/>
      <c r="BX41" s="37"/>
      <c r="BY41" s="37"/>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7"/>
      <c r="BN42" s="37"/>
      <c r="BO42" s="37"/>
      <c r="BP42" s="37"/>
      <c r="BQ42" s="37"/>
      <c r="BR42" s="37"/>
      <c r="BS42" s="37"/>
      <c r="BT42" s="37"/>
      <c r="BU42" s="37"/>
      <c r="BV42" s="37"/>
      <c r="BW42" s="37"/>
      <c r="BX42" s="37"/>
      <c r="BY42" s="37"/>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7"/>
      <c r="BN43" s="37"/>
      <c r="BO43" s="37"/>
      <c r="BP43" s="37"/>
      <c r="BQ43" s="37"/>
      <c r="BR43" s="37"/>
      <c r="BS43" s="37"/>
      <c r="BT43" s="37"/>
      <c r="BU43" s="37"/>
      <c r="BV43" s="37"/>
      <c r="BW43" s="37"/>
      <c r="BX43" s="37"/>
      <c r="BY43" s="37"/>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7"/>
      <c r="BN44" s="37"/>
      <c r="BO44" s="37"/>
      <c r="BP44" s="37"/>
      <c r="BQ44" s="37"/>
      <c r="BR44" s="37"/>
      <c r="BS44" s="37"/>
      <c r="BT44" s="37"/>
      <c r="BU44" s="37"/>
      <c r="BV44" s="37"/>
      <c r="BW44" s="37"/>
      <c r="BX44" s="37"/>
      <c r="BY44" s="37"/>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26</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7"/>
      <c r="BN47" s="37"/>
      <c r="BO47" s="37"/>
      <c r="BP47" s="37"/>
      <c r="BQ47" s="37"/>
      <c r="BR47" s="37"/>
      <c r="BS47" s="37"/>
      <c r="BT47" s="37"/>
      <c r="BU47" s="37"/>
      <c r="BV47" s="37"/>
      <c r="BW47" s="37"/>
      <c r="BX47" s="37"/>
      <c r="BY47" s="37"/>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7"/>
      <c r="BN48" s="37"/>
      <c r="BO48" s="37"/>
      <c r="BP48" s="37"/>
      <c r="BQ48" s="37"/>
      <c r="BR48" s="37"/>
      <c r="BS48" s="37"/>
      <c r="BT48" s="37"/>
      <c r="BU48" s="37"/>
      <c r="BV48" s="37"/>
      <c r="BW48" s="37"/>
      <c r="BX48" s="37"/>
      <c r="BY48" s="37"/>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7"/>
      <c r="BN49" s="37"/>
      <c r="BO49" s="37"/>
      <c r="BP49" s="37"/>
      <c r="BQ49" s="37"/>
      <c r="BR49" s="37"/>
      <c r="BS49" s="37"/>
      <c r="BT49" s="37"/>
      <c r="BU49" s="37"/>
      <c r="BV49" s="37"/>
      <c r="BW49" s="37"/>
      <c r="BX49" s="37"/>
      <c r="BY49" s="37"/>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7"/>
      <c r="BN50" s="37"/>
      <c r="BO50" s="37"/>
      <c r="BP50" s="37"/>
      <c r="BQ50" s="37"/>
      <c r="BR50" s="37"/>
      <c r="BS50" s="37"/>
      <c r="BT50" s="37"/>
      <c r="BU50" s="37"/>
      <c r="BV50" s="37"/>
      <c r="BW50" s="37"/>
      <c r="BX50" s="37"/>
      <c r="BY50" s="37"/>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7"/>
      <c r="BN51" s="37"/>
      <c r="BO51" s="37"/>
      <c r="BP51" s="37"/>
      <c r="BQ51" s="37"/>
      <c r="BR51" s="37"/>
      <c r="BS51" s="37"/>
      <c r="BT51" s="37"/>
      <c r="BU51" s="37"/>
      <c r="BV51" s="37"/>
      <c r="BW51" s="37"/>
      <c r="BX51" s="37"/>
      <c r="BY51" s="37"/>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7"/>
      <c r="BN52" s="37"/>
      <c r="BO52" s="37"/>
      <c r="BP52" s="37"/>
      <c r="BQ52" s="37"/>
      <c r="BR52" s="37"/>
      <c r="BS52" s="37"/>
      <c r="BT52" s="37"/>
      <c r="BU52" s="37"/>
      <c r="BV52" s="37"/>
      <c r="BW52" s="37"/>
      <c r="BX52" s="37"/>
      <c r="BY52" s="37"/>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7"/>
      <c r="BN53" s="37"/>
      <c r="BO53" s="37"/>
      <c r="BP53" s="37"/>
      <c r="BQ53" s="37"/>
      <c r="BR53" s="37"/>
      <c r="BS53" s="37"/>
      <c r="BT53" s="37"/>
      <c r="BU53" s="37"/>
      <c r="BV53" s="37"/>
      <c r="BW53" s="37"/>
      <c r="BX53" s="37"/>
      <c r="BY53" s="37"/>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7"/>
      <c r="BN54" s="37"/>
      <c r="BO54" s="37"/>
      <c r="BP54" s="37"/>
      <c r="BQ54" s="37"/>
      <c r="BR54" s="37"/>
      <c r="BS54" s="37"/>
      <c r="BT54" s="37"/>
      <c r="BU54" s="37"/>
      <c r="BV54" s="37"/>
      <c r="BW54" s="37"/>
      <c r="BX54" s="37"/>
      <c r="BY54" s="37"/>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7"/>
      <c r="BN55" s="37"/>
      <c r="BO55" s="37"/>
      <c r="BP55" s="37"/>
      <c r="BQ55" s="37"/>
      <c r="BR55" s="37"/>
      <c r="BS55" s="37"/>
      <c r="BT55" s="37"/>
      <c r="BU55" s="37"/>
      <c r="BV55" s="37"/>
      <c r="BW55" s="37"/>
      <c r="BX55" s="37"/>
      <c r="BY55" s="37"/>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7"/>
      <c r="BN56" s="37"/>
      <c r="BO56" s="37"/>
      <c r="BP56" s="37"/>
      <c r="BQ56" s="37"/>
      <c r="BR56" s="37"/>
      <c r="BS56" s="37"/>
      <c r="BT56" s="37"/>
      <c r="BU56" s="37"/>
      <c r="BV56" s="37"/>
      <c r="BW56" s="37"/>
      <c r="BX56" s="37"/>
      <c r="BY56" s="37"/>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7"/>
      <c r="BN57" s="37"/>
      <c r="BO57" s="37"/>
      <c r="BP57" s="37"/>
      <c r="BQ57" s="37"/>
      <c r="BR57" s="37"/>
      <c r="BS57" s="37"/>
      <c r="BT57" s="37"/>
      <c r="BU57" s="37"/>
      <c r="BV57" s="37"/>
      <c r="BW57" s="37"/>
      <c r="BX57" s="37"/>
      <c r="BY57" s="37"/>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7"/>
      <c r="BN58" s="37"/>
      <c r="BO58" s="37"/>
      <c r="BP58" s="37"/>
      <c r="BQ58" s="37"/>
      <c r="BR58" s="37"/>
      <c r="BS58" s="37"/>
      <c r="BT58" s="37"/>
      <c r="BU58" s="37"/>
      <c r="BV58" s="37"/>
      <c r="BW58" s="37"/>
      <c r="BX58" s="37"/>
      <c r="BY58" s="37"/>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7"/>
      <c r="BN59" s="37"/>
      <c r="BO59" s="37"/>
      <c r="BP59" s="37"/>
      <c r="BQ59" s="37"/>
      <c r="BR59" s="37"/>
      <c r="BS59" s="37"/>
      <c r="BT59" s="37"/>
      <c r="BU59" s="37"/>
      <c r="BV59" s="37"/>
      <c r="BW59" s="37"/>
      <c r="BX59" s="37"/>
      <c r="BY59" s="37"/>
      <c r="BZ59" s="3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1"/>
      <c r="BM60" s="37"/>
      <c r="BN60" s="37"/>
      <c r="BO60" s="37"/>
      <c r="BP60" s="37"/>
      <c r="BQ60" s="37"/>
      <c r="BR60" s="37"/>
      <c r="BS60" s="37"/>
      <c r="BT60" s="37"/>
      <c r="BU60" s="37"/>
      <c r="BV60" s="37"/>
      <c r="BW60" s="37"/>
      <c r="BX60" s="37"/>
      <c r="BY60" s="37"/>
      <c r="BZ60" s="3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1"/>
      <c r="BM61" s="37"/>
      <c r="BN61" s="37"/>
      <c r="BO61" s="37"/>
      <c r="BP61" s="37"/>
      <c r="BQ61" s="37"/>
      <c r="BR61" s="37"/>
      <c r="BS61" s="37"/>
      <c r="BT61" s="37"/>
      <c r="BU61" s="37"/>
      <c r="BV61" s="37"/>
      <c r="BW61" s="37"/>
      <c r="BX61" s="37"/>
      <c r="BY61" s="37"/>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7"/>
      <c r="BN62" s="37"/>
      <c r="BO62" s="37"/>
      <c r="BP62" s="37"/>
      <c r="BQ62" s="37"/>
      <c r="BR62" s="37"/>
      <c r="BS62" s="37"/>
      <c r="BT62" s="37"/>
      <c r="BU62" s="37"/>
      <c r="BV62" s="37"/>
      <c r="BW62" s="37"/>
      <c r="BX62" s="37"/>
      <c r="BY62" s="37"/>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7"/>
      <c r="BN63" s="37"/>
      <c r="BO63" s="37"/>
      <c r="BP63" s="37"/>
      <c r="BQ63" s="37"/>
      <c r="BR63" s="37"/>
      <c r="BS63" s="37"/>
      <c r="BT63" s="37"/>
      <c r="BU63" s="37"/>
      <c r="BV63" s="37"/>
      <c r="BW63" s="37"/>
      <c r="BX63" s="37"/>
      <c r="BY63" s="37"/>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28</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110</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wBg9wwC4hBuII8sHS0xPxCV1usfnasl+t1XysVR68QJkwI58ZpaCvW+Nm+FsZI7h3lqtUdW9UiRDR3sWql3oQ==" saltValue="2kXXf1a1XeVqkTp2oQGb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66:BZ82"/>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52</v>
      </c>
      <c r="B4" s="17"/>
      <c r="C4" s="17"/>
      <c r="D4" s="17"/>
      <c r="E4" s="17"/>
      <c r="F4" s="17"/>
      <c r="G4" s="17"/>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364037</v>
      </c>
      <c r="D6" s="20">
        <f t="shared" si="3"/>
        <v>46</v>
      </c>
      <c r="E6" s="20">
        <f t="shared" si="3"/>
        <v>1</v>
      </c>
      <c r="F6" s="20">
        <f t="shared" si="3"/>
        <v>0</v>
      </c>
      <c r="G6" s="20">
        <f t="shared" si="3"/>
        <v>1</v>
      </c>
      <c r="H6" s="20" t="str">
        <f t="shared" si="3"/>
        <v>徳島県　藍住町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83.26</v>
      </c>
      <c r="P6" s="21">
        <f t="shared" si="3"/>
        <v>99.5</v>
      </c>
      <c r="Q6" s="21">
        <f t="shared" si="3"/>
        <v>2240</v>
      </c>
      <c r="R6" s="21">
        <f t="shared" si="3"/>
        <v>35579</v>
      </c>
      <c r="S6" s="21">
        <f t="shared" si="3"/>
        <v>16.27</v>
      </c>
      <c r="T6" s="21">
        <f t="shared" si="3"/>
        <v>2186.79</v>
      </c>
      <c r="U6" s="21">
        <f t="shared" si="3"/>
        <v>35034</v>
      </c>
      <c r="V6" s="21">
        <f t="shared" si="3"/>
        <v>16.27</v>
      </c>
      <c r="W6" s="21">
        <f t="shared" si="3"/>
        <v>2153.29</v>
      </c>
      <c r="X6" s="22">
        <f>IF(X7="",NA(),X7)</f>
        <v>122.2</v>
      </c>
      <c r="Y6" s="22">
        <f t="shared" ref="Y6:AG6" si="4">IF(Y7="",NA(),Y7)</f>
        <v>113.84</v>
      </c>
      <c r="Z6" s="22">
        <f t="shared" si="4"/>
        <v>116.28</v>
      </c>
      <c r="AA6" s="22">
        <f t="shared" si="4"/>
        <v>109.18</v>
      </c>
      <c r="AB6" s="22">
        <f t="shared" si="4"/>
        <v>110.37</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1164.82</v>
      </c>
      <c r="AU6" s="22">
        <f t="shared" ref="AU6:BC6" si="6">IF(AU7="",NA(),AU7)</f>
        <v>1102.2</v>
      </c>
      <c r="AV6" s="22">
        <f t="shared" si="6"/>
        <v>454.64</v>
      </c>
      <c r="AW6" s="22">
        <f t="shared" si="6"/>
        <v>644.89</v>
      </c>
      <c r="AX6" s="22">
        <f t="shared" si="6"/>
        <v>399.35</v>
      </c>
      <c r="AY6" s="22">
        <f t="shared" si="6"/>
        <v>366.03</v>
      </c>
      <c r="AZ6" s="22">
        <f t="shared" si="6"/>
        <v>365.18</v>
      </c>
      <c r="BA6" s="22">
        <f t="shared" si="6"/>
        <v>327.77</v>
      </c>
      <c r="BB6" s="22">
        <f t="shared" si="6"/>
        <v>338.02</v>
      </c>
      <c r="BC6" s="22">
        <f t="shared" si="6"/>
        <v>345.94</v>
      </c>
      <c r="BD6" s="21" t="str">
        <f>IF(BD7="","",IF(BD7="-","【-】","【"&amp;SUBSTITUTE(TEXT(BD7,"#,##0.00"),"-","△")&amp;"】"))</f>
        <v>【252.29】</v>
      </c>
      <c r="BE6" s="22">
        <f>IF(BE7="",NA(),BE7)</f>
        <v>79.39</v>
      </c>
      <c r="BF6" s="22">
        <f t="shared" ref="BF6:BN6" si="7">IF(BF7="",NA(),BF7)</f>
        <v>72.209999999999994</v>
      </c>
      <c r="BG6" s="22">
        <f t="shared" si="7"/>
        <v>95.36</v>
      </c>
      <c r="BH6" s="22">
        <f t="shared" si="7"/>
        <v>159.21</v>
      </c>
      <c r="BI6" s="22">
        <f t="shared" si="7"/>
        <v>143.29</v>
      </c>
      <c r="BJ6" s="22">
        <f t="shared" si="7"/>
        <v>370.12</v>
      </c>
      <c r="BK6" s="22">
        <f t="shared" si="7"/>
        <v>371.65</v>
      </c>
      <c r="BL6" s="22">
        <f t="shared" si="7"/>
        <v>397.1</v>
      </c>
      <c r="BM6" s="22">
        <f t="shared" si="7"/>
        <v>379.91</v>
      </c>
      <c r="BN6" s="22">
        <f t="shared" si="7"/>
        <v>386.61</v>
      </c>
      <c r="BO6" s="21" t="str">
        <f>IF(BO7="","",IF(BO7="-","【-】","【"&amp;SUBSTITUTE(TEXT(BO7,"#,##0.00"),"-","△")&amp;"】"))</f>
        <v>【268.07】</v>
      </c>
      <c r="BP6" s="22">
        <f>IF(BP7="",NA(),BP7)</f>
        <v>121.59</v>
      </c>
      <c r="BQ6" s="22">
        <f t="shared" ref="BQ6:BY6" si="8">IF(BQ7="",NA(),BQ7)</f>
        <v>111.78</v>
      </c>
      <c r="BR6" s="22">
        <f t="shared" si="8"/>
        <v>114.2</v>
      </c>
      <c r="BS6" s="22">
        <f t="shared" si="8"/>
        <v>107.05</v>
      </c>
      <c r="BT6" s="22">
        <f t="shared" si="8"/>
        <v>108.99</v>
      </c>
      <c r="BU6" s="22">
        <f t="shared" si="8"/>
        <v>100.42</v>
      </c>
      <c r="BV6" s="22">
        <f t="shared" si="8"/>
        <v>98.77</v>
      </c>
      <c r="BW6" s="22">
        <f t="shared" si="8"/>
        <v>95.79</v>
      </c>
      <c r="BX6" s="22">
        <f t="shared" si="8"/>
        <v>98.3</v>
      </c>
      <c r="BY6" s="22">
        <f t="shared" si="8"/>
        <v>93.82</v>
      </c>
      <c r="BZ6" s="21" t="str">
        <f>IF(BZ7="","",IF(BZ7="-","【-】","【"&amp;SUBSTITUTE(TEXT(BZ7,"#,##0.00"),"-","△")&amp;"】"))</f>
        <v>【97.47】</v>
      </c>
      <c r="CA6" s="22">
        <f>IF(CA7="",NA(),CA7)</f>
        <v>86.08</v>
      </c>
      <c r="CB6" s="22">
        <f t="shared" ref="CB6:CJ6" si="9">IF(CB7="",NA(),CB7)</f>
        <v>93.68</v>
      </c>
      <c r="CC6" s="22">
        <f t="shared" si="9"/>
        <v>91.56</v>
      </c>
      <c r="CD6" s="22">
        <f t="shared" si="9"/>
        <v>97.76</v>
      </c>
      <c r="CE6" s="22">
        <f t="shared" si="9"/>
        <v>95.61</v>
      </c>
      <c r="CF6" s="22">
        <f t="shared" si="9"/>
        <v>171.67</v>
      </c>
      <c r="CG6" s="22">
        <f t="shared" si="9"/>
        <v>173.67</v>
      </c>
      <c r="CH6" s="22">
        <f t="shared" si="9"/>
        <v>171.13</v>
      </c>
      <c r="CI6" s="22">
        <f t="shared" si="9"/>
        <v>173.7</v>
      </c>
      <c r="CJ6" s="22">
        <f t="shared" si="9"/>
        <v>178.94</v>
      </c>
      <c r="CK6" s="21" t="str">
        <f>IF(CK7="","",IF(CK7="-","【-】","【"&amp;SUBSTITUTE(TEXT(CK7,"#,##0.00"),"-","△")&amp;"】"))</f>
        <v>【174.75】</v>
      </c>
      <c r="CL6" s="22">
        <f>IF(CL7="",NA(),CL7)</f>
        <v>62.92</v>
      </c>
      <c r="CM6" s="22">
        <f t="shared" ref="CM6:CU6" si="10">IF(CM7="",NA(),CM7)</f>
        <v>64.33</v>
      </c>
      <c r="CN6" s="22">
        <f t="shared" si="10"/>
        <v>65.180000000000007</v>
      </c>
      <c r="CO6" s="22">
        <f t="shared" si="10"/>
        <v>65.17</v>
      </c>
      <c r="CP6" s="22">
        <f t="shared" si="10"/>
        <v>66</v>
      </c>
      <c r="CQ6" s="22">
        <f t="shared" si="10"/>
        <v>59.74</v>
      </c>
      <c r="CR6" s="22">
        <f t="shared" si="10"/>
        <v>59.67</v>
      </c>
      <c r="CS6" s="22">
        <f t="shared" si="10"/>
        <v>60.12</v>
      </c>
      <c r="CT6" s="22">
        <f t="shared" si="10"/>
        <v>60.34</v>
      </c>
      <c r="CU6" s="22">
        <f t="shared" si="10"/>
        <v>59.54</v>
      </c>
      <c r="CV6" s="21" t="str">
        <f>IF(CV7="","",IF(CV7="-","【-】","【"&amp;SUBSTITUTE(TEXT(CV7,"#,##0.00"),"-","△")&amp;"】"))</f>
        <v>【59.97】</v>
      </c>
      <c r="CW6" s="22">
        <f>IF(CW7="",NA(),CW7)</f>
        <v>88.64</v>
      </c>
      <c r="CX6" s="22">
        <f t="shared" ref="CX6:DF6" si="11">IF(CX7="",NA(),CX7)</f>
        <v>86.18</v>
      </c>
      <c r="CY6" s="22">
        <f t="shared" si="11"/>
        <v>88.06</v>
      </c>
      <c r="CZ6" s="22">
        <f t="shared" si="11"/>
        <v>87.19</v>
      </c>
      <c r="DA6" s="22">
        <f t="shared" si="11"/>
        <v>87.63</v>
      </c>
      <c r="DB6" s="22">
        <f t="shared" si="11"/>
        <v>84.8</v>
      </c>
      <c r="DC6" s="22">
        <f t="shared" si="11"/>
        <v>84.6</v>
      </c>
      <c r="DD6" s="22">
        <f t="shared" si="11"/>
        <v>84.24</v>
      </c>
      <c r="DE6" s="22">
        <f t="shared" si="11"/>
        <v>84.19</v>
      </c>
      <c r="DF6" s="22">
        <f t="shared" si="11"/>
        <v>83.93</v>
      </c>
      <c r="DG6" s="21" t="str">
        <f>IF(DG7="","",IF(DG7="-","【-】","【"&amp;SUBSTITUTE(TEXT(DG7,"#,##0.00"),"-","△")&amp;"】"))</f>
        <v>【89.76】</v>
      </c>
      <c r="DH6" s="22">
        <f>IF(DH7="",NA(),DH7)</f>
        <v>48.48</v>
      </c>
      <c r="DI6" s="22">
        <f t="shared" ref="DI6:DQ6" si="12">IF(DI7="",NA(),DI7)</f>
        <v>49.81</v>
      </c>
      <c r="DJ6" s="22">
        <f t="shared" si="12"/>
        <v>50.84</v>
      </c>
      <c r="DK6" s="22">
        <f t="shared" si="12"/>
        <v>47.86</v>
      </c>
      <c r="DL6" s="22">
        <f t="shared" si="12"/>
        <v>48.43</v>
      </c>
      <c r="DM6" s="22">
        <f t="shared" si="12"/>
        <v>47.66</v>
      </c>
      <c r="DN6" s="22">
        <f t="shared" si="12"/>
        <v>48.17</v>
      </c>
      <c r="DO6" s="22">
        <f t="shared" si="12"/>
        <v>48.83</v>
      </c>
      <c r="DP6" s="22">
        <f t="shared" si="12"/>
        <v>49.96</v>
      </c>
      <c r="DQ6" s="22">
        <f t="shared" si="12"/>
        <v>50.82</v>
      </c>
      <c r="DR6" s="21" t="str">
        <f>IF(DR7="","",IF(DR7="-","【-】","【"&amp;SUBSTITUTE(TEXT(DR7,"#,##0.00"),"-","△")&amp;"】"))</f>
        <v>【51.51】</v>
      </c>
      <c r="DS6" s="22">
        <f>IF(DS7="",NA(),DS7)</f>
        <v>33.78</v>
      </c>
      <c r="DT6" s="22">
        <f t="shared" ref="DT6:EB6" si="13">IF(DT7="",NA(),DT7)</f>
        <v>36.18</v>
      </c>
      <c r="DU6" s="22">
        <f t="shared" si="13"/>
        <v>36.03</v>
      </c>
      <c r="DV6" s="22">
        <f t="shared" si="13"/>
        <v>38.6</v>
      </c>
      <c r="DW6" s="22">
        <f t="shared" si="13"/>
        <v>38.6</v>
      </c>
      <c r="DX6" s="22">
        <f t="shared" si="13"/>
        <v>15.1</v>
      </c>
      <c r="DY6" s="22">
        <f t="shared" si="13"/>
        <v>17.12</v>
      </c>
      <c r="DZ6" s="22">
        <f t="shared" si="13"/>
        <v>18.18</v>
      </c>
      <c r="EA6" s="22">
        <f t="shared" si="13"/>
        <v>19.32</v>
      </c>
      <c r="EB6" s="22">
        <f t="shared" si="13"/>
        <v>21.16</v>
      </c>
      <c r="EC6" s="21" t="str">
        <f>IF(EC7="","",IF(EC7="-","【-】","【"&amp;SUBSTITUTE(TEXT(EC7,"#,##0.00"),"-","△")&amp;"】"))</f>
        <v>【23.75】</v>
      </c>
      <c r="ED6" s="22">
        <f>IF(ED7="",NA(),ED7)</f>
        <v>0.28000000000000003</v>
      </c>
      <c r="EE6" s="22">
        <f t="shared" ref="EE6:EM6" si="14">IF(EE7="",NA(),EE7)</f>
        <v>0.19</v>
      </c>
      <c r="EF6" s="22">
        <f t="shared" si="14"/>
        <v>0.19</v>
      </c>
      <c r="EG6" s="22">
        <f t="shared" si="14"/>
        <v>0.23</v>
      </c>
      <c r="EH6" s="22">
        <f t="shared" si="14"/>
        <v>0.57999999999999996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364037</v>
      </c>
      <c r="D7" s="24">
        <v>46</v>
      </c>
      <c r="E7" s="24">
        <v>1</v>
      </c>
      <c r="F7" s="24">
        <v>0</v>
      </c>
      <c r="G7" s="24">
        <v>1</v>
      </c>
      <c r="H7" s="24" t="s">
        <v>92</v>
      </c>
      <c r="I7" s="24" t="s">
        <v>93</v>
      </c>
      <c r="J7" s="24" t="s">
        <v>94</v>
      </c>
      <c r="K7" s="24" t="s">
        <v>95</v>
      </c>
      <c r="L7" s="24" t="s">
        <v>96</v>
      </c>
      <c r="M7" s="24" t="s">
        <v>97</v>
      </c>
      <c r="N7" s="25" t="s">
        <v>98</v>
      </c>
      <c r="O7" s="25">
        <v>83.26</v>
      </c>
      <c r="P7" s="25">
        <v>99.5</v>
      </c>
      <c r="Q7" s="25">
        <v>2240</v>
      </c>
      <c r="R7" s="25">
        <v>35579</v>
      </c>
      <c r="S7" s="25">
        <v>16.27</v>
      </c>
      <c r="T7" s="25">
        <v>2186.79</v>
      </c>
      <c r="U7" s="25">
        <v>35034</v>
      </c>
      <c r="V7" s="25">
        <v>16.27</v>
      </c>
      <c r="W7" s="25">
        <v>2153.29</v>
      </c>
      <c r="X7" s="25">
        <v>122.2</v>
      </c>
      <c r="Y7" s="25">
        <v>113.84</v>
      </c>
      <c r="Z7" s="25">
        <v>116.28</v>
      </c>
      <c r="AA7" s="25">
        <v>109.18</v>
      </c>
      <c r="AB7" s="25">
        <v>110.37</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1164.82</v>
      </c>
      <c r="AU7" s="25">
        <v>1102.2</v>
      </c>
      <c r="AV7" s="25">
        <v>454.64</v>
      </c>
      <c r="AW7" s="25">
        <v>644.89</v>
      </c>
      <c r="AX7" s="25">
        <v>399.35</v>
      </c>
      <c r="AY7" s="25">
        <v>366.03</v>
      </c>
      <c r="AZ7" s="25">
        <v>365.18</v>
      </c>
      <c r="BA7" s="25">
        <v>327.77</v>
      </c>
      <c r="BB7" s="25">
        <v>338.02</v>
      </c>
      <c r="BC7" s="25">
        <v>345.94</v>
      </c>
      <c r="BD7" s="25">
        <v>252.29</v>
      </c>
      <c r="BE7" s="25">
        <v>79.39</v>
      </c>
      <c r="BF7" s="25">
        <v>72.209999999999994</v>
      </c>
      <c r="BG7" s="25">
        <v>95.36</v>
      </c>
      <c r="BH7" s="25">
        <v>159.21</v>
      </c>
      <c r="BI7" s="25">
        <v>143.29</v>
      </c>
      <c r="BJ7" s="25">
        <v>370.12</v>
      </c>
      <c r="BK7" s="25">
        <v>371.65</v>
      </c>
      <c r="BL7" s="25">
        <v>397.1</v>
      </c>
      <c r="BM7" s="25">
        <v>379.91</v>
      </c>
      <c r="BN7" s="25">
        <v>386.61</v>
      </c>
      <c r="BO7" s="25">
        <v>268.07</v>
      </c>
      <c r="BP7" s="25">
        <v>121.59</v>
      </c>
      <c r="BQ7" s="25">
        <v>111.78</v>
      </c>
      <c r="BR7" s="25">
        <v>114.2</v>
      </c>
      <c r="BS7" s="25">
        <v>107.05</v>
      </c>
      <c r="BT7" s="25">
        <v>108.99</v>
      </c>
      <c r="BU7" s="25">
        <v>100.42</v>
      </c>
      <c r="BV7" s="25">
        <v>98.77</v>
      </c>
      <c r="BW7" s="25">
        <v>95.79</v>
      </c>
      <c r="BX7" s="25">
        <v>98.3</v>
      </c>
      <c r="BY7" s="25">
        <v>93.82</v>
      </c>
      <c r="BZ7" s="25">
        <v>97.47</v>
      </c>
      <c r="CA7" s="25">
        <v>86.08</v>
      </c>
      <c r="CB7" s="25">
        <v>93.68</v>
      </c>
      <c r="CC7" s="25">
        <v>91.56</v>
      </c>
      <c r="CD7" s="25">
        <v>97.76</v>
      </c>
      <c r="CE7" s="25">
        <v>95.61</v>
      </c>
      <c r="CF7" s="25">
        <v>171.67</v>
      </c>
      <c r="CG7" s="25">
        <v>173.67</v>
      </c>
      <c r="CH7" s="25">
        <v>171.13</v>
      </c>
      <c r="CI7" s="25">
        <v>173.7</v>
      </c>
      <c r="CJ7" s="25">
        <v>178.94</v>
      </c>
      <c r="CK7" s="25">
        <v>174.75</v>
      </c>
      <c r="CL7" s="25">
        <v>62.92</v>
      </c>
      <c r="CM7" s="25">
        <v>64.33</v>
      </c>
      <c r="CN7" s="25">
        <v>65.180000000000007</v>
      </c>
      <c r="CO7" s="25">
        <v>65.17</v>
      </c>
      <c r="CP7" s="25">
        <v>66</v>
      </c>
      <c r="CQ7" s="25">
        <v>59.74</v>
      </c>
      <c r="CR7" s="25">
        <v>59.67</v>
      </c>
      <c r="CS7" s="25">
        <v>60.12</v>
      </c>
      <c r="CT7" s="25">
        <v>60.34</v>
      </c>
      <c r="CU7" s="25">
        <v>59.54</v>
      </c>
      <c r="CV7" s="25">
        <v>59.97</v>
      </c>
      <c r="CW7" s="25">
        <v>88.64</v>
      </c>
      <c r="CX7" s="25">
        <v>86.18</v>
      </c>
      <c r="CY7" s="25">
        <v>88.06</v>
      </c>
      <c r="CZ7" s="25">
        <v>87.19</v>
      </c>
      <c r="DA7" s="25">
        <v>87.63</v>
      </c>
      <c r="DB7" s="25">
        <v>84.8</v>
      </c>
      <c r="DC7" s="25">
        <v>84.6</v>
      </c>
      <c r="DD7" s="25">
        <v>84.24</v>
      </c>
      <c r="DE7" s="25">
        <v>84.19</v>
      </c>
      <c r="DF7" s="25">
        <v>83.93</v>
      </c>
      <c r="DG7" s="25">
        <v>89.76</v>
      </c>
      <c r="DH7" s="25">
        <v>48.48</v>
      </c>
      <c r="DI7" s="25">
        <v>49.81</v>
      </c>
      <c r="DJ7" s="25">
        <v>50.84</v>
      </c>
      <c r="DK7" s="25">
        <v>47.86</v>
      </c>
      <c r="DL7" s="25">
        <v>48.43</v>
      </c>
      <c r="DM7" s="25">
        <v>47.66</v>
      </c>
      <c r="DN7" s="25">
        <v>48.17</v>
      </c>
      <c r="DO7" s="25">
        <v>48.83</v>
      </c>
      <c r="DP7" s="25">
        <v>49.96</v>
      </c>
      <c r="DQ7" s="25">
        <v>50.82</v>
      </c>
      <c r="DR7" s="25">
        <v>51.51</v>
      </c>
      <c r="DS7" s="25">
        <v>33.78</v>
      </c>
      <c r="DT7" s="25">
        <v>36.18</v>
      </c>
      <c r="DU7" s="25">
        <v>36.03</v>
      </c>
      <c r="DV7" s="25">
        <v>38.6</v>
      </c>
      <c r="DW7" s="25">
        <v>38.6</v>
      </c>
      <c r="DX7" s="25">
        <v>15.1</v>
      </c>
      <c r="DY7" s="25">
        <v>17.12</v>
      </c>
      <c r="DZ7" s="25">
        <v>18.18</v>
      </c>
      <c r="EA7" s="25">
        <v>19.32</v>
      </c>
      <c r="EB7" s="25">
        <v>21.16</v>
      </c>
      <c r="EC7" s="25">
        <v>23.75</v>
      </c>
      <c r="ED7" s="25">
        <v>0.28000000000000003</v>
      </c>
      <c r="EE7" s="25">
        <v>0.19</v>
      </c>
      <c r="EF7" s="25">
        <v>0.19</v>
      </c>
      <c r="EG7" s="25">
        <v>0.23</v>
      </c>
      <c r="EH7" s="25">
        <v>0.57999999999999996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毛登山　直美</cp:lastModifiedBy>
  <cp:lastPrinted>2024-01-23T01:36:51Z</cp:lastPrinted>
  <dcterms:created xsi:type="dcterms:W3CDTF">2023-12-05T00:59:58Z</dcterms:created>
  <dcterms:modified xsi:type="dcterms:W3CDTF">2024-01-23T01:54:25Z</dcterms:modified>
  <cp:category/>
</cp:coreProperties>
</file>