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E:\"/>
    </mc:Choice>
  </mc:AlternateContent>
  <xr:revisionPtr revIDLastSave="0" documentId="13_ncr:1_{B490CA34-1F8B-449D-AD4E-4AE174B28778}" xr6:coauthVersionLast="41" xr6:coauthVersionMax="41" xr10:uidLastSave="{00000000-0000-0000-0000-000000000000}"/>
  <workbookProtection workbookAlgorithmName="SHA-512" workbookHashValue="I+T3nZMewlnn9qUd5aPwYwgctUI68tMWpS1ecU8P3iA2vcsjwdDPOCUB1fQwrv+zaqSR0dPCfL9WNlr1TW0sKg==" workbookSaltValue="2kq/Yq9KsZN8d+TZly99T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<sst xmlns="http://schemas.openxmlformats.org/spreadsheetml/2006/main" count="228" uniqueCount="114">
  <si>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</si>
  <si>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</si>
  <si>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</si>
  <si>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</si>
  <si>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</si>
  <si>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</si>
  <si>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</si>
  <si>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</si>
  <si>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</si>
  <si>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</si>
  <si>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</si>
  <si>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</si>
  <si>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</si>
  <si>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</si>
  <si>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</si>
  <si>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</si>
  <si>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</si>
  <si>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</si>
  <si>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</si>
  <si>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</si>
  <si>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</si>
  <si>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</si>
  <si>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</si>
  <si>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</si>
  <si>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</si>
  <si>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</si>
  <si>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</si>
  <si>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</si>
  <si>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</si>
  <si>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</si>
  <si>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</si>
  <si>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</si>
  <si>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</si>
  <si>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</si>
  <si>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</si>
  <si>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</si>
  <si>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</si>
  <si>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</si>
  <si>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</si>
  <si>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</si>
  <si>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</si>
  <si>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</si>
  <si>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</si>
  <si>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</si>
  <si>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</si>
  <si>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</si>
  <si>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</si>
  <si>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</si>
  <si>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</si>
  <si>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</si>
  <si>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</si>
  <si>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</si>
  <si>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</si>
  <si>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</si>
  <si>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</si>
  <si>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</si>
  <si>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</si>
  <si>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</si>
  <si>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</si>
  <si>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</si>
  <si>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</si>
  <si>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</si>
  <si>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</si>
  <si>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</si>
  <si>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</si>
  <si>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</si>
  <si>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</si>
  <si>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</si>
  <si>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</si>
  <si>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</si>
  <si>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</si>
  <si>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</si>
  <si>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</si>
  <si>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</si>
  <si>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</si>
  <si>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</si>
  <si>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</si>
  <si>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</si>
  <si>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</si>
  <si>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</si>
  <si>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</si>
  <si>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</si>
  <si>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</si>
  <si>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</si>
  <si>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</si>
  <si>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</si>
  <si>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</si>
  <si>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</si>
  <si>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</si>
  <si>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</si>
  <si>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</si>
  <si>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</si>
  <si>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</si>
  <si>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</si>
  <si>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</si>
  <si>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</si>
  <si>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</si>
  <si>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</si>
  <si>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</si>
  <si>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</si>
  <si>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</si>
  <si>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</si>
  <si>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</si>
  <si>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</si>
  <si>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</si>
  <si>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</si>
  <si>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</si>
  <si>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</si>
  <si>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</si>
  <si>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</si>
  <si>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</si>
  <si>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数値だけ見ると、安定した経営状況となっているが、今後は継続的に取水施設や老朽管の耐震化に多額の投資が予定されているため、これまで以上に中長期的な視点での投資採算性を踏まえた事業執行を行う必要がある。アセットマネジメントを主体にして、更新の優先順位付けや予算の平準化を図り、経営の健全性・効率性の継続的な向上を目指す。</t>
    <rPh sb="0" eb="2">
      <t>スウチ</t>
    </rPh>
    <rPh sb="4" eb="5">
      <t>ミ</t>
    </rPh>
    <rPh sb="8" eb="10">
      <t>アンテイ</t>
    </rPh>
    <rPh sb="12" eb="14">
      <t>ケイエイ</t>
    </rPh>
    <rPh sb="14" eb="16">
      <t>ジョウキョウ</t>
    </rPh>
    <rPh sb="24" eb="26">
      <t>コンゴ</t>
    </rPh>
    <rPh sb="27" eb="30">
      <t>ケイゾクテキ</t>
    </rPh>
    <rPh sb="31" eb="33">
      <t>シュスイ</t>
    </rPh>
    <rPh sb="33" eb="35">
      <t>シセツ</t>
    </rPh>
    <rPh sb="64" eb="66">
      <t>イジョウ</t>
    </rPh>
    <rPh sb="93" eb="95">
      <t>ヒツヨウ</t>
    </rPh>
    <rPh sb="110" eb="112">
      <t>シュタイ</t>
    </rPh>
    <rPh sb="116" eb="118">
      <t>コウシン</t>
    </rPh>
    <rPh sb="119" eb="121">
      <t>ユウセン</t>
    </rPh>
    <rPh sb="121" eb="123">
      <t>ジュンイ</t>
    </rPh>
    <rPh sb="123" eb="124">
      <t>ツ</t>
    </rPh>
    <rPh sb="126" eb="128">
      <t>ヨサン</t>
    </rPh>
    <rPh sb="129" eb="132">
      <t>ヘイジュンカ</t>
    </rPh>
    <rPh sb="133" eb="134">
      <t>ハカ</t>
    </rPh>
    <rPh sb="136" eb="138">
      <t>ケイエイ</t>
    </rPh>
    <rPh sb="139" eb="142">
      <t>ケンゼンセイ</t>
    </rPh>
    <rPh sb="143" eb="146">
      <t>コウリツセイ</t>
    </rPh>
    <rPh sb="147" eb="150">
      <t>ケイゾクテキ</t>
    </rPh>
    <rPh sb="151" eb="153">
      <t>コウジョウ</t>
    </rPh>
    <rPh sb="154" eb="156">
      <t>メザ</t>
    </rPh>
    <phoneticPr fontId="4"/>
  </si>
  <si>
    <t>③管路更新率は、３年度から横ばいとなっているが、５年度から管路耐震化工事に取り組むため、今後は数値の回復を見込んでいる。
令和３年度に、アセットマネジメント策定しており、中長期的な資産管理により、経営の健全性を確保しつつも老朽化した施設の更新を推進していきたい。</t>
    <rPh sb="1" eb="3">
      <t>カンロ</t>
    </rPh>
    <rPh sb="3" eb="5">
      <t>コウシン</t>
    </rPh>
    <rPh sb="5" eb="6">
      <t>リツ</t>
    </rPh>
    <rPh sb="9" eb="11">
      <t>ネンド</t>
    </rPh>
    <rPh sb="13" eb="14">
      <t>ヨコ</t>
    </rPh>
    <rPh sb="25" eb="27">
      <t>ネンド</t>
    </rPh>
    <rPh sb="29" eb="31">
      <t>カンロ</t>
    </rPh>
    <rPh sb="31" eb="34">
      <t>タイシンカ</t>
    </rPh>
    <rPh sb="34" eb="36">
      <t>コウジ</t>
    </rPh>
    <rPh sb="37" eb="38">
      <t>ト</t>
    </rPh>
    <rPh sb="39" eb="40">
      <t>ク</t>
    </rPh>
    <rPh sb="44" eb="46">
      <t>コンゴ</t>
    </rPh>
    <rPh sb="47" eb="49">
      <t>スウチ</t>
    </rPh>
    <rPh sb="50" eb="52">
      <t>カイフク</t>
    </rPh>
    <rPh sb="53" eb="55">
      <t>ミコ</t>
    </rPh>
    <rPh sb="61" eb="63">
      <t>レイワ</t>
    </rPh>
    <rPh sb="64" eb="66">
      <t>ネンド</t>
    </rPh>
    <rPh sb="78" eb="80">
      <t>サクテイ</t>
    </rPh>
    <rPh sb="85" eb="89">
      <t>チュウチョウキテキ</t>
    </rPh>
    <rPh sb="90" eb="92">
      <t>シサン</t>
    </rPh>
    <rPh sb="92" eb="94">
      <t>カンリ</t>
    </rPh>
    <rPh sb="98" eb="100">
      <t>ケイエイ</t>
    </rPh>
    <rPh sb="101" eb="104">
      <t>ケンゼンセイ</t>
    </rPh>
    <rPh sb="105" eb="107">
      <t>カクホ</t>
    </rPh>
    <rPh sb="111" eb="114">
      <t>ロウキュウカ</t>
    </rPh>
    <rPh sb="116" eb="118">
      <t>シセツ</t>
    </rPh>
    <rPh sb="119" eb="121">
      <t>コウシン</t>
    </rPh>
    <rPh sb="122" eb="124">
      <t>スイシン</t>
    </rPh>
    <phoneticPr fontId="4"/>
  </si>
  <si>
    <t>①経常収支比率は、前年に比べて落ち込んでおり、類似団体平均値も下回っている。②流動比率は、類似団体平均値を大きく上回る状況が続いており、経営の健全性が確認できる。
また⑦施設利用率は、近年低い状態が続いており、今後も横ばい状態がつづくものと推測されるため、施設更新にあたっては、広域化・共同化、施設の統廃合・ダウンサイジングの検討が必要であると考えている。
⑤料金回収率及び⑥給水原価については、３年度同等に健全な経営ができており、この状況を継続できるよう努めたい。</t>
    <rPh sb="1" eb="3">
      <t>ケイジョウ</t>
    </rPh>
    <rPh sb="3" eb="5">
      <t>シュウシ</t>
    </rPh>
    <rPh sb="5" eb="7">
      <t>ヒリツ</t>
    </rPh>
    <rPh sb="9" eb="11">
      <t>ゼンネン</t>
    </rPh>
    <rPh sb="12" eb="13">
      <t>クラ</t>
    </rPh>
    <rPh sb="15" eb="16">
      <t>オ</t>
    </rPh>
    <rPh sb="17" eb="18">
      <t>コ</t>
    </rPh>
    <rPh sb="23" eb="25">
      <t>ルイジ</t>
    </rPh>
    <rPh sb="25" eb="27">
      <t>ダンタイ</t>
    </rPh>
    <rPh sb="27" eb="30">
      <t>ヘイキンチ</t>
    </rPh>
    <rPh sb="31" eb="33">
      <t>シタマワ</t>
    </rPh>
    <rPh sb="39" eb="41">
      <t>リュウドウ</t>
    </rPh>
    <rPh sb="41" eb="43">
      <t>ヒリツ</t>
    </rPh>
    <rPh sb="45" eb="47">
      <t>ルイジ</t>
    </rPh>
    <rPh sb="47" eb="49">
      <t>ダンタイ</t>
    </rPh>
    <rPh sb="49" eb="52">
      <t>ヘイキンチ</t>
    </rPh>
    <rPh sb="53" eb="54">
      <t>オオ</t>
    </rPh>
    <rPh sb="59" eb="61">
      <t>ジョウキョウ</t>
    </rPh>
    <rPh sb="62" eb="63">
      <t>ツヅ</t>
    </rPh>
    <rPh sb="68" eb="70">
      <t>ケイエイ</t>
    </rPh>
    <rPh sb="71" eb="74">
      <t>ケンゼンセイ</t>
    </rPh>
    <rPh sb="75" eb="77">
      <t>カクニン</t>
    </rPh>
    <rPh sb="85" eb="87">
      <t>シセツ</t>
    </rPh>
    <rPh sb="87" eb="90">
      <t>リヨウリツ</t>
    </rPh>
    <rPh sb="92" eb="94">
      <t>キンネン</t>
    </rPh>
    <rPh sb="94" eb="95">
      <t>ヒク</t>
    </rPh>
    <rPh sb="96" eb="98">
      <t>ジョウタイ</t>
    </rPh>
    <rPh sb="99" eb="100">
      <t>ツヅ</t>
    </rPh>
    <rPh sb="105" eb="107">
      <t>コンゴ</t>
    </rPh>
    <rPh sb="108" eb="109">
      <t>ヨコ</t>
    </rPh>
    <rPh sb="111" eb="113">
      <t>ジョウタイ</t>
    </rPh>
    <rPh sb="120" eb="122">
      <t>スイソク</t>
    </rPh>
    <rPh sb="128" eb="130">
      <t>シセツ</t>
    </rPh>
    <rPh sb="130" eb="132">
      <t>コウシン</t>
    </rPh>
    <rPh sb="139" eb="142">
      <t>コウイキカ</t>
    </rPh>
    <rPh sb="143" eb="146">
      <t>キョウドウカ</t>
    </rPh>
    <rPh sb="147" eb="149">
      <t>シセツ</t>
    </rPh>
    <rPh sb="150" eb="153">
      <t>トウハイゴウ</t>
    </rPh>
    <rPh sb="163" eb="165">
      <t>ケントウ</t>
    </rPh>
    <rPh sb="166" eb="168">
      <t>ヒツヨウ</t>
    </rPh>
    <rPh sb="172" eb="173">
      <t>カンガ</t>
    </rPh>
    <rPh sb="180" eb="182">
      <t>リョウキン</t>
    </rPh>
    <rPh sb="182" eb="185">
      <t>カイシュウリツ</t>
    </rPh>
    <rPh sb="185" eb="186">
      <t>オヨ</t>
    </rPh>
    <rPh sb="188" eb="190">
      <t>キュウスイ</t>
    </rPh>
    <rPh sb="190" eb="192">
      <t>ゲンカ</t>
    </rPh>
    <rPh sb="199" eb="200">
      <t>ネン</t>
    </rPh>
    <rPh sb="201" eb="203">
      <t>ドウトウ</t>
    </rPh>
    <rPh sb="204" eb="206">
      <t>ケンゼン</t>
    </rPh>
    <rPh sb="207" eb="209">
      <t>ケイエイ</t>
    </rPh>
    <rPh sb="218" eb="220">
      <t>ジョウキョウ</t>
    </rPh>
    <rPh sb="221" eb="223">
      <t>ケイゾク</t>
    </rPh>
    <rPh sb="228" eb="22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</si>
</sst>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0.97</c:v>
                </c:pt>
                <c:pt idx="2">
                  <c:v>1.49</c:v>
                </c:pt>
                <c:pt idx="3">
                  <c:v>0.45</c:v>
                </c:pt>
                <c:pt idx="4">
                  <c:v>0.45</c:v>
                </c:pt>
              </c:numCache>
            </c:numRef>
          </c:val>
          <c:extLst>
            <c:ext xmlns:c16="http://schemas.microsoft.com/office/drawing/2014/chart" uri="{C3380CC4-5D6E-409C-BE32-E72D297353CC}">
              <c16:uniqueId val="{00000000-049D-4A42-A71E-46B418F76E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0.42</c:v>
                </c:pt>
                <c:pt idx="2">
                  <c:v>0.44</c:v>
                </c:pt>
                <c:pt idx="3">
                  <c:v>0.5</c:v>
                </c:pt>
                <c:pt idx="4">
                  <c:v>0.4</c:v>
                </c:pt>
              </c:numCache>
            </c:numRef>
          </c:val>
          <c:smooth val="0"/>
          <c:extLst>
            <c:ext xmlns:c16="http://schemas.microsoft.com/office/drawing/2014/chart" uri="{C3380CC4-5D6E-409C-BE32-E72D297353CC}">
              <c16:uniqueId val="{00000001-049D-4A42-A71E-46B418F76E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36.369999999999997</c:v>
                </c:pt>
                <c:pt idx="1">
                  <c:v>36.54</c:v>
                </c:pt>
                <c:pt idx="2">
                  <c:v>36.68</c:v>
                </c:pt>
                <c:pt idx="3">
                  <c:v>36.9</c:v>
                </c:pt>
                <c:pt idx="4">
                  <c:v>35.54</c:v>
                </c:pt>
              </c:numCache>
            </c:numRef>
          </c:val>
          <c:extLst>
            <c:ext xmlns:c16="http://schemas.microsoft.com/office/drawing/2014/chart" uri="{C3380CC4-5D6E-409C-BE32-E72D297353CC}">
              <c16:uniqueId val="{00000000-CB31-485B-B8FB-0EE0FA9AE2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54.05</c:v>
                </c:pt>
                <c:pt idx="2">
                  <c:v>54.43</c:v>
                </c:pt>
                <c:pt idx="3">
                  <c:v>53.87</c:v>
                </c:pt>
                <c:pt idx="4">
                  <c:v>54.49</c:v>
                </c:pt>
              </c:numCache>
            </c:numRef>
          </c:val>
          <c:smooth val="0"/>
          <c:extLst>
            <c:ext xmlns:c16="http://schemas.microsoft.com/office/drawing/2014/chart" uri="{C3380CC4-5D6E-409C-BE32-E72D297353CC}">
              <c16:uniqueId val="{00000001-CB31-485B-B8FB-0EE0FA9AE2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91.67</c:v>
                </c:pt>
                <c:pt idx="1">
                  <c:v>90.08</c:v>
                </c:pt>
                <c:pt idx="2">
                  <c:v>90</c:v>
                </c:pt>
                <c:pt idx="3">
                  <c:v>88.76</c:v>
                </c:pt>
                <c:pt idx="4">
                  <c:v>89.06</c:v>
                </c:pt>
              </c:numCache>
            </c:numRef>
          </c:val>
          <c:extLst>
            <c:ext xmlns:c16="http://schemas.microsoft.com/office/drawing/2014/chart" uri="{C3380CC4-5D6E-409C-BE32-E72D297353CC}">
              <c16:uniqueId val="{00000000-BCB7-40F3-8C05-C5C870D93D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BCB7-40F3-8C05-C5C870D93D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109.95</c:v>
                </c:pt>
                <c:pt idx="1">
                  <c:v>114.24</c:v>
                </c:pt>
                <c:pt idx="2">
                  <c:v>106.05</c:v>
                </c:pt>
                <c:pt idx="3">
                  <c:v>106.66</c:v>
                </c:pt>
                <c:pt idx="4">
                  <c:v>103.24</c:v>
                </c:pt>
              </c:numCache>
            </c:numRef>
          </c:val>
          <c:extLst>
            <c:ext xmlns:c16="http://schemas.microsoft.com/office/drawing/2014/chart" uri="{C3380CC4-5D6E-409C-BE32-E72D297353CC}">
              <c16:uniqueId val="{00000000-AC6D-4E92-ACD9-22477C5361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108.46</c:v>
                </c:pt>
                <c:pt idx="2">
                  <c:v>109.02</c:v>
                </c:pt>
                <c:pt idx="3">
                  <c:v>107.81</c:v>
                </c:pt>
                <c:pt idx="4">
                  <c:v>107.21</c:v>
                </c:pt>
              </c:numCache>
            </c:numRef>
          </c:val>
          <c:smooth val="0"/>
          <c:extLst>
            <c:ext xmlns:c16="http://schemas.microsoft.com/office/drawing/2014/chart" uri="{C3380CC4-5D6E-409C-BE32-E72D297353CC}">
              <c16:uniqueId val="{00000001-AC6D-4E92-ACD9-22477C5361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38.9</c:v>
                </c:pt>
                <c:pt idx="1">
                  <c:v>40.18</c:v>
                </c:pt>
                <c:pt idx="2">
                  <c:v>41.59</c:v>
                </c:pt>
                <c:pt idx="3">
                  <c:v>43.47</c:v>
                </c:pt>
                <c:pt idx="4">
                  <c:v>45.34</c:v>
                </c:pt>
              </c:numCache>
            </c:numRef>
          </c:val>
          <c:extLst>
            <c:ext xmlns:c16="http://schemas.microsoft.com/office/drawing/2014/chart" uri="{C3380CC4-5D6E-409C-BE32-E72D297353CC}">
              <c16:uniqueId val="{00000000-ACB5-4003-B77E-ACD308D37E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49.12</c:v>
                </c:pt>
                <c:pt idx="2">
                  <c:v>49.39</c:v>
                </c:pt>
                <c:pt idx="3">
                  <c:v>50.75</c:v>
                </c:pt>
                <c:pt idx="4">
                  <c:v>51.72</c:v>
                </c:pt>
              </c:numCache>
            </c:numRef>
          </c:val>
          <c:smooth val="0"/>
          <c:extLst>
            <c:ext xmlns:c16="http://schemas.microsoft.com/office/drawing/2014/chart" uri="{C3380CC4-5D6E-409C-BE32-E72D297353CC}">
              <c16:uniqueId val="{00000001-ACB5-4003-B77E-ACD308D37E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0.48</c:v>
                </c:pt>
                <c:pt idx="1">
                  <c:v>0.24</c:v>
                </c:pt>
                <c:pt idx="2">
                  <c:v>0.19</c:v>
                </c:pt>
                <c:pt idx="3">
                  <c:v>0.19</c:v>
                </c:pt>
                <c:pt idx="4">
                  <c:v>0.19</c:v>
                </c:pt>
              </c:numCache>
            </c:numRef>
          </c:val>
          <c:extLst>
            <c:ext xmlns:c16="http://schemas.microsoft.com/office/drawing/2014/chart" uri="{C3380CC4-5D6E-409C-BE32-E72D297353CC}">
              <c16:uniqueId val="{00000000-7D05-4EAC-994F-1E33DA29C5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16.760000000000002</c:v>
                </c:pt>
                <c:pt idx="2">
                  <c:v>18.57</c:v>
                </c:pt>
                <c:pt idx="3">
                  <c:v>21.14</c:v>
                </c:pt>
                <c:pt idx="4">
                  <c:v>22.12</c:v>
                </c:pt>
              </c:numCache>
            </c:numRef>
          </c:val>
          <c:smooth val="0"/>
          <c:extLst>
            <c:ext xmlns:c16="http://schemas.microsoft.com/office/drawing/2014/chart" uri="{C3380CC4-5D6E-409C-BE32-E72D297353CC}">
              <c16:uniqueId val="{00000001-7D05-4EAC-994F-1E33DA29C5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E5-48BF-A022-84486EA635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11.94</c:v>
                </c:pt>
                <c:pt idx="2">
                  <c:v>11</c:v>
                </c:pt>
                <c:pt idx="3">
                  <c:v>8.86</c:v>
                </c:pt>
                <c:pt idx="4">
                  <c:v>7.65</c:v>
                </c:pt>
              </c:numCache>
            </c:numRef>
          </c:val>
          <c:smooth val="0"/>
          <c:extLst>
            <c:ext xmlns:c16="http://schemas.microsoft.com/office/drawing/2014/chart" uri="{C3380CC4-5D6E-409C-BE32-E72D297353CC}">
              <c16:uniqueId val="{00000001-29E5-48BF-A022-84486EA635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2115.38</c:v>
                </c:pt>
                <c:pt idx="1">
                  <c:v>661.28</c:v>
                </c:pt>
                <c:pt idx="2">
                  <c:v>1535.83</c:v>
                </c:pt>
                <c:pt idx="3">
                  <c:v>1654.3</c:v>
                </c:pt>
                <c:pt idx="4">
                  <c:v>1728.09</c:v>
                </c:pt>
              </c:numCache>
            </c:numRef>
          </c:val>
          <c:extLst>
            <c:ext xmlns:c16="http://schemas.microsoft.com/office/drawing/2014/chart" uri="{C3380CC4-5D6E-409C-BE32-E72D297353CC}">
              <c16:uniqueId val="{00000000-6ACE-4874-AC7F-DF99E5A1A9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362.93</c:v>
                </c:pt>
                <c:pt idx="2">
                  <c:v>371.81</c:v>
                </c:pt>
                <c:pt idx="3">
                  <c:v>384.23</c:v>
                </c:pt>
                <c:pt idx="4">
                  <c:v>364.3</c:v>
                </c:pt>
              </c:numCache>
            </c:numRef>
          </c:val>
          <c:smooth val="0"/>
          <c:extLst>
            <c:ext xmlns:c16="http://schemas.microsoft.com/office/drawing/2014/chart" uri="{C3380CC4-5D6E-409C-BE32-E72D297353CC}">
              <c16:uniqueId val="{00000001-6ACE-4874-AC7F-DF99E5A1A9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366.95</c:v>
                </c:pt>
                <c:pt idx="1">
                  <c:v>385.97</c:v>
                </c:pt>
                <c:pt idx="2">
                  <c:v>384.9</c:v>
                </c:pt>
                <c:pt idx="3">
                  <c:v>388.63</c:v>
                </c:pt>
                <c:pt idx="4">
                  <c:v>402.89</c:v>
                </c:pt>
              </c:numCache>
            </c:numRef>
          </c:val>
          <c:extLst>
            <c:ext xmlns:c16="http://schemas.microsoft.com/office/drawing/2014/chart" uri="{C3380CC4-5D6E-409C-BE32-E72D297353CC}">
              <c16:uniqueId val="{00000000-75EE-4F16-9333-156FDB6829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439.05</c:v>
                </c:pt>
                <c:pt idx="2">
                  <c:v>465.85</c:v>
                </c:pt>
                <c:pt idx="3">
                  <c:v>439.43</c:v>
                </c:pt>
                <c:pt idx="4">
                  <c:v>438.41</c:v>
                </c:pt>
              </c:numCache>
            </c:numRef>
          </c:val>
          <c:smooth val="0"/>
          <c:extLst>
            <c:ext xmlns:c16="http://schemas.microsoft.com/office/drawing/2014/chart" uri="{C3380CC4-5D6E-409C-BE32-E72D297353CC}">
              <c16:uniqueId val="{00000001-75EE-4F16-9333-156FDB6829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109.42</c:v>
                </c:pt>
                <c:pt idx="1">
                  <c:v>114.88</c:v>
                </c:pt>
                <c:pt idx="2">
                  <c:v>103.22</c:v>
                </c:pt>
                <c:pt idx="3">
                  <c:v>104.69</c:v>
                </c:pt>
                <c:pt idx="4">
                  <c:v>100.91</c:v>
                </c:pt>
              </c:numCache>
            </c:numRef>
          </c:val>
          <c:extLst>
            <c:ext xmlns:c16="http://schemas.microsoft.com/office/drawing/2014/chart" uri="{C3380CC4-5D6E-409C-BE32-E72D297353CC}">
              <c16:uniqueId val="{00000000-4A45-430F-B72E-CB9678F60A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95.26</c:v>
                </c:pt>
                <c:pt idx="2">
                  <c:v>92.39</c:v>
                </c:pt>
                <c:pt idx="3">
                  <c:v>94.41</c:v>
                </c:pt>
                <c:pt idx="4">
                  <c:v>90.96</c:v>
                </c:pt>
              </c:numCache>
            </c:numRef>
          </c:val>
          <c:smooth val="0"/>
          <c:extLst>
            <c:ext xmlns:c16="http://schemas.microsoft.com/office/drawing/2014/chart" uri="{C3380CC4-5D6E-409C-BE32-E72D297353CC}">
              <c16:uniqueId val="{00000001-4A45-430F-B72E-CB9678F60A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118.29</c:v>
                </c:pt>
                <c:pt idx="1">
                  <c:v>113.16</c:v>
                </c:pt>
                <c:pt idx="2">
                  <c:v>125.25</c:v>
                </c:pt>
                <c:pt idx="3">
                  <c:v>123.86</c:v>
                </c:pt>
                <c:pt idx="4">
                  <c:v>128.72</c:v>
                </c:pt>
              </c:numCache>
            </c:numRef>
          </c:val>
          <c:extLst>
            <c:ext xmlns:c16="http://schemas.microsoft.com/office/drawing/2014/chart" uri="{C3380CC4-5D6E-409C-BE32-E72D297353CC}">
              <c16:uniqueId val="{00000000-991B-47FA-B00A-257BB5A099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192.82</c:v>
                </c:pt>
                <c:pt idx="2">
                  <c:v>192.98</c:v>
                </c:pt>
                <c:pt idx="3">
                  <c:v>192.13</c:v>
                </c:pt>
                <c:pt idx="4">
                  <c:v>197.04</c:v>
                </c:pt>
              </c:numCache>
            </c:numRef>
          </c:val>
          <c:smooth val="0"/>
          <c:extLst>
            <c:ext xmlns:c16="http://schemas.microsoft.com/office/drawing/2014/chart" uri="{C3380CC4-5D6E-409C-BE32-E72D297353CC}">
              <c16:uniqueId val="{00000001-991B-47FA-B00A-257BB5A099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松茂町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14723</v>
      </c>
      <c r="AM8" s="45"/>
      <c r="AN8" s="45"/>
      <c r="AO8" s="45"/>
      <c r="AP8" s="45"/>
      <c r="AQ8" s="45"/>
      <c r="AR8" s="45"/>
      <c r="AS8" s="45"/>
      <c r="AT8" s="46">
        <f>データ!$S$6</f>
        <v>14.34</v>
      </c>
      <c r="AU8" s="47"/>
      <c r="AV8" s="47"/>
      <c r="AW8" s="47"/>
      <c r="AX8" s="47"/>
      <c r="AY8" s="47"/>
      <c r="AZ8" s="47"/>
      <c r="BA8" s="47"/>
      <c r="BB8" s="48">
        <f>データ!$T$6</f>
        <v>1026.71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79.94</v>
      </c>
      <c r="J10" s="47"/>
      <c r="K10" s="47"/>
      <c r="L10" s="47"/>
      <c r="M10" s="47"/>
      <c r="N10" s="47"/>
      <c r="O10" s="81"/>
      <c r="P10" s="48">
        <f>データ!$P$6</f>
        <v>100</v>
      </c>
      <c r="Q10" s="48"/>
      <c r="R10" s="48"/>
      <c r="S10" s="48"/>
      <c r="T10" s="48"/>
      <c r="U10" s="48"/>
      <c r="V10" s="48"/>
      <c r="W10" s="45">
        <f>データ!$Q$6</f>
        <v>2178</v>
      </c>
      <c r="X10" s="45"/>
      <c r="Y10" s="45"/>
      <c r="Z10" s="45"/>
      <c r="AA10" s="45"/>
      <c r="AB10" s="45"/>
      <c r="AC10" s="45"/>
      <c r="AD10" s="2"/>
      <c r="AE10" s="2"/>
      <c r="AF10" s="2"/>
      <c r="AG10" s="2"/>
      <c r="AH10" s="2"/>
      <c r="AI10" s="2"/>
      <c r="AJ10" s="2"/>
      <c r="AK10" s="2"/>
      <c r="AL10" s="45">
        <f>データ!$U$6</f>
        <v>14669</v>
      </c>
      <c r="AM10" s="45"/>
      <c r="AN10" s="45"/>
      <c r="AO10" s="45"/>
      <c r="AP10" s="45"/>
      <c r="AQ10" s="45"/>
      <c r="AR10" s="45"/>
      <c r="AS10" s="45"/>
      <c r="AT10" s="46">
        <f>データ!$V$6</f>
        <v>14.34</v>
      </c>
      <c r="AU10" s="47"/>
      <c r="AV10" s="47"/>
      <c r="AW10" s="47"/>
      <c r="AX10" s="47"/>
      <c r="AY10" s="47"/>
      <c r="AZ10" s="47"/>
      <c r="BA10" s="47"/>
      <c r="BB10" s="48">
        <f>データ!$W$6</f>
        <v>1022.94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FzS8KUKhCYFtE7lZcC8IjGBihAyuu/SVwgv6Oaen8KakIgZk4ziq3nYa+q70nx2zqsG58M3DBfAsPrJZgfRbw==" saltValue="9zerWKhbn96ogyx4fY+R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364011</v>
      </c>
      <c r="D6" s="20">
        <f t="shared" si="3"/>
        <v>46</v>
      </c>
      <c r="E6" s="20">
        <f t="shared" si="3"/>
        <v>1</v>
      </c>
      <c r="F6" s="20">
        <f t="shared" si="3"/>
        <v>0</v>
      </c>
      <c r="G6" s="20">
        <f t="shared" si="3"/>
        <v>1</v>
      </c>
      <c r="H6" s="20" t="str">
        <f t="shared" si="3"/>
        <v>徳島県　松茂町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79.94</v>
      </c>
      <c r="P6" s="21">
        <f t="shared" si="3"/>
        <v>100</v>
      </c>
      <c r="Q6" s="21">
        <f t="shared" si="3"/>
        <v>2178</v>
      </c>
      <c r="R6" s="21">
        <f t="shared" si="3"/>
        <v>14723</v>
      </c>
      <c r="S6" s="21">
        <f t="shared" si="3"/>
        <v>14.34</v>
      </c>
      <c r="T6" s="21">
        <f t="shared" si="3"/>
        <v>1026.71</v>
      </c>
      <c r="U6" s="21">
        <f t="shared" si="3"/>
        <v>14669</v>
      </c>
      <c r="V6" s="21">
        <f t="shared" si="3"/>
        <v>14.34</v>
      </c>
      <c r="W6" s="21">
        <f t="shared" si="3"/>
        <v>1022.94</v>
      </c>
      <c r="X6" s="22">
        <f>IF(X7="",NA(),X7)</f>
        <v>109.95</v>
      </c>
      <c r="Y6" s="22">
        <f t="shared" ref="Y6:AG6" si="4">IF(Y7="",NA(),Y7)</f>
        <v>114.24</v>
      </c>
      <c r="Z6" s="22">
        <f t="shared" si="4"/>
        <v>106.05</v>
      </c>
      <c r="AA6" s="22">
        <f t="shared" si="4"/>
        <v>106.66</v>
      </c>
      <c r="AB6" s="22">
        <f t="shared" si="4"/>
        <v>103.24</v>
      </c>
      <c r="AC6" s="22">
        <f t="shared" si="4"/>
        <v>108.87</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11.94</v>
      </c>
      <c r="AP6" s="22">
        <f t="shared" si="5"/>
        <v>11</v>
      </c>
      <c r="AQ6" s="22">
        <f t="shared" si="5"/>
        <v>8.86</v>
      </c>
      <c r="AR6" s="22">
        <f t="shared" si="5"/>
        <v>7.65</v>
      </c>
      <c r="AS6" s="21" t="str">
        <f>IF(AS7="","",IF(AS7="-","【-】","【"&amp;SUBSTITUTE(TEXT(AS7,"#,##0.00"),"-","△")&amp;"】"))</f>
        <v>【1.34】</v>
      </c>
      <c r="AT6" s="22">
        <f>IF(AT7="",NA(),AT7)</f>
        <v>2115.38</v>
      </c>
      <c r="AU6" s="22">
        <f t="shared" ref="AU6:BC6" si="6">IF(AU7="",NA(),AU7)</f>
        <v>661.28</v>
      </c>
      <c r="AV6" s="22">
        <f t="shared" si="6"/>
        <v>1535.83</v>
      </c>
      <c r="AW6" s="22">
        <f t="shared" si="6"/>
        <v>1654.3</v>
      </c>
      <c r="AX6" s="22">
        <f t="shared" si="6"/>
        <v>1728.09</v>
      </c>
      <c r="AY6" s="22">
        <f t="shared" si="6"/>
        <v>369.69</v>
      </c>
      <c r="AZ6" s="22">
        <f t="shared" si="6"/>
        <v>362.93</v>
      </c>
      <c r="BA6" s="22">
        <f t="shared" si="6"/>
        <v>371.81</v>
      </c>
      <c r="BB6" s="22">
        <f t="shared" si="6"/>
        <v>384.23</v>
      </c>
      <c r="BC6" s="22">
        <f t="shared" si="6"/>
        <v>364.3</v>
      </c>
      <c r="BD6" s="21" t="str">
        <f>IF(BD7="","",IF(BD7="-","【-】","【"&amp;SUBSTITUTE(TEXT(BD7,"#,##0.00"),"-","△")&amp;"】"))</f>
        <v>【252.29】</v>
      </c>
      <c r="BE6" s="22">
        <f>IF(BE7="",NA(),BE7)</f>
        <v>366.95</v>
      </c>
      <c r="BF6" s="22">
        <f t="shared" ref="BF6:BN6" si="7">IF(BF7="",NA(),BF7)</f>
        <v>385.97</v>
      </c>
      <c r="BG6" s="22">
        <f t="shared" si="7"/>
        <v>384.9</v>
      </c>
      <c r="BH6" s="22">
        <f t="shared" si="7"/>
        <v>388.63</v>
      </c>
      <c r="BI6" s="22">
        <f t="shared" si="7"/>
        <v>402.89</v>
      </c>
      <c r="BJ6" s="22">
        <f t="shared" si="7"/>
        <v>402.99</v>
      </c>
      <c r="BK6" s="22">
        <f t="shared" si="7"/>
        <v>439.05</v>
      </c>
      <c r="BL6" s="22">
        <f t="shared" si="7"/>
        <v>465.85</v>
      </c>
      <c r="BM6" s="22">
        <f t="shared" si="7"/>
        <v>439.43</v>
      </c>
      <c r="BN6" s="22">
        <f t="shared" si="7"/>
        <v>438.41</v>
      </c>
      <c r="BO6" s="21" t="str">
        <f>IF(BO7="","",IF(BO7="-","【-】","【"&amp;SUBSTITUTE(TEXT(BO7,"#,##0.00"),"-","△")&amp;"】"))</f>
        <v>【268.07】</v>
      </c>
      <c r="BP6" s="22">
        <f>IF(BP7="",NA(),BP7)</f>
        <v>109.42</v>
      </c>
      <c r="BQ6" s="22">
        <f t="shared" ref="BQ6:BY6" si="8">IF(BQ7="",NA(),BQ7)</f>
        <v>114.88</v>
      </c>
      <c r="BR6" s="22">
        <f t="shared" si="8"/>
        <v>103.22</v>
      </c>
      <c r="BS6" s="22">
        <f t="shared" si="8"/>
        <v>104.69</v>
      </c>
      <c r="BT6" s="22">
        <f t="shared" si="8"/>
        <v>100.91</v>
      </c>
      <c r="BU6" s="22">
        <f t="shared" si="8"/>
        <v>98.66</v>
      </c>
      <c r="BV6" s="22">
        <f t="shared" si="8"/>
        <v>95.26</v>
      </c>
      <c r="BW6" s="22">
        <f t="shared" si="8"/>
        <v>92.39</v>
      </c>
      <c r="BX6" s="22">
        <f t="shared" si="8"/>
        <v>94.41</v>
      </c>
      <c r="BY6" s="22">
        <f t="shared" si="8"/>
        <v>90.96</v>
      </c>
      <c r="BZ6" s="21" t="str">
        <f>IF(BZ7="","",IF(BZ7="-","【-】","【"&amp;SUBSTITUTE(TEXT(BZ7,"#,##0.00"),"-","△")&amp;"】"))</f>
        <v>【97.47】</v>
      </c>
      <c r="CA6" s="22">
        <f>IF(CA7="",NA(),CA7)</f>
        <v>118.29</v>
      </c>
      <c r="CB6" s="22">
        <f t="shared" ref="CB6:CJ6" si="9">IF(CB7="",NA(),CB7)</f>
        <v>113.16</v>
      </c>
      <c r="CC6" s="22">
        <f t="shared" si="9"/>
        <v>125.25</v>
      </c>
      <c r="CD6" s="22">
        <f t="shared" si="9"/>
        <v>123.86</v>
      </c>
      <c r="CE6" s="22">
        <f t="shared" si="9"/>
        <v>128.72</v>
      </c>
      <c r="CF6" s="22">
        <f t="shared" si="9"/>
        <v>178.59</v>
      </c>
      <c r="CG6" s="22">
        <f t="shared" si="9"/>
        <v>192.82</v>
      </c>
      <c r="CH6" s="22">
        <f t="shared" si="9"/>
        <v>192.98</v>
      </c>
      <c r="CI6" s="22">
        <f t="shared" si="9"/>
        <v>192.13</v>
      </c>
      <c r="CJ6" s="22">
        <f t="shared" si="9"/>
        <v>197.04</v>
      </c>
      <c r="CK6" s="21" t="str">
        <f>IF(CK7="","",IF(CK7="-","【-】","【"&amp;SUBSTITUTE(TEXT(CK7,"#,##0.00"),"-","△")&amp;"】"))</f>
        <v>【174.75】</v>
      </c>
      <c r="CL6" s="22">
        <f>IF(CL7="",NA(),CL7)</f>
        <v>36.369999999999997</v>
      </c>
      <c r="CM6" s="22">
        <f t="shared" ref="CM6:CU6" si="10">IF(CM7="",NA(),CM7)</f>
        <v>36.54</v>
      </c>
      <c r="CN6" s="22">
        <f t="shared" si="10"/>
        <v>36.68</v>
      </c>
      <c r="CO6" s="22">
        <f t="shared" si="10"/>
        <v>36.9</v>
      </c>
      <c r="CP6" s="22">
        <f t="shared" si="10"/>
        <v>35.54</v>
      </c>
      <c r="CQ6" s="22">
        <f t="shared" si="10"/>
        <v>55.03</v>
      </c>
      <c r="CR6" s="22">
        <f t="shared" si="10"/>
        <v>54.05</v>
      </c>
      <c r="CS6" s="22">
        <f t="shared" si="10"/>
        <v>54.43</v>
      </c>
      <c r="CT6" s="22">
        <f t="shared" si="10"/>
        <v>53.87</v>
      </c>
      <c r="CU6" s="22">
        <f t="shared" si="10"/>
        <v>54.49</v>
      </c>
      <c r="CV6" s="21" t="str">
        <f>IF(CV7="","",IF(CV7="-","【-】","【"&amp;SUBSTITUTE(TEXT(CV7,"#,##0.00"),"-","△")&amp;"】"))</f>
        <v>【59.97】</v>
      </c>
      <c r="CW6" s="22">
        <f>IF(CW7="",NA(),CW7)</f>
        <v>91.67</v>
      </c>
      <c r="CX6" s="22">
        <f t="shared" ref="CX6:DF6" si="11">IF(CX7="",NA(),CX7)</f>
        <v>90.08</v>
      </c>
      <c r="CY6" s="22">
        <f t="shared" si="11"/>
        <v>90</v>
      </c>
      <c r="CZ6" s="22">
        <f t="shared" si="11"/>
        <v>88.76</v>
      </c>
      <c r="DA6" s="22">
        <f t="shared" si="11"/>
        <v>89.06</v>
      </c>
      <c r="DB6" s="22">
        <f t="shared" si="11"/>
        <v>81.900000000000006</v>
      </c>
      <c r="DC6" s="22">
        <f t="shared" si="11"/>
        <v>80.510000000000005</v>
      </c>
      <c r="DD6" s="22">
        <f t="shared" si="11"/>
        <v>79.44</v>
      </c>
      <c r="DE6" s="22">
        <f t="shared" si="11"/>
        <v>79.489999999999995</v>
      </c>
      <c r="DF6" s="22">
        <f t="shared" si="11"/>
        <v>78.8</v>
      </c>
      <c r="DG6" s="21" t="str">
        <f>IF(DG7="","",IF(DG7="-","【-】","【"&amp;SUBSTITUTE(TEXT(DG7,"#,##0.00"),"-","△")&amp;"】"))</f>
        <v>【89.76】</v>
      </c>
      <c r="DH6" s="22">
        <f>IF(DH7="",NA(),DH7)</f>
        <v>38.9</v>
      </c>
      <c r="DI6" s="22">
        <f t="shared" ref="DI6:DQ6" si="12">IF(DI7="",NA(),DI7)</f>
        <v>40.18</v>
      </c>
      <c r="DJ6" s="22">
        <f t="shared" si="12"/>
        <v>41.59</v>
      </c>
      <c r="DK6" s="22">
        <f t="shared" si="12"/>
        <v>43.47</v>
      </c>
      <c r="DL6" s="22">
        <f t="shared" si="12"/>
        <v>45.34</v>
      </c>
      <c r="DM6" s="22">
        <f t="shared" si="12"/>
        <v>48.87</v>
      </c>
      <c r="DN6" s="22">
        <f t="shared" si="12"/>
        <v>49.12</v>
      </c>
      <c r="DO6" s="22">
        <f t="shared" si="12"/>
        <v>49.39</v>
      </c>
      <c r="DP6" s="22">
        <f t="shared" si="12"/>
        <v>50.75</v>
      </c>
      <c r="DQ6" s="22">
        <f t="shared" si="12"/>
        <v>51.72</v>
      </c>
      <c r="DR6" s="21" t="str">
        <f>IF(DR7="","",IF(DR7="-","【-】","【"&amp;SUBSTITUTE(TEXT(DR7,"#,##0.00"),"-","△")&amp;"】"))</f>
        <v>【51.51】</v>
      </c>
      <c r="DS6" s="22">
        <f>IF(DS7="",NA(),DS7)</f>
        <v>0.48</v>
      </c>
      <c r="DT6" s="22">
        <f t="shared" ref="DT6:EB6" si="13">IF(DT7="",NA(),DT7)</f>
        <v>0.24</v>
      </c>
      <c r="DU6" s="22">
        <f t="shared" si="13"/>
        <v>0.19</v>
      </c>
      <c r="DV6" s="22">
        <f t="shared" si="13"/>
        <v>0.19</v>
      </c>
      <c r="DW6" s="22">
        <f t="shared" si="13"/>
        <v>0.19</v>
      </c>
      <c r="DX6" s="22">
        <f t="shared" si="13"/>
        <v>14.85</v>
      </c>
      <c r="DY6" s="22">
        <f t="shared" si="13"/>
        <v>16.760000000000002</v>
      </c>
      <c r="DZ6" s="22">
        <f t="shared" si="13"/>
        <v>18.57</v>
      </c>
      <c r="EA6" s="22">
        <f t="shared" si="13"/>
        <v>21.14</v>
      </c>
      <c r="EB6" s="22">
        <f t="shared" si="13"/>
        <v>22.12</v>
      </c>
      <c r="EC6" s="21" t="str">
        <f>IF(EC7="","",IF(EC7="-","【-】","【"&amp;SUBSTITUTE(TEXT(EC7,"#,##0.00"),"-","△")&amp;"】"))</f>
        <v>【23.75】</v>
      </c>
      <c r="ED6" s="22">
        <f>IF(ED7="",NA(),ED7)</f>
        <v>0.48</v>
      </c>
      <c r="EE6" s="22">
        <f t="shared" ref="EE6:EM6" si="14">IF(EE7="",NA(),EE7)</f>
        <v>0.97</v>
      </c>
      <c r="EF6" s="22">
        <f t="shared" si="14"/>
        <v>1.49</v>
      </c>
      <c r="EG6" s="22">
        <f t="shared" si="14"/>
        <v>0.45</v>
      </c>
      <c r="EH6" s="22">
        <f t="shared" si="14"/>
        <v>0.45</v>
      </c>
      <c r="EI6" s="22">
        <f t="shared" si="14"/>
        <v>0.5</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364011</v>
      </c>
      <c r="D7" s="24">
        <v>46</v>
      </c>
      <c r="E7" s="24">
        <v>1</v>
      </c>
      <c r="F7" s="24">
        <v>0</v>
      </c>
      <c r="G7" s="24">
        <v>1</v>
      </c>
      <c r="H7" s="24" t="s">
        <v>93</v>
      </c>
      <c r="I7" s="24" t="s">
        <v>94</v>
      </c>
      <c r="J7" s="24" t="s">
        <v>95</v>
      </c>
      <c r="K7" s="24" t="s">
        <v>96</v>
      </c>
      <c r="L7" s="24" t="s">
        <v>97</v>
      </c>
      <c r="M7" s="24" t="s">
        <v>98</v>
      </c>
      <c r="N7" s="25" t="s">
        <v>99</v>
      </c>
      <c r="O7" s="25">
        <v>79.94</v>
      </c>
      <c r="P7" s="25">
        <v>100</v>
      </c>
      <c r="Q7" s="25">
        <v>2178</v>
      </c>
      <c r="R7" s="25">
        <v>14723</v>
      </c>
      <c r="S7" s="25">
        <v>14.34</v>
      </c>
      <c r="T7" s="25">
        <v>1026.71</v>
      </c>
      <c r="U7" s="25">
        <v>14669</v>
      </c>
      <c r="V7" s="25">
        <v>14.34</v>
      </c>
      <c r="W7" s="25">
        <v>1022.94</v>
      </c>
      <c r="X7" s="25">
        <v>109.95</v>
      </c>
      <c r="Y7" s="25">
        <v>114.24</v>
      </c>
      <c r="Z7" s="25">
        <v>106.05</v>
      </c>
      <c r="AA7" s="25">
        <v>106.66</v>
      </c>
      <c r="AB7" s="25">
        <v>103.24</v>
      </c>
      <c r="AC7" s="25">
        <v>108.87</v>
      </c>
      <c r="AD7" s="25">
        <v>108.46</v>
      </c>
      <c r="AE7" s="25">
        <v>109.02</v>
      </c>
      <c r="AF7" s="25">
        <v>107.81</v>
      </c>
      <c r="AG7" s="25">
        <v>107.21</v>
      </c>
      <c r="AH7" s="25">
        <v>108.7</v>
      </c>
      <c r="AI7" s="25">
        <v>0</v>
      </c>
      <c r="AJ7" s="25">
        <v>0</v>
      </c>
      <c r="AK7" s="25">
        <v>0</v>
      </c>
      <c r="AL7" s="25">
        <v>0</v>
      </c>
      <c r="AM7" s="25">
        <v>0</v>
      </c>
      <c r="AN7" s="25">
        <v>3.16</v>
      </c>
      <c r="AO7" s="25">
        <v>11.94</v>
      </c>
      <c r="AP7" s="25">
        <v>11</v>
      </c>
      <c r="AQ7" s="25">
        <v>8.86</v>
      </c>
      <c r="AR7" s="25">
        <v>7.65</v>
      </c>
      <c r="AS7" s="25">
        <v>1.34</v>
      </c>
      <c r="AT7" s="25">
        <v>2115.38</v>
      </c>
      <c r="AU7" s="25">
        <v>661.28</v>
      </c>
      <c r="AV7" s="25">
        <v>1535.83</v>
      </c>
      <c r="AW7" s="25">
        <v>1654.3</v>
      </c>
      <c r="AX7" s="25">
        <v>1728.09</v>
      </c>
      <c r="AY7" s="25">
        <v>369.69</v>
      </c>
      <c r="AZ7" s="25">
        <v>362.93</v>
      </c>
      <c r="BA7" s="25">
        <v>371.81</v>
      </c>
      <c r="BB7" s="25">
        <v>384.23</v>
      </c>
      <c r="BC7" s="25">
        <v>364.3</v>
      </c>
      <c r="BD7" s="25">
        <v>252.29</v>
      </c>
      <c r="BE7" s="25">
        <v>366.95</v>
      </c>
      <c r="BF7" s="25">
        <v>385.97</v>
      </c>
      <c r="BG7" s="25">
        <v>384.9</v>
      </c>
      <c r="BH7" s="25">
        <v>388.63</v>
      </c>
      <c r="BI7" s="25">
        <v>402.89</v>
      </c>
      <c r="BJ7" s="25">
        <v>402.99</v>
      </c>
      <c r="BK7" s="25">
        <v>439.05</v>
      </c>
      <c r="BL7" s="25">
        <v>465.85</v>
      </c>
      <c r="BM7" s="25">
        <v>439.43</v>
      </c>
      <c r="BN7" s="25">
        <v>438.41</v>
      </c>
      <c r="BO7" s="25">
        <v>268.07</v>
      </c>
      <c r="BP7" s="25">
        <v>109.42</v>
      </c>
      <c r="BQ7" s="25">
        <v>114.88</v>
      </c>
      <c r="BR7" s="25">
        <v>103.22</v>
      </c>
      <c r="BS7" s="25">
        <v>104.69</v>
      </c>
      <c r="BT7" s="25">
        <v>100.91</v>
      </c>
      <c r="BU7" s="25">
        <v>98.66</v>
      </c>
      <c r="BV7" s="25">
        <v>95.26</v>
      </c>
      <c r="BW7" s="25">
        <v>92.39</v>
      </c>
      <c r="BX7" s="25">
        <v>94.41</v>
      </c>
      <c r="BY7" s="25">
        <v>90.96</v>
      </c>
      <c r="BZ7" s="25">
        <v>97.47</v>
      </c>
      <c r="CA7" s="25">
        <v>118.29</v>
      </c>
      <c r="CB7" s="25">
        <v>113.16</v>
      </c>
      <c r="CC7" s="25">
        <v>125.25</v>
      </c>
      <c r="CD7" s="25">
        <v>123.86</v>
      </c>
      <c r="CE7" s="25">
        <v>128.72</v>
      </c>
      <c r="CF7" s="25">
        <v>178.59</v>
      </c>
      <c r="CG7" s="25">
        <v>192.82</v>
      </c>
      <c r="CH7" s="25">
        <v>192.98</v>
      </c>
      <c r="CI7" s="25">
        <v>192.13</v>
      </c>
      <c r="CJ7" s="25">
        <v>197.04</v>
      </c>
      <c r="CK7" s="25">
        <v>174.75</v>
      </c>
      <c r="CL7" s="25">
        <v>36.369999999999997</v>
      </c>
      <c r="CM7" s="25">
        <v>36.54</v>
      </c>
      <c r="CN7" s="25">
        <v>36.68</v>
      </c>
      <c r="CO7" s="25">
        <v>36.9</v>
      </c>
      <c r="CP7" s="25">
        <v>35.54</v>
      </c>
      <c r="CQ7" s="25">
        <v>55.03</v>
      </c>
      <c r="CR7" s="25">
        <v>54.05</v>
      </c>
      <c r="CS7" s="25">
        <v>54.43</v>
      </c>
      <c r="CT7" s="25">
        <v>53.87</v>
      </c>
      <c r="CU7" s="25">
        <v>54.49</v>
      </c>
      <c r="CV7" s="25">
        <v>59.97</v>
      </c>
      <c r="CW7" s="25">
        <v>91.67</v>
      </c>
      <c r="CX7" s="25">
        <v>90.08</v>
      </c>
      <c r="CY7" s="25">
        <v>90</v>
      </c>
      <c r="CZ7" s="25">
        <v>88.76</v>
      </c>
      <c r="DA7" s="25">
        <v>89.06</v>
      </c>
      <c r="DB7" s="25">
        <v>81.900000000000006</v>
      </c>
      <c r="DC7" s="25">
        <v>80.510000000000005</v>
      </c>
      <c r="DD7" s="25">
        <v>79.44</v>
      </c>
      <c r="DE7" s="25">
        <v>79.489999999999995</v>
      </c>
      <c r="DF7" s="25">
        <v>78.8</v>
      </c>
      <c r="DG7" s="25">
        <v>89.76</v>
      </c>
      <c r="DH7" s="25">
        <v>38.9</v>
      </c>
      <c r="DI7" s="25">
        <v>40.18</v>
      </c>
      <c r="DJ7" s="25">
        <v>41.59</v>
      </c>
      <c r="DK7" s="25">
        <v>43.47</v>
      </c>
      <c r="DL7" s="25">
        <v>45.34</v>
      </c>
      <c r="DM7" s="25">
        <v>48.87</v>
      </c>
      <c r="DN7" s="25">
        <v>49.12</v>
      </c>
      <c r="DO7" s="25">
        <v>49.39</v>
      </c>
      <c r="DP7" s="25">
        <v>50.75</v>
      </c>
      <c r="DQ7" s="25">
        <v>51.72</v>
      </c>
      <c r="DR7" s="25">
        <v>51.51</v>
      </c>
      <c r="DS7" s="25">
        <v>0.48</v>
      </c>
      <c r="DT7" s="25">
        <v>0.24</v>
      </c>
      <c r="DU7" s="25">
        <v>0.19</v>
      </c>
      <c r="DV7" s="25">
        <v>0.19</v>
      </c>
      <c r="DW7" s="25">
        <v>0.19</v>
      </c>
      <c r="DX7" s="25">
        <v>14.85</v>
      </c>
      <c r="DY7" s="25">
        <v>16.760000000000002</v>
      </c>
      <c r="DZ7" s="25">
        <v>18.57</v>
      </c>
      <c r="EA7" s="25">
        <v>21.14</v>
      </c>
      <c r="EB7" s="25">
        <v>22.12</v>
      </c>
      <c r="EC7" s="25">
        <v>23.75</v>
      </c>
      <c r="ED7" s="25">
        <v>0.48</v>
      </c>
      <c r="EE7" s="25">
        <v>0.97</v>
      </c>
      <c r="EF7" s="25">
        <v>1.49</v>
      </c>
      <c r="EG7" s="25">
        <v>0.45</v>
      </c>
      <c r="EH7" s="25">
        <v>0.45</v>
      </c>
      <c r="EI7" s="25">
        <v>0.5</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晃輔</cp:lastModifiedBy>
  <dcterms:created xsi:type="dcterms:W3CDTF">2023-12-05T00:59:56Z</dcterms:created>
  <dcterms:modified xsi:type="dcterms:W3CDTF">2024-02-16T07:27:24Z</dcterms:modified>
  <cp:category/>
</cp:coreProperties>
</file>