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sv\水道課\★★★\15.R5担当分\R5_通知,照会,調査,回答等\県\市町村課\経営比較分析表\【経営比較分析表】12_石井町\"/>
    </mc:Choice>
  </mc:AlternateContent>
  <xr:revisionPtr revIDLastSave="0" documentId="13_ncr:1_{3D30EB1E-CD81-4875-A149-220653B6BFB7}" xr6:coauthVersionLast="43" xr6:coauthVersionMax="43" xr10:uidLastSave="{00000000-0000-0000-0000-000000000000}"/>
  <workbookProtection workbookAlgorithmName="SHA-512" workbookHashValue="qXUiNU2cTSTZZUwqv99VLHvlJT6U9xDFAIyAjLVZTJLLvmDTedh4ROcL5016+gl9MQWeb84rYHLFjYV3/IhK3A==" workbookSaltValue="J4Cafn51tDEXUahx6zs3p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BB10" i="4"/>
  <c r="AT10" i="4"/>
  <c r="P10" i="4"/>
  <c r="B10" i="4"/>
  <c r="BB8" i="4"/>
  <c r="AT8" i="4"/>
  <c r="AL8" i="4"/>
  <c r="AD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<sst xmlns="http://schemas.openxmlformats.org/spreadsheetml/2006/main" count="228" uniqueCount="114">
  <si>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</si>
  <si>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</si>
  <si>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</si>
  <si>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</si>
  <si>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</si>
  <si>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</si>
  <si>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</si>
  <si>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</si>
  <si>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</si>
  <si>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</si>
  <si>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</si>
  <si>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</si>
  <si>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</si>
  <si>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</si>
  <si>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</si>
  <si>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</si>
  <si>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</si>
  <si>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</si>
  <si>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</si>
  <si>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</si>
  <si>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</si>
  <si>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</si>
  <si>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</si>
  <si>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</si>
  <si>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</si>
  <si>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</si>
  <si>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</si>
  <si>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</si>
  <si>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</si>
  <si>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</si>
  <si>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</si>
  <si>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</si>
  <si>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</si>
  <si>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</si>
  <si>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</si>
  <si>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</si>
  <si>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</si>
  <si>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</si>
  <si>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</si>
  <si>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</si>
  <si>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</si>
  <si>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</si>
  <si>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</si>
  <si>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</si>
  <si>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</si>
  <si>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</si>
  <si>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</si>
  <si>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</si>
  <si>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</si>
  <si>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</si>
  <si>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</si>
  <si>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</si>
  <si>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</si>
  <si>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</si>
  <si>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</si>
  <si>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</si>
  <si>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</si>
  <si>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</si>
  <si>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</si>
  <si>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</si>
  <si>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</si>
  <si>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</si>
  <si>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</si>
  <si>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</si>
  <si>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</si>
  <si>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</si>
  <si>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</si>
  <si>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</si>
  <si>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</si>
  <si>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</si>
  <si>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</si>
  <si>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</si>
  <si>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</si>
  <si>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</si>
  <si>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</si>
  <si>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</si>
  <si>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</si>
  <si>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</si>
  <si>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</si>
  <si>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</si>
  <si>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</si>
  <si>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</si>
  <si>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</si>
  <si>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</si>
  <si>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</si>
  <si>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</si>
  <si>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</si>
  <si>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</si>
  <si>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</si>
  <si>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</si>
  <si>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</si>
  <si>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</si>
  <si>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</si>
  <si>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石井町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</si>
  <si>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</si>
  <si>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</si>
  <si>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</si>
  <si>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</si>
  <si>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</si>
  <si>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</si>
  <si>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</si>
  <si>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</si>
  <si>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</si>
  <si>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</si>
  <si>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</si>
  <si>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</si>
  <si>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</si>
  <si>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</si>
  <si>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</si>
  <si>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</si>
  <si>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</si>
  <si>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右肩上がりで上昇している。近年は全国平均値を上回っており資産の老朽化が進んでいる。将来において、管路更新等の必要性が高い状態である。
②管路経年化率
法定耐用年数を経過した創設時の管路がそのまま横ばい状態となって数値に現れている。管路更新等の必要性が高いまま継続している。
③管路更新率
料金改定（H27.10.1）から財政の立直しを継続しており、配水管の維持修繕ならびに急を要する改良のみに着手しているため、更新率は低いままである。</t>
    <rPh sb="1" eb="3">
      <t>ユウケイ</t>
    </rPh>
    <rPh sb="3" eb="7">
      <t>コテイシサン</t>
    </rPh>
    <rPh sb="7" eb="9">
      <t>ゲンカ</t>
    </rPh>
    <rPh sb="9" eb="12">
      <t>ショウキャクリツ</t>
    </rPh>
    <rPh sb="14" eb="16">
      <t>ミギカタ</t>
    </rPh>
    <rPh sb="16" eb="17">
      <t>ア</t>
    </rPh>
    <rPh sb="20" eb="22">
      <t>ジョウショウ</t>
    </rPh>
    <rPh sb="27" eb="29">
      <t>キンネン</t>
    </rPh>
    <rPh sb="30" eb="32">
      <t>ゼンコク</t>
    </rPh>
    <rPh sb="32" eb="35">
      <t>ヘイキンチ</t>
    </rPh>
    <rPh sb="36" eb="38">
      <t>ウワマワ</t>
    </rPh>
    <rPh sb="42" eb="44">
      <t>シサン</t>
    </rPh>
    <rPh sb="45" eb="48">
      <t>ロウキュウカ</t>
    </rPh>
    <rPh sb="49" eb="50">
      <t>スス</t>
    </rPh>
    <rPh sb="55" eb="57">
      <t>ショウライ</t>
    </rPh>
    <rPh sb="62" eb="64">
      <t>カンロ</t>
    </rPh>
    <rPh sb="64" eb="66">
      <t>コウシン</t>
    </rPh>
    <rPh sb="66" eb="67">
      <t>トウ</t>
    </rPh>
    <rPh sb="68" eb="71">
      <t>ヒツヨウセイ</t>
    </rPh>
    <rPh sb="72" eb="73">
      <t>タカ</t>
    </rPh>
    <rPh sb="74" eb="76">
      <t>ジョウタイ</t>
    </rPh>
    <rPh sb="82" eb="84">
      <t>カンロ</t>
    </rPh>
    <rPh sb="84" eb="86">
      <t>ケイネン</t>
    </rPh>
    <rPh sb="86" eb="87">
      <t>カ</t>
    </rPh>
    <rPh sb="87" eb="88">
      <t>リツ</t>
    </rPh>
    <rPh sb="89" eb="91">
      <t>ホウテイ</t>
    </rPh>
    <rPh sb="91" eb="93">
      <t>タイヨウ</t>
    </rPh>
    <rPh sb="93" eb="95">
      <t>ネンスウ</t>
    </rPh>
    <rPh sb="96" eb="98">
      <t>ケイカ</t>
    </rPh>
    <rPh sb="100" eb="103">
      <t>ソウセツジ</t>
    </rPh>
    <rPh sb="104" eb="106">
      <t>カンロ</t>
    </rPh>
    <rPh sb="111" eb="112">
      <t>ヨコ</t>
    </rPh>
    <rPh sb="114" eb="116">
      <t>ジョウタイ</t>
    </rPh>
    <rPh sb="120" eb="122">
      <t>スウチ</t>
    </rPh>
    <rPh sb="123" eb="124">
      <t>アラワ</t>
    </rPh>
    <rPh sb="129" eb="131">
      <t>カンロ</t>
    </rPh>
    <rPh sb="131" eb="133">
      <t>コウシン</t>
    </rPh>
    <rPh sb="133" eb="134">
      <t>トウ</t>
    </rPh>
    <rPh sb="135" eb="138">
      <t>ヒツヨウセイ</t>
    </rPh>
    <rPh sb="139" eb="140">
      <t>タカ</t>
    </rPh>
    <rPh sb="143" eb="145">
      <t>ケイゾク</t>
    </rPh>
    <rPh sb="152" eb="154">
      <t>カンロ</t>
    </rPh>
    <rPh sb="154" eb="156">
      <t>コウシン</t>
    </rPh>
    <rPh sb="156" eb="157">
      <t>リツ</t>
    </rPh>
    <rPh sb="158" eb="160">
      <t>リョウキン</t>
    </rPh>
    <rPh sb="160" eb="162">
      <t>カイテイ</t>
    </rPh>
    <rPh sb="174" eb="176">
      <t>ザイセイ</t>
    </rPh>
    <rPh sb="177" eb="179">
      <t>タテナオ</t>
    </rPh>
    <rPh sb="181" eb="183">
      <t>ケイゾク</t>
    </rPh>
    <rPh sb="188" eb="191">
      <t>ハイスイカン</t>
    </rPh>
    <rPh sb="192" eb="194">
      <t>イジ</t>
    </rPh>
    <rPh sb="194" eb="196">
      <t>シュウゼン</t>
    </rPh>
    <rPh sb="200" eb="201">
      <t>キュウ</t>
    </rPh>
    <rPh sb="202" eb="203">
      <t>ヨウ</t>
    </rPh>
    <rPh sb="205" eb="207">
      <t>カイリョウ</t>
    </rPh>
    <rPh sb="210" eb="212">
      <t>チャクシュ</t>
    </rPh>
    <rPh sb="219" eb="221">
      <t>コウシン</t>
    </rPh>
    <rPh sb="221" eb="222">
      <t>リツ</t>
    </rPh>
    <rPh sb="223" eb="224">
      <t>ヒク</t>
    </rPh>
    <phoneticPr fontId="4"/>
  </si>
  <si>
    <t>　平成30年度に策定した経営戦略に基づき、経営の健全性を重視した結果、経常収支比率は100%以上を維持しており、財政の立て直しは奏功していると言える。経営の健全化が進んだ事により管路の耐震化・更新のため計画策定に着手する予定である。
　当面は布設後40年を経過した配水管等の維持修繕費用の増加などにより経常費用が増加すると予測されるが、急を要する改良等に着手しつつ、法定耐用年数が経過している管路の更新について、経常収支が悪化しないように検討・更新する必要がある。
　併せて、配水管の漏水調査を隔年で実施するなどの状況把握と優先順位を考慮しながら予防保全を前提とした計画的な修繕・更新を行い管路の延命化・維持管理についても検討する必要がある。</t>
    <rPh sb="1" eb="3">
      <t>ヘイセイ</t>
    </rPh>
    <rPh sb="5" eb="7">
      <t>ネンド</t>
    </rPh>
    <rPh sb="8" eb="10">
      <t>サクテイ</t>
    </rPh>
    <rPh sb="12" eb="14">
      <t>ケイエイ</t>
    </rPh>
    <rPh sb="14" eb="16">
      <t>センリャク</t>
    </rPh>
    <rPh sb="17" eb="18">
      <t>モト</t>
    </rPh>
    <rPh sb="21" eb="23">
      <t>ケイエイ</t>
    </rPh>
    <rPh sb="24" eb="27">
      <t>ケンゼンセイ</t>
    </rPh>
    <rPh sb="28" eb="30">
      <t>ジュウシ</t>
    </rPh>
    <rPh sb="32" eb="34">
      <t>ケッカ</t>
    </rPh>
    <rPh sb="35" eb="37">
      <t>ケイジョウ</t>
    </rPh>
    <rPh sb="37" eb="39">
      <t>シュウシ</t>
    </rPh>
    <rPh sb="39" eb="41">
      <t>ヒリツ</t>
    </rPh>
    <rPh sb="46" eb="48">
      <t>イジョウ</t>
    </rPh>
    <rPh sb="49" eb="51">
      <t>イジ</t>
    </rPh>
    <rPh sb="56" eb="58">
      <t>ザイセイ</t>
    </rPh>
    <rPh sb="59" eb="60">
      <t>タ</t>
    </rPh>
    <rPh sb="61" eb="62">
      <t>ナオ</t>
    </rPh>
    <rPh sb="64" eb="66">
      <t>ソウコウ</t>
    </rPh>
    <rPh sb="71" eb="72">
      <t>イ</t>
    </rPh>
    <rPh sb="75" eb="77">
      <t>ケイエイ</t>
    </rPh>
    <rPh sb="89" eb="91">
      <t>カンロ</t>
    </rPh>
    <rPh sb="94" eb="95">
      <t>カ</t>
    </rPh>
    <rPh sb="96" eb="98">
      <t>コウシン</t>
    </rPh>
    <rPh sb="101" eb="103">
      <t>ケイカク</t>
    </rPh>
    <rPh sb="103" eb="105">
      <t>サクテイ</t>
    </rPh>
    <rPh sb="106" eb="108">
      <t>チャクシュ</t>
    </rPh>
    <rPh sb="110" eb="112">
      <t>ヨテイ</t>
    </rPh>
    <rPh sb="118" eb="120">
      <t>トウメン</t>
    </rPh>
    <rPh sb="121" eb="123">
      <t>フセツ</t>
    </rPh>
    <rPh sb="123" eb="124">
      <t>ゴ</t>
    </rPh>
    <rPh sb="126" eb="127">
      <t>ネン</t>
    </rPh>
    <rPh sb="128" eb="130">
      <t>ケイカ</t>
    </rPh>
    <rPh sb="132" eb="135">
      <t>ハイスイカン</t>
    </rPh>
    <rPh sb="135" eb="136">
      <t>トウ</t>
    </rPh>
    <rPh sb="137" eb="139">
      <t>イジ</t>
    </rPh>
    <rPh sb="139" eb="141">
      <t>シュウゼン</t>
    </rPh>
    <rPh sb="141" eb="143">
      <t>ヒヨウ</t>
    </rPh>
    <rPh sb="144" eb="146">
      <t>ゾウカ</t>
    </rPh>
    <rPh sb="151" eb="153">
      <t>ケイジョウ</t>
    </rPh>
    <rPh sb="153" eb="155">
      <t>ヒヨウ</t>
    </rPh>
    <rPh sb="156" eb="158">
      <t>ゾウカ</t>
    </rPh>
    <rPh sb="161" eb="163">
      <t>ヨソク</t>
    </rPh>
    <rPh sb="168" eb="169">
      <t>キュウ</t>
    </rPh>
    <rPh sb="170" eb="171">
      <t>ヨウ</t>
    </rPh>
    <rPh sb="173" eb="175">
      <t>カイリョウ</t>
    </rPh>
    <rPh sb="175" eb="176">
      <t>トウ</t>
    </rPh>
    <rPh sb="177" eb="179">
      <t>チャクシュ</t>
    </rPh>
    <rPh sb="183" eb="185">
      <t>ホウテイ</t>
    </rPh>
    <rPh sb="185" eb="187">
      <t>タイヨウ</t>
    </rPh>
    <rPh sb="187" eb="189">
      <t>ネンスウ</t>
    </rPh>
    <rPh sb="190" eb="192">
      <t>ケイカ</t>
    </rPh>
    <rPh sb="196" eb="198">
      <t>カンロ</t>
    </rPh>
    <rPh sb="199" eb="201">
      <t>コウシン</t>
    </rPh>
    <rPh sb="206" eb="208">
      <t>ケイジョウ</t>
    </rPh>
    <rPh sb="208" eb="210">
      <t>シュウシ</t>
    </rPh>
    <rPh sb="211" eb="213">
      <t>アッカ</t>
    </rPh>
    <rPh sb="219" eb="221">
      <t>ケントウ</t>
    </rPh>
    <rPh sb="222" eb="224">
      <t>コウシン</t>
    </rPh>
    <rPh sb="226" eb="228">
      <t>ヒツヨウ</t>
    </rPh>
    <rPh sb="234" eb="235">
      <t>アワ</t>
    </rPh>
    <rPh sb="238" eb="241">
      <t>ハイスイカン</t>
    </rPh>
    <rPh sb="242" eb="244">
      <t>ロウスイ</t>
    </rPh>
    <rPh sb="244" eb="246">
      <t>チョウサ</t>
    </rPh>
    <rPh sb="247" eb="249">
      <t>カクネン</t>
    </rPh>
    <rPh sb="250" eb="252">
      <t>ジッシ</t>
    </rPh>
    <rPh sb="257" eb="259">
      <t>ジョウキョウ</t>
    </rPh>
    <rPh sb="259" eb="261">
      <t>ハアク</t>
    </rPh>
    <rPh sb="262" eb="264">
      <t>ユウセン</t>
    </rPh>
    <rPh sb="264" eb="266">
      <t>ジュンイ</t>
    </rPh>
    <rPh sb="267" eb="269">
      <t>コウリョ</t>
    </rPh>
    <rPh sb="273" eb="275">
      <t>ヨボウ</t>
    </rPh>
    <rPh sb="275" eb="277">
      <t>ホゼン</t>
    </rPh>
    <rPh sb="278" eb="280">
      <t>ゼンテイ</t>
    </rPh>
    <rPh sb="283" eb="286">
      <t>ケイカクテキ</t>
    </rPh>
    <rPh sb="287" eb="289">
      <t>シュウゼン</t>
    </rPh>
    <rPh sb="290" eb="292">
      <t>コウシン</t>
    </rPh>
    <rPh sb="293" eb="294">
      <t>オコナ</t>
    </rPh>
    <rPh sb="295" eb="297">
      <t>カンロ</t>
    </rPh>
    <rPh sb="298" eb="300">
      <t>エンメイ</t>
    </rPh>
    <rPh sb="300" eb="301">
      <t>カ</t>
    </rPh>
    <rPh sb="302" eb="304">
      <t>イジ</t>
    </rPh>
    <rPh sb="304" eb="306">
      <t>カンリ</t>
    </rPh>
    <rPh sb="311" eb="313">
      <t>ケントウ</t>
    </rPh>
    <rPh sb="315" eb="317">
      <t>ヒツヨウ</t>
    </rPh>
    <phoneticPr fontId="4"/>
  </si>
  <si>
    <t>①経常収支比率
　100%以上を維持しており黒字である。
②累積欠損金比率
　累積欠損金は生じていない。
③流動比率
　短期的な債務に対する支払能力は100%以上を維持している。
④企業債残高対給水収益比率
　給水収益に対する企業債残高の割合は右肩下がりである。管路更新等の将来を見据えた投資が可能な状況にある。
⑤料金回収率
　100%以上を維持しており、給水収益で給水にかかる費用が賄えている。
⑥給水原価
　有収水量1㎥あたりの費用は、類似団体平均値や全国平均値よりも低い値を維持している。
⑦施設利用率
　水需要の減少により類似団体平均値を下回っているものの、商業施設等の建築により上昇傾向にある。しかし一般家庭の給水が大半を占めているため、大量の水を必要とする企業等がない限り高い数値は見込めない状況である。
⑧有収率
　類似団体平均値よりも高い数値を維持している。近年、隔年で配水管の漏水調査を実施し早期発見・早期修繕を行った結果が現れているものの、横ばいから下がる傾向にあるため、全体的な老朽管の更新を推し進める必要がある。</t>
    <rPh sb="1" eb="3">
      <t>ケイジョウ</t>
    </rPh>
    <rPh sb="3" eb="5">
      <t>シュウシ</t>
    </rPh>
    <rPh sb="5" eb="7">
      <t>ヒリツ</t>
    </rPh>
    <rPh sb="13" eb="15">
      <t>イジョウ</t>
    </rPh>
    <rPh sb="16" eb="18">
      <t>イジ</t>
    </rPh>
    <rPh sb="22" eb="24">
      <t>クロジ</t>
    </rPh>
    <rPh sb="30" eb="32">
      <t>ルイセキ</t>
    </rPh>
    <rPh sb="32" eb="34">
      <t>ケッソン</t>
    </rPh>
    <rPh sb="34" eb="35">
      <t>キン</t>
    </rPh>
    <rPh sb="35" eb="37">
      <t>ヒリツ</t>
    </rPh>
    <rPh sb="39" eb="41">
      <t>ルイセキ</t>
    </rPh>
    <rPh sb="41" eb="43">
      <t>ケッソン</t>
    </rPh>
    <rPh sb="43" eb="44">
      <t>キン</t>
    </rPh>
    <rPh sb="54" eb="56">
      <t>リュウドウ</t>
    </rPh>
    <rPh sb="56" eb="58">
      <t>ヒリツ</t>
    </rPh>
    <rPh sb="60" eb="63">
      <t>タンキテキ</t>
    </rPh>
    <rPh sb="64" eb="66">
      <t>サイム</t>
    </rPh>
    <rPh sb="67" eb="68">
      <t>タイ</t>
    </rPh>
    <rPh sb="70" eb="72">
      <t>シハライ</t>
    </rPh>
    <rPh sb="72" eb="74">
      <t>ノウリョク</t>
    </rPh>
    <rPh sb="79" eb="81">
      <t>イジョウ</t>
    </rPh>
    <rPh sb="82" eb="84">
      <t>イジ</t>
    </rPh>
    <rPh sb="91" eb="94">
      <t>キギョウサイ</t>
    </rPh>
    <rPh sb="94" eb="96">
      <t>ザンダカ</t>
    </rPh>
    <rPh sb="96" eb="97">
      <t>タイ</t>
    </rPh>
    <rPh sb="97" eb="99">
      <t>キュウスイ</t>
    </rPh>
    <rPh sb="99" eb="101">
      <t>シュウエキ</t>
    </rPh>
    <rPh sb="101" eb="103">
      <t>ヒリツ</t>
    </rPh>
    <rPh sb="105" eb="107">
      <t>キュウスイ</t>
    </rPh>
    <rPh sb="107" eb="109">
      <t>シュウエキ</t>
    </rPh>
    <rPh sb="110" eb="111">
      <t>タイ</t>
    </rPh>
    <rPh sb="113" eb="116">
      <t>キギョウサイ</t>
    </rPh>
    <rPh sb="116" eb="118">
      <t>ザンダカ</t>
    </rPh>
    <rPh sb="119" eb="121">
      <t>ワリアイ</t>
    </rPh>
    <rPh sb="122" eb="124">
      <t>ミギカタ</t>
    </rPh>
    <rPh sb="124" eb="125">
      <t>サ</t>
    </rPh>
    <rPh sb="131" eb="133">
      <t>カンロ</t>
    </rPh>
    <rPh sb="133" eb="135">
      <t>コウシン</t>
    </rPh>
    <rPh sb="135" eb="136">
      <t>トウ</t>
    </rPh>
    <rPh sb="137" eb="139">
      <t>ショウライ</t>
    </rPh>
    <rPh sb="140" eb="142">
      <t>ミス</t>
    </rPh>
    <rPh sb="144" eb="146">
      <t>トウシ</t>
    </rPh>
    <rPh sb="147" eb="149">
      <t>カノウ</t>
    </rPh>
    <rPh sb="150" eb="152">
      <t>ジョウキョウ</t>
    </rPh>
    <rPh sb="158" eb="160">
      <t>リョウキン</t>
    </rPh>
    <rPh sb="160" eb="163">
      <t>カイシュウリツ</t>
    </rPh>
    <rPh sb="169" eb="171">
      <t>イジョウ</t>
    </rPh>
    <rPh sb="172" eb="174">
      <t>イジ</t>
    </rPh>
    <rPh sb="179" eb="183">
      <t>キュウスイシュウエキ</t>
    </rPh>
    <rPh sb="184" eb="186">
      <t>キュウスイ</t>
    </rPh>
    <rPh sb="190" eb="192">
      <t>ヒヨウ</t>
    </rPh>
    <rPh sb="193" eb="194">
      <t>マカナ</t>
    </rPh>
    <rPh sb="201" eb="203">
      <t>キュウスイ</t>
    </rPh>
    <rPh sb="203" eb="205">
      <t>ゲンカ</t>
    </rPh>
    <rPh sb="207" eb="211">
      <t>ユウシュウスイリョウ</t>
    </rPh>
    <rPh sb="217" eb="219">
      <t>ヒヨウ</t>
    </rPh>
    <rPh sb="221" eb="223">
      <t>ルイジ</t>
    </rPh>
    <rPh sb="223" eb="225">
      <t>ダンタイ</t>
    </rPh>
    <rPh sb="225" eb="228">
      <t>ヘイキンチ</t>
    </rPh>
    <rPh sb="229" eb="231">
      <t>ゼンコク</t>
    </rPh>
    <rPh sb="231" eb="233">
      <t>ヘイキン</t>
    </rPh>
    <rPh sb="233" eb="234">
      <t>アタイ</t>
    </rPh>
    <rPh sb="237" eb="238">
      <t>ヒク</t>
    </rPh>
    <rPh sb="239" eb="240">
      <t>アタイ</t>
    </rPh>
    <rPh sb="241" eb="243">
      <t>イジ</t>
    </rPh>
    <rPh sb="250" eb="252">
      <t>シセツ</t>
    </rPh>
    <rPh sb="252" eb="255">
      <t>リヨウリツ</t>
    </rPh>
    <rPh sb="257" eb="260">
      <t>ミズジュヨウ</t>
    </rPh>
    <rPh sb="261" eb="263">
      <t>ゲンショウ</t>
    </rPh>
    <rPh sb="266" eb="273">
      <t>ルイジダンタイヘイキンチ</t>
    </rPh>
    <rPh sb="274" eb="276">
      <t>シタマワ</t>
    </rPh>
    <rPh sb="284" eb="286">
      <t>ショウギョウ</t>
    </rPh>
    <rPh sb="286" eb="288">
      <t>シセツ</t>
    </rPh>
    <rPh sb="288" eb="289">
      <t>トウ</t>
    </rPh>
    <rPh sb="290" eb="292">
      <t>ケンチク</t>
    </rPh>
    <rPh sb="295" eb="297">
      <t>ジョウショウ</t>
    </rPh>
    <rPh sb="297" eb="299">
      <t>ケイコウ</t>
    </rPh>
    <rPh sb="306" eb="310">
      <t>イッパンカテイ</t>
    </rPh>
    <rPh sb="311" eb="313">
      <t>キュウスイ</t>
    </rPh>
    <rPh sb="314" eb="316">
      <t>タイハン</t>
    </rPh>
    <rPh sb="317" eb="318">
      <t>シ</t>
    </rPh>
    <rPh sb="325" eb="327">
      <t>タイリョウ</t>
    </rPh>
    <rPh sb="328" eb="329">
      <t>ミズ</t>
    </rPh>
    <rPh sb="330" eb="332">
      <t>ヒツヨウ</t>
    </rPh>
    <rPh sb="335" eb="337">
      <t>キギョウ</t>
    </rPh>
    <rPh sb="337" eb="338">
      <t>トウ</t>
    </rPh>
    <rPh sb="341" eb="342">
      <t>カギ</t>
    </rPh>
    <rPh sb="343" eb="344">
      <t>タカ</t>
    </rPh>
    <rPh sb="345" eb="347">
      <t>スウチ</t>
    </rPh>
    <rPh sb="348" eb="350">
      <t>ミコ</t>
    </rPh>
    <rPh sb="353" eb="355">
      <t>ジョウキョウ</t>
    </rPh>
    <rPh sb="361" eb="364">
      <t>ユウシュウリツ</t>
    </rPh>
    <rPh sb="366" eb="368">
      <t>ルイジ</t>
    </rPh>
    <rPh sb="368" eb="370">
      <t>ダンタイ</t>
    </rPh>
    <rPh sb="370" eb="373">
      <t>ヘイキンチ</t>
    </rPh>
    <rPh sb="376" eb="377">
      <t>タカ</t>
    </rPh>
    <rPh sb="378" eb="380">
      <t>スウチ</t>
    </rPh>
    <rPh sb="381" eb="383">
      <t>イジ</t>
    </rPh>
    <rPh sb="388" eb="390">
      <t>キンネン</t>
    </rPh>
    <rPh sb="391" eb="393">
      <t>カクネン</t>
    </rPh>
    <rPh sb="394" eb="397">
      <t>ハイスイカン</t>
    </rPh>
    <rPh sb="398" eb="400">
      <t>ロウスイ</t>
    </rPh>
    <rPh sb="400" eb="402">
      <t>チョウサ</t>
    </rPh>
    <rPh sb="403" eb="405">
      <t>ジッシ</t>
    </rPh>
    <rPh sb="406" eb="408">
      <t>ソウキ</t>
    </rPh>
    <rPh sb="408" eb="410">
      <t>ハッケン</t>
    </rPh>
    <rPh sb="411" eb="413">
      <t>ソウキ</t>
    </rPh>
    <rPh sb="413" eb="415">
      <t>シュウゼン</t>
    </rPh>
    <rPh sb="416" eb="417">
      <t>オコナ</t>
    </rPh>
    <rPh sb="419" eb="421">
      <t>ケッカ</t>
    </rPh>
    <rPh sb="422" eb="423">
      <t>アラワ</t>
    </rPh>
    <rPh sb="431" eb="432">
      <t>ヨコ</t>
    </rPh>
    <rPh sb="436" eb="437">
      <t>サ</t>
    </rPh>
    <rPh sb="439" eb="441">
      <t>ケイコウ</t>
    </rPh>
    <rPh sb="447" eb="450">
      <t>ゼンタイテキ</t>
    </rPh>
    <rPh sb="458" eb="459">
      <t>オ</t>
    </rPh>
    <rPh sb="460" eb="461">
      <t>スス</t>
    </rPh>
    <rPh sb="463" eb="4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</si>
</sst>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0.04</c:v>
                </c:pt>
                <c:pt idx="1">
                  <c:v>0.17</c:v>
                </c:pt>
                <c:pt idx="2">
                  <c:v>0.15</c:v>
                </c:pt>
                <c:pt idx="3">
                  <c:v>0.04</c:v>
                </c:pt>
                <c:pt idx="4">
                  <c:v>7.0000000000000007E-2</c:v>
                </c:pt>
              </c:numCache>
            </c:numRef>
          </c:val>
          <c:extLst>
            <c:ext xmlns:c16="http://schemas.microsoft.com/office/drawing/2014/chart" uri="{C3380CC4-5D6E-409C-BE32-E72D297353CC}">
              <c16:uniqueId val="{00000000-D0BA-40F1-8121-252259B8EA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D0BA-40F1-8121-252259B8EA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49.2</c:v>
                </c:pt>
                <c:pt idx="1">
                  <c:v>47.82</c:v>
                </c:pt>
                <c:pt idx="2">
                  <c:v>48.67</c:v>
                </c:pt>
                <c:pt idx="3">
                  <c:v>49.29</c:v>
                </c:pt>
                <c:pt idx="4">
                  <c:v>49.77</c:v>
                </c:pt>
              </c:numCache>
            </c:numRef>
          </c:val>
          <c:extLst>
            <c:ext xmlns:c16="http://schemas.microsoft.com/office/drawing/2014/chart" uri="{C3380CC4-5D6E-409C-BE32-E72D297353CC}">
              <c16:uniqueId val="{00000000-0C83-4B71-B9F9-BFCC3648F4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C83-4B71-B9F9-BFCC3648F4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86.04</c:v>
                </c:pt>
                <c:pt idx="1">
                  <c:v>87.51</c:v>
                </c:pt>
                <c:pt idx="2">
                  <c:v>87.84</c:v>
                </c:pt>
                <c:pt idx="3">
                  <c:v>85.8</c:v>
                </c:pt>
                <c:pt idx="4">
                  <c:v>83.84</c:v>
                </c:pt>
              </c:numCache>
            </c:numRef>
          </c:val>
          <c:extLst>
            <c:ext xmlns:c16="http://schemas.microsoft.com/office/drawing/2014/chart" uri="{C3380CC4-5D6E-409C-BE32-E72D297353CC}">
              <c16:uniqueId val="{00000000-8675-4FCD-B24E-686531189E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8675-4FCD-B24E-686531189E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139.07</c:v>
                </c:pt>
                <c:pt idx="1">
                  <c:v>146.44999999999999</c:v>
                </c:pt>
                <c:pt idx="2">
                  <c:v>150.93</c:v>
                </c:pt>
                <c:pt idx="3">
                  <c:v>155.69</c:v>
                </c:pt>
                <c:pt idx="4">
                  <c:v>147.24</c:v>
                </c:pt>
              </c:numCache>
            </c:numRef>
          </c:val>
          <c:extLst>
            <c:ext xmlns:c16="http://schemas.microsoft.com/office/drawing/2014/chart" uri="{C3380CC4-5D6E-409C-BE32-E72D297353CC}">
              <c16:uniqueId val="{00000000-E149-4B30-92AF-9732D3679A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149-4B30-92AF-9732D3679A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49.59</c:v>
                </c:pt>
                <c:pt idx="1">
                  <c:v>50.68</c:v>
                </c:pt>
                <c:pt idx="2">
                  <c:v>52.16</c:v>
                </c:pt>
                <c:pt idx="3">
                  <c:v>53.53</c:v>
                </c:pt>
                <c:pt idx="4">
                  <c:v>54.72</c:v>
                </c:pt>
              </c:numCache>
            </c:numRef>
          </c:val>
          <c:extLst>
            <c:ext xmlns:c16="http://schemas.microsoft.com/office/drawing/2014/chart" uri="{C3380CC4-5D6E-409C-BE32-E72D297353CC}">
              <c16:uniqueId val="{00000000-B7D6-4285-B0F2-6C5EC1E52C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7D6-4285-B0F2-6C5EC1E52C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60.45</c:v>
                </c:pt>
                <c:pt idx="1">
                  <c:v>60.17</c:v>
                </c:pt>
                <c:pt idx="2">
                  <c:v>61.68</c:v>
                </c:pt>
                <c:pt idx="3">
                  <c:v>64.400000000000006</c:v>
                </c:pt>
                <c:pt idx="4">
                  <c:v>64.77</c:v>
                </c:pt>
              </c:numCache>
            </c:numRef>
          </c:val>
          <c:extLst>
            <c:ext xmlns:c16="http://schemas.microsoft.com/office/drawing/2014/chart" uri="{C3380CC4-5D6E-409C-BE32-E72D297353CC}">
              <c16:uniqueId val="{00000000-F059-4236-9150-B3192156A8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059-4236-9150-B3192156A8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0C-4010-9F0B-2609027245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A0C-4010-9F0B-2609027245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156.27000000000001</c:v>
                </c:pt>
                <c:pt idx="1">
                  <c:v>163.75</c:v>
                </c:pt>
                <c:pt idx="2">
                  <c:v>201.91</c:v>
                </c:pt>
                <c:pt idx="3">
                  <c:v>238.28</c:v>
                </c:pt>
                <c:pt idx="4">
                  <c:v>332.33</c:v>
                </c:pt>
              </c:numCache>
            </c:numRef>
          </c:val>
          <c:extLst>
            <c:ext xmlns:c16="http://schemas.microsoft.com/office/drawing/2014/chart" uri="{C3380CC4-5D6E-409C-BE32-E72D297353CC}">
              <c16:uniqueId val="{00000000-300D-4B73-B5EF-C9D258D1AE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00D-4B73-B5EF-C9D258D1AE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212.33</c:v>
                </c:pt>
                <c:pt idx="1">
                  <c:v>175.78</c:v>
                </c:pt>
                <c:pt idx="2">
                  <c:v>135.41</c:v>
                </c:pt>
                <c:pt idx="3">
                  <c:v>98.57</c:v>
                </c:pt>
                <c:pt idx="4">
                  <c:v>64.86</c:v>
                </c:pt>
              </c:numCache>
            </c:numRef>
          </c:val>
          <c:extLst>
            <c:ext xmlns:c16="http://schemas.microsoft.com/office/drawing/2014/chart" uri="{C3380CC4-5D6E-409C-BE32-E72D297353CC}">
              <c16:uniqueId val="{00000000-BBC4-441E-A16C-EFE3944C74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BC4-441E-A16C-EFE3944C74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139.13</c:v>
                </c:pt>
                <c:pt idx="1">
                  <c:v>148.19999999999999</c:v>
                </c:pt>
                <c:pt idx="2">
                  <c:v>153.59</c:v>
                </c:pt>
                <c:pt idx="3">
                  <c:v>159.07</c:v>
                </c:pt>
                <c:pt idx="4">
                  <c:v>149.38999999999999</c:v>
                </c:pt>
              </c:numCache>
            </c:numRef>
          </c:val>
          <c:extLst>
            <c:ext xmlns:c16="http://schemas.microsoft.com/office/drawing/2014/chart" uri="{C3380CC4-5D6E-409C-BE32-E72D297353CC}">
              <c16:uniqueId val="{00000000-1A55-4D77-8437-E04DB95989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1A55-4D77-8437-E04DB95989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155.49</c:v>
                </c:pt>
                <c:pt idx="1">
                  <c:v>146.43</c:v>
                </c:pt>
                <c:pt idx="2">
                  <c:v>140.91999999999999</c:v>
                </c:pt>
                <c:pt idx="3">
                  <c:v>136.57</c:v>
                </c:pt>
                <c:pt idx="4">
                  <c:v>146.07</c:v>
                </c:pt>
              </c:numCache>
            </c:numRef>
          </c:val>
          <c:extLst>
            <c:ext xmlns:c16="http://schemas.microsoft.com/office/drawing/2014/chart" uri="{C3380CC4-5D6E-409C-BE32-E72D297353CC}">
              <c16:uniqueId val="{00000000-715F-43D0-A8F8-C84394FDCA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15F-43D0-A8F8-C84394FDCA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55"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石井町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25097</v>
      </c>
      <c r="AM8" s="45"/>
      <c r="AN8" s="45"/>
      <c r="AO8" s="45"/>
      <c r="AP8" s="45"/>
      <c r="AQ8" s="45"/>
      <c r="AR8" s="45"/>
      <c r="AS8" s="45"/>
      <c r="AT8" s="46">
        <f>データ!$S$6</f>
        <v>28.85</v>
      </c>
      <c r="AU8" s="47"/>
      <c r="AV8" s="47"/>
      <c r="AW8" s="47"/>
      <c r="AX8" s="47"/>
      <c r="AY8" s="47"/>
      <c r="AZ8" s="47"/>
      <c r="BA8" s="47"/>
      <c r="BB8" s="48">
        <f>データ!$T$6</f>
        <v>869.91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88.57</v>
      </c>
      <c r="J10" s="47"/>
      <c r="K10" s="47"/>
      <c r="L10" s="47"/>
      <c r="M10" s="47"/>
      <c r="N10" s="47"/>
      <c r="O10" s="81"/>
      <c r="P10" s="48">
        <f>データ!$P$6</f>
        <v>91.1</v>
      </c>
      <c r="Q10" s="48"/>
      <c r="R10" s="48"/>
      <c r="S10" s="48"/>
      <c r="T10" s="48"/>
      <c r="U10" s="48"/>
      <c r="V10" s="48"/>
      <c r="W10" s="45">
        <f>データ!$Q$6</f>
        <v>4185</v>
      </c>
      <c r="X10" s="45"/>
      <c r="Y10" s="45"/>
      <c r="Z10" s="45"/>
      <c r="AA10" s="45"/>
      <c r="AB10" s="45"/>
      <c r="AC10" s="45"/>
      <c r="AD10" s="2"/>
      <c r="AE10" s="2"/>
      <c r="AF10" s="2"/>
      <c r="AG10" s="2"/>
      <c r="AH10" s="2"/>
      <c r="AI10" s="2"/>
      <c r="AJ10" s="2"/>
      <c r="AK10" s="2"/>
      <c r="AL10" s="45">
        <f>データ!$U$6</f>
        <v>22760</v>
      </c>
      <c r="AM10" s="45"/>
      <c r="AN10" s="45"/>
      <c r="AO10" s="45"/>
      <c r="AP10" s="45"/>
      <c r="AQ10" s="45"/>
      <c r="AR10" s="45"/>
      <c r="AS10" s="45"/>
      <c r="AT10" s="46">
        <f>データ!$V$6</f>
        <v>22.89</v>
      </c>
      <c r="AU10" s="47"/>
      <c r="AV10" s="47"/>
      <c r="AW10" s="47"/>
      <c r="AX10" s="47"/>
      <c r="AY10" s="47"/>
      <c r="AZ10" s="47"/>
      <c r="BA10" s="47"/>
      <c r="BB10" s="48">
        <f>データ!$W$6</f>
        <v>994.32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VDL0J60Y2V4UAe8LR6pnLw8oY2Tb/xV18/0EdDLF0Uts/noKRLlJ61jXNxJ64VG54jzmoMXodbUpZXOSN0Ew==" saltValue="9Q7nOjecypnCl1bTBMew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363413</v>
      </c>
      <c r="D6" s="20">
        <f t="shared" si="3"/>
        <v>46</v>
      </c>
      <c r="E6" s="20">
        <f t="shared" si="3"/>
        <v>1</v>
      </c>
      <c r="F6" s="20">
        <f t="shared" si="3"/>
        <v>0</v>
      </c>
      <c r="G6" s="20">
        <f t="shared" si="3"/>
        <v>1</v>
      </c>
      <c r="H6" s="20" t="str">
        <f t="shared" si="3"/>
        <v>徳島県　石井町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88.57</v>
      </c>
      <c r="P6" s="21">
        <f t="shared" si="3"/>
        <v>91.1</v>
      </c>
      <c r="Q6" s="21">
        <f t="shared" si="3"/>
        <v>4185</v>
      </c>
      <c r="R6" s="21">
        <f t="shared" si="3"/>
        <v>25097</v>
      </c>
      <c r="S6" s="21">
        <f t="shared" si="3"/>
        <v>28.85</v>
      </c>
      <c r="T6" s="21">
        <f t="shared" si="3"/>
        <v>869.91</v>
      </c>
      <c r="U6" s="21">
        <f t="shared" si="3"/>
        <v>22760</v>
      </c>
      <c r="V6" s="21">
        <f t="shared" si="3"/>
        <v>22.89</v>
      </c>
      <c r="W6" s="21">
        <f t="shared" si="3"/>
        <v>994.32</v>
      </c>
      <c r="X6" s="22">
        <f>IF(X7="",NA(),X7)</f>
        <v>139.07</v>
      </c>
      <c r="Y6" s="22">
        <f t="shared" ref="Y6:AG6" si="4">IF(Y7="",NA(),Y7)</f>
        <v>146.44999999999999</v>
      </c>
      <c r="Z6" s="22">
        <f t="shared" si="4"/>
        <v>150.93</v>
      </c>
      <c r="AA6" s="22">
        <f t="shared" si="4"/>
        <v>155.69</v>
      </c>
      <c r="AB6" s="22">
        <f t="shared" si="4"/>
        <v>147.24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156.27000000000001</v>
      </c>
      <c r="AU6" s="22">
        <f t="shared" ref="AU6:BC6" si="6">IF(AU7="",NA(),AU7)</f>
        <v>163.75</v>
      </c>
      <c r="AV6" s="22">
        <f t="shared" si="6"/>
        <v>201.91</v>
      </c>
      <c r="AW6" s="22">
        <f t="shared" si="6"/>
        <v>238.28</v>
      </c>
      <c r="AX6" s="22">
        <f t="shared" si="6"/>
        <v>332.33</v>
      </c>
      <c r="AY6" s="22">
        <f t="shared" si="6"/>
        <v>369.69</v>
      </c>
      <c r="AZ6" s="22">
        <f t="shared" si="6"/>
        <v>379.08</v>
      </c>
      <c r="BA6" s="22">
        <f t="shared" si="6"/>
        <v>367.55</v>
      </c>
      <c r="BB6" s="22">
        <f t="shared" si="6"/>
        <v>378.56</v>
      </c>
      <c r="BC6" s="22">
        <f t="shared" si="6"/>
        <v>364.46</v>
      </c>
      <c r="BD6" s="21" t="str">
        <f>IF(BD7="","",IF(BD7="-","【-】","【"&amp;SUBSTITUTE(TEXT(BD7,"#,##0.00"),"-","△")&amp;"】"))</f>
        <v>【252.29】</v>
      </c>
      <c r="BE6" s="22">
        <f>IF(BE7="",NA(),BE7)</f>
        <v>212.33</v>
      </c>
      <c r="BF6" s="22">
        <f t="shared" ref="BF6:BN6" si="7">IF(BF7="",NA(),BF7)</f>
        <v>175.78</v>
      </c>
      <c r="BG6" s="22">
        <f t="shared" si="7"/>
        <v>135.41</v>
      </c>
      <c r="BH6" s="22">
        <f t="shared" si="7"/>
        <v>98.57</v>
      </c>
      <c r="BI6" s="22">
        <f t="shared" si="7"/>
        <v>64.86</v>
      </c>
      <c r="BJ6" s="22">
        <f t="shared" si="7"/>
        <v>402.99</v>
      </c>
      <c r="BK6" s="22">
        <f t="shared" si="7"/>
        <v>398.98</v>
      </c>
      <c r="BL6" s="22">
        <f t="shared" si="7"/>
        <v>418.68</v>
      </c>
      <c r="BM6" s="22">
        <f t="shared" si="7"/>
        <v>395.68</v>
      </c>
      <c r="BN6" s="22">
        <f t="shared" si="7"/>
        <v>403.72</v>
      </c>
      <c r="BO6" s="21" t="str">
        <f>IF(BO7="","",IF(BO7="-","【-】","【"&amp;SUBSTITUTE(TEXT(BO7,"#,##0.00"),"-","△")&amp;"】"))</f>
        <v>【268.07】</v>
      </c>
      <c r="BP6" s="22">
        <f>IF(BP7="",NA(),BP7)</f>
        <v>139.13</v>
      </c>
      <c r="BQ6" s="22">
        <f t="shared" ref="BQ6:BY6" si="8">IF(BQ7="",NA(),BQ7)</f>
        <v>148.19999999999999</v>
      </c>
      <c r="BR6" s="22">
        <f t="shared" si="8"/>
        <v>153.59</v>
      </c>
      <c r="BS6" s="22">
        <f t="shared" si="8"/>
        <v>159.07</v>
      </c>
      <c r="BT6" s="22">
        <f t="shared" si="8"/>
        <v>149.38999999999999</v>
      </c>
      <c r="BU6" s="22">
        <f t="shared" si="8"/>
        <v>98.66</v>
      </c>
      <c r="BV6" s="22">
        <f t="shared" si="8"/>
        <v>98.64</v>
      </c>
      <c r="BW6" s="22">
        <f t="shared" si="8"/>
        <v>94.78</v>
      </c>
      <c r="BX6" s="22">
        <f t="shared" si="8"/>
        <v>97.59</v>
      </c>
      <c r="BY6" s="22">
        <f t="shared" si="8"/>
        <v>92.17</v>
      </c>
      <c r="BZ6" s="21" t="str">
        <f>IF(BZ7="","",IF(BZ7="-","【-】","【"&amp;SUBSTITUTE(TEXT(BZ7,"#,##0.00"),"-","△")&amp;"】"))</f>
        <v>【97.47】</v>
      </c>
      <c r="CA6" s="22">
        <f>IF(CA7="",NA(),CA7)</f>
        <v>155.49</v>
      </c>
      <c r="CB6" s="22">
        <f t="shared" ref="CB6:CJ6" si="9">IF(CB7="",NA(),CB7)</f>
        <v>146.43</v>
      </c>
      <c r="CC6" s="22">
        <f t="shared" si="9"/>
        <v>140.91999999999999</v>
      </c>
      <c r="CD6" s="22">
        <f t="shared" si="9"/>
        <v>136.57</v>
      </c>
      <c r="CE6" s="22">
        <f t="shared" si="9"/>
        <v>146.07</v>
      </c>
      <c r="CF6" s="22">
        <f t="shared" si="9"/>
        <v>178.59</v>
      </c>
      <c r="CG6" s="22">
        <f t="shared" si="9"/>
        <v>178.92</v>
      </c>
      <c r="CH6" s="22">
        <f t="shared" si="9"/>
        <v>181.3</v>
      </c>
      <c r="CI6" s="22">
        <f t="shared" si="9"/>
        <v>181.71</v>
      </c>
      <c r="CJ6" s="22">
        <f t="shared" si="9"/>
        <v>188.51</v>
      </c>
      <c r="CK6" s="21" t="str">
        <f>IF(CK7="","",IF(CK7="-","【-】","【"&amp;SUBSTITUTE(TEXT(CK7,"#,##0.00"),"-","△")&amp;"】"))</f>
        <v>【174.75】</v>
      </c>
      <c r="CL6" s="22">
        <f>IF(CL7="",NA(),CL7)</f>
        <v>49.2</v>
      </c>
      <c r="CM6" s="22">
        <f t="shared" ref="CM6:CU6" si="10">IF(CM7="",NA(),CM7)</f>
        <v>47.82</v>
      </c>
      <c r="CN6" s="22">
        <f t="shared" si="10"/>
        <v>48.67</v>
      </c>
      <c r="CO6" s="22">
        <f t="shared" si="10"/>
        <v>49.29</v>
      </c>
      <c r="CP6" s="22">
        <f t="shared" si="10"/>
        <v>49.77</v>
      </c>
      <c r="CQ6" s="22">
        <f t="shared" si="10"/>
        <v>55.03</v>
      </c>
      <c r="CR6" s="22">
        <f t="shared" si="10"/>
        <v>55.14</v>
      </c>
      <c r="CS6" s="22">
        <f t="shared" si="10"/>
        <v>55.89</v>
      </c>
      <c r="CT6" s="22">
        <f t="shared" si="10"/>
        <v>55.72</v>
      </c>
      <c r="CU6" s="22">
        <f t="shared" si="10"/>
        <v>55.31</v>
      </c>
      <c r="CV6" s="21" t="str">
        <f>IF(CV7="","",IF(CV7="-","【-】","【"&amp;SUBSTITUTE(TEXT(CV7,"#,##0.00"),"-","△")&amp;"】"))</f>
        <v>【59.97】</v>
      </c>
      <c r="CW6" s="22">
        <f>IF(CW7="",NA(),CW7)</f>
        <v>86.04</v>
      </c>
      <c r="CX6" s="22">
        <f t="shared" ref="CX6:DF6" si="11">IF(CX7="",NA(),CX7)</f>
        <v>87.51</v>
      </c>
      <c r="CY6" s="22">
        <f t="shared" si="11"/>
        <v>87.84</v>
      </c>
      <c r="CZ6" s="22">
        <f t="shared" si="11"/>
        <v>85.8</v>
      </c>
      <c r="DA6" s="22">
        <f t="shared" si="11"/>
        <v>83.84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49.59</v>
      </c>
      <c r="DI6" s="22">
        <f t="shared" ref="DI6:DQ6" si="12">IF(DI7="",NA(),DI7)</f>
        <v>50.68</v>
      </c>
      <c r="DJ6" s="22">
        <f t="shared" si="12"/>
        <v>52.16</v>
      </c>
      <c r="DK6" s="22">
        <f t="shared" si="12"/>
        <v>53.53</v>
      </c>
      <c r="DL6" s="22">
        <f t="shared" si="12"/>
        <v>54.72</v>
      </c>
      <c r="DM6" s="22">
        <f t="shared" si="12"/>
        <v>48.87</v>
      </c>
      <c r="DN6" s="22">
        <f t="shared" si="12"/>
        <v>49.92</v>
      </c>
      <c r="DO6" s="22">
        <f t="shared" si="12"/>
        <v>50.63</v>
      </c>
      <c r="DP6" s="22">
        <f t="shared" si="12"/>
        <v>51.29</v>
      </c>
      <c r="DQ6" s="22">
        <f t="shared" si="12"/>
        <v>52.2</v>
      </c>
      <c r="DR6" s="21" t="str">
        <f>IF(DR7="","",IF(DR7="-","【-】","【"&amp;SUBSTITUTE(TEXT(DR7,"#,##0.00"),"-","△")&amp;"】"))</f>
        <v>【51.51】</v>
      </c>
      <c r="DS6" s="22">
        <f>IF(DS7="",NA(),DS7)</f>
        <v>60.45</v>
      </c>
      <c r="DT6" s="22">
        <f t="shared" ref="DT6:EB6" si="13">IF(DT7="",NA(),DT7)</f>
        <v>60.17</v>
      </c>
      <c r="DU6" s="22">
        <f t="shared" si="13"/>
        <v>61.68</v>
      </c>
      <c r="DV6" s="22">
        <f t="shared" si="13"/>
        <v>64.400000000000006</v>
      </c>
      <c r="DW6" s="22">
        <f t="shared" si="13"/>
        <v>64.77</v>
      </c>
      <c r="DX6" s="22">
        <f t="shared" si="13"/>
        <v>14.85</v>
      </c>
      <c r="DY6" s="22">
        <f t="shared" si="13"/>
        <v>16.88</v>
      </c>
      <c r="DZ6" s="22">
        <f t="shared" si="13"/>
        <v>18.28</v>
      </c>
      <c r="EA6" s="22">
        <f t="shared" si="13"/>
        <v>19.61</v>
      </c>
      <c r="EB6" s="22">
        <f t="shared" si="13"/>
        <v>20.73</v>
      </c>
      <c r="EC6" s="21" t="str">
        <f>IF(EC7="","",IF(EC7="-","【-】","【"&amp;SUBSTITUTE(TEXT(EC7,"#,##0.00"),"-","△")&amp;"】"))</f>
        <v>【23.75】</v>
      </c>
      <c r="ED6" s="22">
        <f>IF(ED7="",NA(),ED7)</f>
        <v>0.04</v>
      </c>
      <c r="EE6" s="22">
        <f t="shared" ref="EE6:EM6" si="14">IF(EE7="",NA(),EE7)</f>
        <v>0.17</v>
      </c>
      <c r="EF6" s="22">
        <f t="shared" si="14"/>
        <v>0.15</v>
      </c>
      <c r="EG6" s="22">
        <f t="shared" si="14"/>
        <v>0.04</v>
      </c>
      <c r="EH6" s="22">
        <f t="shared" si="14"/>
        <v>7.0000000000000007E-2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363413</v>
      </c>
      <c r="D7" s="24">
        <v>46</v>
      </c>
      <c r="E7" s="24">
        <v>1</v>
      </c>
      <c r="F7" s="24">
        <v>0</v>
      </c>
      <c r="G7" s="24">
        <v>1</v>
      </c>
      <c r="H7" s="24" t="s">
        <v>93</v>
      </c>
      <c r="I7" s="24" t="s">
        <v>94</v>
      </c>
      <c r="J7" s="24" t="s">
        <v>95</v>
      </c>
      <c r="K7" s="24" t="s">
        <v>96</v>
      </c>
      <c r="L7" s="24" t="s">
        <v>97</v>
      </c>
      <c r="M7" s="24" t="s">
        <v>98</v>
      </c>
      <c r="N7" s="25" t="s">
        <v>99</v>
      </c>
      <c r="O7" s="25">
        <v>88.57</v>
      </c>
      <c r="P7" s="25">
        <v>91.1</v>
      </c>
      <c r="Q7" s="25">
        <v>4185</v>
      </c>
      <c r="R7" s="25">
        <v>25097</v>
      </c>
      <c r="S7" s="25">
        <v>28.85</v>
      </c>
      <c r="T7" s="25">
        <v>869.91</v>
      </c>
      <c r="U7" s="25">
        <v>22760</v>
      </c>
      <c r="V7" s="25">
        <v>22.89</v>
      </c>
      <c r="W7" s="25">
        <v>994.32</v>
      </c>
      <c r="X7" s="25">
        <v>139.07</v>
      </c>
      <c r="Y7" s="25">
        <v>146.44999999999999</v>
      </c>
      <c r="Z7" s="25">
        <v>150.93</v>
      </c>
      <c r="AA7" s="25">
        <v>155.69</v>
      </c>
      <c r="AB7" s="25">
        <v>147.24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156.27000000000001</v>
      </c>
      <c r="AU7" s="25">
        <v>163.75</v>
      </c>
      <c r="AV7" s="25">
        <v>201.91</v>
      </c>
      <c r="AW7" s="25">
        <v>238.28</v>
      </c>
      <c r="AX7" s="25">
        <v>332.33</v>
      </c>
      <c r="AY7" s="25">
        <v>369.69</v>
      </c>
      <c r="AZ7" s="25">
        <v>379.08</v>
      </c>
      <c r="BA7" s="25">
        <v>367.55</v>
      </c>
      <c r="BB7" s="25">
        <v>378.56</v>
      </c>
      <c r="BC7" s="25">
        <v>364.46</v>
      </c>
      <c r="BD7" s="25">
        <v>252.29</v>
      </c>
      <c r="BE7" s="25">
        <v>212.33</v>
      </c>
      <c r="BF7" s="25">
        <v>175.78</v>
      </c>
      <c r="BG7" s="25">
        <v>135.41</v>
      </c>
      <c r="BH7" s="25">
        <v>98.57</v>
      </c>
      <c r="BI7" s="25">
        <v>64.86</v>
      </c>
      <c r="BJ7" s="25">
        <v>402.99</v>
      </c>
      <c r="BK7" s="25">
        <v>398.98</v>
      </c>
      <c r="BL7" s="25">
        <v>418.68</v>
      </c>
      <c r="BM7" s="25">
        <v>395.68</v>
      </c>
      <c r="BN7" s="25">
        <v>403.72</v>
      </c>
      <c r="BO7" s="25">
        <v>268.07</v>
      </c>
      <c r="BP7" s="25">
        <v>139.13</v>
      </c>
      <c r="BQ7" s="25">
        <v>148.19999999999999</v>
      </c>
      <c r="BR7" s="25">
        <v>153.59</v>
      </c>
      <c r="BS7" s="25">
        <v>159.07</v>
      </c>
      <c r="BT7" s="25">
        <v>149.38999999999999</v>
      </c>
      <c r="BU7" s="25">
        <v>98.66</v>
      </c>
      <c r="BV7" s="25">
        <v>98.64</v>
      </c>
      <c r="BW7" s="25">
        <v>94.78</v>
      </c>
      <c r="BX7" s="25">
        <v>97.59</v>
      </c>
      <c r="BY7" s="25">
        <v>92.17</v>
      </c>
      <c r="BZ7" s="25">
        <v>97.47</v>
      </c>
      <c r="CA7" s="25">
        <v>155.49</v>
      </c>
      <c r="CB7" s="25">
        <v>146.43</v>
      </c>
      <c r="CC7" s="25">
        <v>140.91999999999999</v>
      </c>
      <c r="CD7" s="25">
        <v>136.57</v>
      </c>
      <c r="CE7" s="25">
        <v>146.07</v>
      </c>
      <c r="CF7" s="25">
        <v>178.59</v>
      </c>
      <c r="CG7" s="25">
        <v>178.92</v>
      </c>
      <c r="CH7" s="25">
        <v>181.3</v>
      </c>
      <c r="CI7" s="25">
        <v>181.71</v>
      </c>
      <c r="CJ7" s="25">
        <v>188.51</v>
      </c>
      <c r="CK7" s="25">
        <v>174.75</v>
      </c>
      <c r="CL7" s="25">
        <v>49.2</v>
      </c>
      <c r="CM7" s="25">
        <v>47.82</v>
      </c>
      <c r="CN7" s="25">
        <v>48.67</v>
      </c>
      <c r="CO7" s="25">
        <v>49.29</v>
      </c>
      <c r="CP7" s="25">
        <v>49.77</v>
      </c>
      <c r="CQ7" s="25">
        <v>55.03</v>
      </c>
      <c r="CR7" s="25">
        <v>55.14</v>
      </c>
      <c r="CS7" s="25">
        <v>55.89</v>
      </c>
      <c r="CT7" s="25">
        <v>55.72</v>
      </c>
      <c r="CU7" s="25">
        <v>55.31</v>
      </c>
      <c r="CV7" s="25">
        <v>59.97</v>
      </c>
      <c r="CW7" s="25">
        <v>86.04</v>
      </c>
      <c r="CX7" s="25">
        <v>87.51</v>
      </c>
      <c r="CY7" s="25">
        <v>87.84</v>
      </c>
      <c r="CZ7" s="25">
        <v>85.8</v>
      </c>
      <c r="DA7" s="25">
        <v>83.84</v>
      </c>
      <c r="DB7" s="25">
        <v>81.900000000000006</v>
      </c>
      <c r="DC7" s="25">
        <v>81.39</v>
      </c>
      <c r="DD7" s="25">
        <v>81.27</v>
      </c>
      <c r="DE7" s="25">
        <v>81.260000000000005</v>
      </c>
      <c r="DF7" s="25">
        <v>80.36</v>
      </c>
      <c r="DG7" s="25">
        <v>89.76</v>
      </c>
      <c r="DH7" s="25">
        <v>49.59</v>
      </c>
      <c r="DI7" s="25">
        <v>50.68</v>
      </c>
      <c r="DJ7" s="25">
        <v>52.16</v>
      </c>
      <c r="DK7" s="25">
        <v>53.53</v>
      </c>
      <c r="DL7" s="25">
        <v>54.72</v>
      </c>
      <c r="DM7" s="25">
        <v>48.87</v>
      </c>
      <c r="DN7" s="25">
        <v>49.92</v>
      </c>
      <c r="DO7" s="25">
        <v>50.63</v>
      </c>
      <c r="DP7" s="25">
        <v>51.29</v>
      </c>
      <c r="DQ7" s="25">
        <v>52.2</v>
      </c>
      <c r="DR7" s="25">
        <v>51.51</v>
      </c>
      <c r="DS7" s="25">
        <v>60.45</v>
      </c>
      <c r="DT7" s="25">
        <v>60.17</v>
      </c>
      <c r="DU7" s="25">
        <v>61.68</v>
      </c>
      <c r="DV7" s="25">
        <v>64.400000000000006</v>
      </c>
      <c r="DW7" s="25">
        <v>64.77</v>
      </c>
      <c r="DX7" s="25">
        <v>14.85</v>
      </c>
      <c r="DY7" s="25">
        <v>16.88</v>
      </c>
      <c r="DZ7" s="25">
        <v>18.28</v>
      </c>
      <c r="EA7" s="25">
        <v>19.61</v>
      </c>
      <c r="EB7" s="25">
        <v>20.73</v>
      </c>
      <c r="EC7" s="25">
        <v>23.75</v>
      </c>
      <c r="ED7" s="25">
        <v>0.04</v>
      </c>
      <c r="EE7" s="25">
        <v>0.17</v>
      </c>
      <c r="EF7" s="25">
        <v>0.15</v>
      </c>
      <c r="EG7" s="25">
        <v>0.04</v>
      </c>
      <c r="EH7" s="25">
        <v>7.0000000000000007E-2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眞開　昭彦</cp:lastModifiedBy>
  <cp:lastPrinted>2024-01-23T00:12:36Z</cp:lastPrinted>
  <dcterms:created xsi:type="dcterms:W3CDTF">2023-12-05T00:59:53Z</dcterms:created>
  <dcterms:modified xsi:type="dcterms:W3CDTF">2024-01-24T00:45:35Z</dcterms:modified>
  <cp:category/>
</cp:coreProperties>
</file>