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ity-miyoshi.lg.jp\DFSRoot\DFSAllDocuments\0110111\Documents\水道課\経営比較分析\"/>
    </mc:Choice>
  </mc:AlternateContent>
  <xr:revisionPtr revIDLastSave="0" documentId="13_ncr:1_{64674F47-A7F0-4B5A-959B-1BD9AC251A78}" xr6:coauthVersionLast="47" xr6:coauthVersionMax="47" xr10:uidLastSave="{00000000-0000-0000-0000-000000000000}"/>
  <workbookProtection workbookAlgorithmName="SHA-512" workbookHashValue="1ukxVJ+hev8rMvyS27ebG1OOleMhwXKDNlzfD06pMWbsKjXNSZ1BB642mHzk/qc0qGAfE3gd8UJishEoOQnoig==" workbookSaltValue="2VGe43pzIud2+l29JIWxdA==" workbookSpinCount="100000" lockStructure="1"/>
  <bookViews>
    <workbookView xWindow="10020" yWindow="735" windowWidth="16755" windowHeight="147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E85" i="4"/>
  <c r="AT10" i="4"/>
  <c r="AL10" i="4"/>
  <c r="P10"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<sst xmlns="http://schemas.openxmlformats.org/spreadsheetml/2006/main" count="228" uniqueCount="113">
  <si>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</si>
  <si>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</si>
  <si>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</si>
  <si>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</si>
  <si>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</si>
  <si>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</si>
  <si>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</si>
  <si>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</si>
  <si>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</si>
  <si>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</si>
  <si>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</si>
  <si>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</si>
  <si>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</si>
  <si>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</si>
  <si>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</si>
  <si>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</si>
  <si>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</si>
  <si>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</si>
  <si>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</si>
  <si>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</si>
  <si>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</si>
  <si>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</si>
  <si>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</si>
  <si>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</si>
  <si>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</si>
  <si>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</si>
  <si>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</si>
  <si>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</si>
  <si>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</si>
  <si>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</si>
  <si>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</si>
  <si>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</si>
  <si>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</si>
  <si>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</si>
  <si>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</si>
  <si>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</si>
  <si>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</si>
  <si>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</si>
  <si>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</si>
  <si>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</si>
  <si>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</si>
  <si>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</si>
  <si>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</si>
  <si>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</si>
  <si>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</si>
  <si>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</si>
  <si>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</si>
  <si>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</si>
  <si>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</si>
  <si>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</si>
  <si>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</si>
  <si>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</si>
  <si>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</si>
  <si>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</si>
  <si>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</si>
  <si>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</si>
  <si>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</si>
  <si>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</si>
  <si>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</si>
  <si>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</si>
  <si>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</si>
  <si>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</si>
  <si>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</si>
  <si>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</si>
  <si>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</si>
  <si>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</si>
  <si>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</si>
  <si>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</si>
  <si>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</si>
  <si>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</si>
  <si>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</si>
  <si>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</si>
  <si>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</si>
  <si>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</si>
  <si>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</si>
  <si>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</si>
  <si>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</si>
  <si>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</si>
  <si>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</si>
  <si>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</si>
  <si>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</si>
  <si>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</si>
  <si>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</si>
  <si>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</si>
  <si>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</si>
  <si>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</si>
  <si>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</si>
  <si>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</si>
  <si>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</si>
  <si>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</si>
  <si>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</si>
  <si>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</si>
  <si>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</si>
  <si>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</si>
  <si>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</si>
  <si>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</si>
  <si>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</si>
  <si>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</si>
  <si>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</si>
  <si>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</si>
  <si>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</si>
  <si>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</si>
  <si>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</si>
  <si>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</si>
  <si>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</si>
  <si>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</si>
  <si>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</si>
  <si>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</si>
  <si>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</si>
  <si>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</si>
  <si>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が全国平均を大きく上回っている反面、管路更新率は全国平均を下回っている。耐用年数経過資産も増加しているところではあるが、十分に更新していける資金の余裕もないことから、施設の重要性、危機度、補助金の有無などを総合的に判断し、計画的に更新事業を行っている。更新の財源の確保とともに、甚大化する災害に対して施設の強靭化もあわせて引き続き検討する。</t>
    <rPh sb="1" eb="7">
      <t>カンロケイネンカリツ</t>
    </rPh>
    <rPh sb="8" eb="12">
      <t>ゼンコクヘイキン</t>
    </rPh>
    <rPh sb="13" eb="14">
      <t>オオ</t>
    </rPh>
    <rPh sb="16" eb="18">
      <t>ウワマワ</t>
    </rPh>
    <rPh sb="22" eb="24">
      <t>ハンメン</t>
    </rPh>
    <rPh sb="25" eb="30">
      <t>カンロコウシンリツ</t>
    </rPh>
    <rPh sb="31" eb="35">
      <t>ゼンコクヘイキン</t>
    </rPh>
    <rPh sb="36" eb="38">
      <t>シタマワ</t>
    </rPh>
    <rPh sb="43" eb="45">
      <t>タイヨウ</t>
    </rPh>
    <rPh sb="45" eb="47">
      <t>ネンスウ</t>
    </rPh>
    <rPh sb="47" eb="49">
      <t>ケイカ</t>
    </rPh>
    <rPh sb="49" eb="51">
      <t>シサン</t>
    </rPh>
    <rPh sb="52" eb="54">
      <t>ゾウカ</t>
    </rPh>
    <rPh sb="67" eb="69">
      <t>ジュウブン</t>
    </rPh>
    <rPh sb="70" eb="72">
      <t>コウシン</t>
    </rPh>
    <rPh sb="77" eb="79">
      <t>シキン</t>
    </rPh>
    <rPh sb="80" eb="82">
      <t>ヨユウ</t>
    </rPh>
    <rPh sb="90" eb="92">
      <t>シセツ</t>
    </rPh>
    <rPh sb="93" eb="96">
      <t>ジュウヨウセイ</t>
    </rPh>
    <rPh sb="97" eb="99">
      <t>キキ</t>
    </rPh>
    <rPh sb="99" eb="100">
      <t>ド</t>
    </rPh>
    <rPh sb="101" eb="104">
      <t>ホジョキン</t>
    </rPh>
    <rPh sb="105" eb="107">
      <t>ウム</t>
    </rPh>
    <rPh sb="110" eb="113">
      <t>ソウゴウテキ</t>
    </rPh>
    <rPh sb="114" eb="116">
      <t>ハンダン</t>
    </rPh>
    <rPh sb="118" eb="121">
      <t>ケイカクテキ</t>
    </rPh>
    <rPh sb="122" eb="124">
      <t>コウシン</t>
    </rPh>
    <rPh sb="124" eb="126">
      <t>ジギョウ</t>
    </rPh>
    <rPh sb="127" eb="128">
      <t>オコナ</t>
    </rPh>
    <rPh sb="133" eb="135">
      <t>コウシン</t>
    </rPh>
    <rPh sb="136" eb="138">
      <t>ザイゲン</t>
    </rPh>
    <rPh sb="139" eb="141">
      <t>カクホ</t>
    </rPh>
    <rPh sb="146" eb="148">
      <t>ジンダイ</t>
    </rPh>
    <rPh sb="148" eb="149">
      <t>カ</t>
    </rPh>
    <rPh sb="151" eb="153">
      <t>サイガイ</t>
    </rPh>
    <rPh sb="154" eb="155">
      <t>タイ</t>
    </rPh>
    <rPh sb="157" eb="159">
      <t>シセツ</t>
    </rPh>
    <rPh sb="160" eb="162">
      <t>キョウジン</t>
    </rPh>
    <rPh sb="162" eb="163">
      <t>カ</t>
    </rPh>
    <rPh sb="168" eb="169">
      <t>ヒ</t>
    </rPh>
    <rPh sb="170" eb="171">
      <t>ツヅ</t>
    </rPh>
    <rPh sb="172" eb="174">
      <t>ケントウ</t>
    </rPh>
    <phoneticPr fontId="4"/>
  </si>
  <si>
    <t>　利用者からいただく水道料金収入によって、経営に必要な経費をまかなう独立採算性の原則のもと、ライフラインとしての水道を「安全に」「安定的に」供給することが求められている。
　R2年度に料金改定を行ってもなお、給水人口の減少等により給水収益は減少傾向にあり、一方で施設の維持や更新にかかる費用は今後増加傾向にあるなど、経営状況の厳しさには変わりはない。
　適正な料金算定を行いつつ、経費の削減にも努めながら経営基盤強化を図り、安全性・安定性・強靭性を兼ね備えた水道事業の運営を目指す。
　</t>
    <rPh sb="1" eb="4">
      <t>リヨウシャ</t>
    </rPh>
    <rPh sb="10" eb="12">
      <t>スイドウ</t>
    </rPh>
    <rPh sb="12" eb="14">
      <t>リョウキン</t>
    </rPh>
    <rPh sb="14" eb="16">
      <t>シュウニュウ</t>
    </rPh>
    <rPh sb="21" eb="23">
      <t>ケイエイ</t>
    </rPh>
    <rPh sb="24" eb="26">
      <t>ヒツヨウ</t>
    </rPh>
    <rPh sb="27" eb="29">
      <t>ケイヒ</t>
    </rPh>
    <rPh sb="34" eb="36">
      <t>ドクリツ</t>
    </rPh>
    <rPh sb="36" eb="39">
      <t>サイサンセイ</t>
    </rPh>
    <rPh sb="40" eb="42">
      <t>ゲンソク</t>
    </rPh>
    <rPh sb="56" eb="58">
      <t>スイドウ</t>
    </rPh>
    <rPh sb="60" eb="62">
      <t>アンゼン</t>
    </rPh>
    <rPh sb="65" eb="68">
      <t>アンテイテキ</t>
    </rPh>
    <rPh sb="70" eb="72">
      <t>キョウキュウ</t>
    </rPh>
    <rPh sb="77" eb="78">
      <t>モト</t>
    </rPh>
    <rPh sb="89" eb="91">
      <t>ネンド</t>
    </rPh>
    <rPh sb="92" eb="96">
      <t>リョウキンカイテイ</t>
    </rPh>
    <rPh sb="97" eb="98">
      <t>オコナ</t>
    </rPh>
    <rPh sb="104" eb="108">
      <t>キュウスイジンコウ</t>
    </rPh>
    <rPh sb="109" eb="111">
      <t>ゲンショウ</t>
    </rPh>
    <rPh sb="111" eb="112">
      <t>トウ</t>
    </rPh>
    <rPh sb="115" eb="119">
      <t>キュウスイシュウエキ</t>
    </rPh>
    <rPh sb="158" eb="162">
      <t>ケイエイジョウキョウ</t>
    </rPh>
    <rPh sb="163" eb="164">
      <t>キビ</t>
    </rPh>
    <rPh sb="168" eb="169">
      <t>カ</t>
    </rPh>
    <rPh sb="177" eb="179">
      <t>テキセイ</t>
    </rPh>
    <rPh sb="180" eb="184">
      <t>リョウキンサンテイ</t>
    </rPh>
    <rPh sb="185" eb="186">
      <t>オコナ</t>
    </rPh>
    <rPh sb="190" eb="192">
      <t>ケイヒ</t>
    </rPh>
    <rPh sb="193" eb="195">
      <t>サクゲン</t>
    </rPh>
    <rPh sb="197" eb="198">
      <t>ツト</t>
    </rPh>
    <rPh sb="202" eb="206">
      <t>ケイエイキバン</t>
    </rPh>
    <rPh sb="206" eb="208">
      <t>キョウカ</t>
    </rPh>
    <rPh sb="209" eb="210">
      <t>ハカ</t>
    </rPh>
    <rPh sb="212" eb="215">
      <t>アンゼンセイ</t>
    </rPh>
    <rPh sb="216" eb="219">
      <t>アンテイセイ</t>
    </rPh>
    <rPh sb="220" eb="223">
      <t>キョウジンセイ</t>
    </rPh>
    <rPh sb="224" eb="225">
      <t>カ</t>
    </rPh>
    <rPh sb="226" eb="227">
      <t>ソナ</t>
    </rPh>
    <rPh sb="229" eb="233">
      <t>スイドウジギョウ</t>
    </rPh>
    <rPh sb="234" eb="236">
      <t>ウンエイ</t>
    </rPh>
    <rPh sb="237" eb="239">
      <t>メザ</t>
    </rPh>
    <phoneticPr fontId="4"/>
  </si>
  <si>
    <t>三好市水道事業においては、広大な面積の中で山間部に施設が点在する経営環境もあり、給水原価が全国平均を大きく上回っている。Ｈ29年度より経営統合を行った簡易水道事業においては、社会福祉の面を重視した低価格を用いていた経緯もあり、施設整備の対価としての料金回収率が100％を大きく下回っており、欠損金が発生している状況にある。Ｒ2年4月から水道料金の改定を行い増収となったものの、人口減少等により収益は減少傾向にある。経常収支比率、料金回収率ともに100％に達していないため、今後も料金改定含め収入確保が必要不可欠である。支出においては、経費削減の効果もあり、流動比率に若干の増加があるが、全国平均や類似団体との比較では大きく下回っている。施設利用率や有収率の数値も低いことから、点在する施設管理を継続的に見直し、将来の給水人口の動向もふまえたダウンサイジングにより効率性を高めていく必要がある。</t>
    <rPh sb="0" eb="3">
      <t>ミヨシシ</t>
    </rPh>
    <rPh sb="3" eb="5">
      <t>スイドウ</t>
    </rPh>
    <rPh sb="5" eb="7">
      <t>ジギョウ</t>
    </rPh>
    <rPh sb="13" eb="15">
      <t>コウダイ</t>
    </rPh>
    <rPh sb="16" eb="18">
      <t>メンセキ</t>
    </rPh>
    <rPh sb="19" eb="20">
      <t>ナカ</t>
    </rPh>
    <rPh sb="21" eb="24">
      <t>サンカンブ</t>
    </rPh>
    <rPh sb="25" eb="27">
      <t>シセツ</t>
    </rPh>
    <rPh sb="28" eb="30">
      <t>テンザイ</t>
    </rPh>
    <rPh sb="32" eb="34">
      <t>ケイエイ</t>
    </rPh>
    <rPh sb="34" eb="36">
      <t>カンキョウ</t>
    </rPh>
    <rPh sb="40" eb="42">
      <t>キュウスイ</t>
    </rPh>
    <rPh sb="42" eb="44">
      <t>ゲンカ</t>
    </rPh>
    <rPh sb="45" eb="47">
      <t>ゼンコク</t>
    </rPh>
    <rPh sb="47" eb="49">
      <t>ヘイキン</t>
    </rPh>
    <rPh sb="50" eb="51">
      <t>オオ</t>
    </rPh>
    <rPh sb="53" eb="55">
      <t>ウワマワ</t>
    </rPh>
    <rPh sb="63" eb="65">
      <t>ネンド</t>
    </rPh>
    <rPh sb="67" eb="69">
      <t>ケイエイ</t>
    </rPh>
    <rPh sb="69" eb="71">
      <t>トウゴウ</t>
    </rPh>
    <rPh sb="72" eb="73">
      <t>オコナ</t>
    </rPh>
    <rPh sb="75" eb="77">
      <t>カンイ</t>
    </rPh>
    <rPh sb="77" eb="79">
      <t>スイドウ</t>
    </rPh>
    <rPh sb="79" eb="81">
      <t>ジギョウ</t>
    </rPh>
    <rPh sb="87" eb="89">
      <t>シャカイ</t>
    </rPh>
    <rPh sb="89" eb="91">
      <t>フクシ</t>
    </rPh>
    <rPh sb="92" eb="93">
      <t>メン</t>
    </rPh>
    <rPh sb="94" eb="96">
      <t>ジュウシ</t>
    </rPh>
    <rPh sb="98" eb="101">
      <t>テイカカク</t>
    </rPh>
    <rPh sb="102" eb="103">
      <t>モチ</t>
    </rPh>
    <rPh sb="107" eb="109">
      <t>ケイイ</t>
    </rPh>
    <rPh sb="113" eb="115">
      <t>シセツ</t>
    </rPh>
    <rPh sb="115" eb="117">
      <t>セイビ</t>
    </rPh>
    <rPh sb="118" eb="120">
      <t>タイカ</t>
    </rPh>
    <rPh sb="124" eb="126">
      <t>リョウキン</t>
    </rPh>
    <rPh sb="126" eb="128">
      <t>カイシュウ</t>
    </rPh>
    <rPh sb="128" eb="129">
      <t>リツ</t>
    </rPh>
    <rPh sb="135" eb="136">
      <t>オオ</t>
    </rPh>
    <rPh sb="138" eb="140">
      <t>シタマワ</t>
    </rPh>
    <rPh sb="145" eb="148">
      <t>ケッソンキン</t>
    </rPh>
    <rPh sb="149" eb="151">
      <t>ハッセイ</t>
    </rPh>
    <rPh sb="155" eb="157">
      <t>ジョウキョウ</t>
    </rPh>
    <rPh sb="163" eb="164">
      <t>ネン</t>
    </rPh>
    <rPh sb="165" eb="166">
      <t>ガツ</t>
    </rPh>
    <rPh sb="168" eb="170">
      <t>スイドウ</t>
    </rPh>
    <rPh sb="170" eb="172">
      <t>リョウキン</t>
    </rPh>
    <rPh sb="173" eb="175">
      <t>カイテイ</t>
    </rPh>
    <rPh sb="176" eb="177">
      <t>オコナ</t>
    </rPh>
    <rPh sb="178" eb="180">
      <t>ゾウシュウ</t>
    </rPh>
    <rPh sb="188" eb="193">
      <t>ジンコウゲンショウトウ</t>
    </rPh>
    <rPh sb="196" eb="198">
      <t>シュウエキ</t>
    </rPh>
    <rPh sb="199" eb="203">
      <t>ゲンショウケイコウ</t>
    </rPh>
    <rPh sb="207" eb="209">
      <t>ケイジョウ</t>
    </rPh>
    <rPh sb="209" eb="211">
      <t>シュウシ</t>
    </rPh>
    <rPh sb="211" eb="213">
      <t>ヒリツ</t>
    </rPh>
    <rPh sb="214" eb="216">
      <t>リョウキン</t>
    </rPh>
    <rPh sb="216" eb="218">
      <t>カイシュウ</t>
    </rPh>
    <rPh sb="218" eb="219">
      <t>リツ</t>
    </rPh>
    <rPh sb="227" eb="228">
      <t>タッ</t>
    </rPh>
    <rPh sb="267" eb="269">
      <t>ケイヒ</t>
    </rPh>
    <rPh sb="269" eb="271">
      <t>サクゲン</t>
    </rPh>
    <rPh sb="272" eb="274">
      <t>コウカ</t>
    </rPh>
    <rPh sb="278" eb="280">
      <t>リュウドウ</t>
    </rPh>
    <rPh sb="280" eb="282">
      <t>ヒリツ</t>
    </rPh>
    <rPh sb="283" eb="285">
      <t>ジャッカン</t>
    </rPh>
    <rPh sb="286" eb="288">
      <t>ゾウカ</t>
    </rPh>
    <rPh sb="293" eb="295">
      <t>ゼンコク</t>
    </rPh>
    <rPh sb="295" eb="297">
      <t>ヘイキン</t>
    </rPh>
    <rPh sb="298" eb="300">
      <t>ルイジ</t>
    </rPh>
    <rPh sb="300" eb="302">
      <t>ダンタイ</t>
    </rPh>
    <rPh sb="304" eb="306">
      <t>ヒカク</t>
    </rPh>
    <rPh sb="308" eb="309">
      <t>オオ</t>
    </rPh>
    <rPh sb="311" eb="313">
      <t>シタマワ</t>
    </rPh>
    <rPh sb="318" eb="320">
      <t>シセツ</t>
    </rPh>
    <rPh sb="320" eb="323">
      <t>リヨウリツ</t>
    </rPh>
    <rPh sb="324" eb="327">
      <t>ユウシュウリツ</t>
    </rPh>
    <rPh sb="328" eb="330">
      <t>スウチ</t>
    </rPh>
    <rPh sb="331" eb="332">
      <t>ヒク</t>
    </rPh>
    <rPh sb="338" eb="340">
      <t>テンザイ</t>
    </rPh>
    <rPh sb="342" eb="344">
      <t>シセツ</t>
    </rPh>
    <rPh sb="344" eb="346">
      <t>カンリ</t>
    </rPh>
    <rPh sb="347" eb="350">
      <t>ケイゾクテキ</t>
    </rPh>
    <rPh sb="351" eb="353">
      <t>ミナオ</t>
    </rPh>
    <rPh sb="355" eb="357">
      <t>ショウライ</t>
    </rPh>
    <rPh sb="358" eb="360">
      <t>キュウスイ</t>
    </rPh>
    <rPh sb="360" eb="362">
      <t>ジンコウ</t>
    </rPh>
    <rPh sb="363" eb="365">
      <t>ドウコウ</t>
    </rPh>
    <rPh sb="381" eb="384">
      <t>コウリツセイ</t>
    </rPh>
    <rPh sb="385" eb="386">
      <t>タカ</t>
    </rPh>
    <rPh sb="390" eb="3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</si>
</sst>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0.7</c:v>
                </c:pt>
                <c:pt idx="2">
                  <c:v>0.47</c:v>
                </c:pt>
                <c:pt idx="3">
                  <c:v>0.33</c:v>
                </c:pt>
                <c:pt idx="4">
                  <c:v>0.27</c:v>
                </c:pt>
              </c:numCache>
            </c:numRef>
          </c:val>
          <c:extLst>
            <c:ext xmlns:c16="http://schemas.microsoft.com/office/drawing/2014/chart" uri="{C3380CC4-5D6E-409C-BE32-E72D297353CC}">
              <c16:uniqueId val="{00000000-539B-4792-AE27-C8D450700F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539B-4792-AE27-C8D450700F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59.17</c:v>
                </c:pt>
                <c:pt idx="1">
                  <c:v>57.58</c:v>
                </c:pt>
                <c:pt idx="2">
                  <c:v>56.94</c:v>
                </c:pt>
                <c:pt idx="3">
                  <c:v>56.27</c:v>
                </c:pt>
                <c:pt idx="4">
                  <c:v>57.18</c:v>
                </c:pt>
              </c:numCache>
            </c:numRef>
          </c:val>
          <c:extLst>
            <c:ext xmlns:c16="http://schemas.microsoft.com/office/drawing/2014/chart" uri="{C3380CC4-5D6E-409C-BE32-E72D297353CC}">
              <c16:uniqueId val="{00000000-81BE-4F00-A2BB-B6F2BDB59F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81BE-4F00-A2BB-B6F2BDB59F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74.41</c:v>
                </c:pt>
                <c:pt idx="1">
                  <c:v>74.7</c:v>
                </c:pt>
                <c:pt idx="2">
                  <c:v>75.41</c:v>
                </c:pt>
                <c:pt idx="3">
                  <c:v>74.06</c:v>
                </c:pt>
                <c:pt idx="4">
                  <c:v>70.37</c:v>
                </c:pt>
              </c:numCache>
            </c:numRef>
          </c:val>
          <c:extLst>
            <c:ext xmlns:c16="http://schemas.microsoft.com/office/drawing/2014/chart" uri="{C3380CC4-5D6E-409C-BE32-E72D297353CC}">
              <c16:uniqueId val="{00000000-49EF-4F84-B58F-2E2A791A5C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9EF-4F84-B58F-2E2A791A5C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74.09</c:v>
                </c:pt>
                <c:pt idx="1">
                  <c:v>76.58</c:v>
                </c:pt>
                <c:pt idx="2">
                  <c:v>88.83</c:v>
                </c:pt>
                <c:pt idx="3">
                  <c:v>88.21</c:v>
                </c:pt>
                <c:pt idx="4">
                  <c:v>88.8</c:v>
                </c:pt>
              </c:numCache>
            </c:numRef>
          </c:val>
          <c:extLst>
            <c:ext xmlns:c16="http://schemas.microsoft.com/office/drawing/2014/chart" uri="{C3380CC4-5D6E-409C-BE32-E72D297353CC}">
              <c16:uniqueId val="{00000000-FCC2-49E3-8E35-6580F15B83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CC2-49E3-8E35-6580F15B83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50.42</c:v>
                </c:pt>
                <c:pt idx="1">
                  <c:v>51.78</c:v>
                </c:pt>
                <c:pt idx="2">
                  <c:v>53.21</c:v>
                </c:pt>
                <c:pt idx="3">
                  <c:v>54.46</c:v>
                </c:pt>
                <c:pt idx="4">
                  <c:v>55.93</c:v>
                </c:pt>
              </c:numCache>
            </c:numRef>
          </c:val>
          <c:extLst>
            <c:ext xmlns:c16="http://schemas.microsoft.com/office/drawing/2014/chart" uri="{C3380CC4-5D6E-409C-BE32-E72D297353CC}">
              <c16:uniqueId val="{00000000-B807-432C-94C7-146C8F0127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807-432C-94C7-146C8F0127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39.479999999999997</c:v>
                </c:pt>
                <c:pt idx="3" formatCode="#,##0.00;&quot;△&quot;#,##0.00;&quot;-&quot;">
                  <c:v>39.6</c:v>
                </c:pt>
                <c:pt idx="4" formatCode="#,##0.00;&quot;△&quot;#,##0.00;&quot;-&quot;">
                  <c:v>39.729999999999997</c:v>
                </c:pt>
              </c:numCache>
            </c:numRef>
          </c:val>
          <c:extLst>
            <c:ext xmlns:c16="http://schemas.microsoft.com/office/drawing/2014/chart" uri="{C3380CC4-5D6E-409C-BE32-E72D297353CC}">
              <c16:uniqueId val="{00000000-B765-434C-AE78-377BBC9708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765-434C-AE78-377BBC9708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81.67</c:v>
                </c:pt>
                <c:pt idx="1">
                  <c:v>119.28</c:v>
                </c:pt>
                <c:pt idx="2">
                  <c:v>121.64</c:v>
                </c:pt>
                <c:pt idx="3">
                  <c:v>145.93</c:v>
                </c:pt>
                <c:pt idx="4">
                  <c:v>158.66999999999999</c:v>
                </c:pt>
              </c:numCache>
            </c:numRef>
          </c:val>
          <c:extLst>
            <c:ext xmlns:c16="http://schemas.microsoft.com/office/drawing/2014/chart" uri="{C3380CC4-5D6E-409C-BE32-E72D297353CC}">
              <c16:uniqueId val="{00000000-9128-40DF-A284-C95ECE6C52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128-40DF-A284-C95ECE6C52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130.01</c:v>
                </c:pt>
                <c:pt idx="1">
                  <c:v>113.41</c:v>
                </c:pt>
                <c:pt idx="2">
                  <c:v>121.36</c:v>
                </c:pt>
                <c:pt idx="3">
                  <c:v>124.61</c:v>
                </c:pt>
                <c:pt idx="4">
                  <c:v>147.38</c:v>
                </c:pt>
              </c:numCache>
            </c:numRef>
          </c:val>
          <c:extLst>
            <c:ext xmlns:c16="http://schemas.microsoft.com/office/drawing/2014/chart" uri="{C3380CC4-5D6E-409C-BE32-E72D297353CC}">
              <c16:uniqueId val="{00000000-87D2-48E0-94CA-D9977D847A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7D2-48E0-94CA-D9977D847A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991.54</c:v>
                </c:pt>
                <c:pt idx="1">
                  <c:v>970.63</c:v>
                </c:pt>
                <c:pt idx="2">
                  <c:v>828.48</c:v>
                </c:pt>
                <c:pt idx="3">
                  <c:v>812.85</c:v>
                </c:pt>
                <c:pt idx="4">
                  <c:v>787.41</c:v>
                </c:pt>
              </c:numCache>
            </c:numRef>
          </c:val>
          <c:extLst>
            <c:ext xmlns:c16="http://schemas.microsoft.com/office/drawing/2014/chart" uri="{C3380CC4-5D6E-409C-BE32-E72D297353CC}">
              <c16:uniqueId val="{00000000-F4E7-494E-8B6B-E9EEA868FD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4E7-494E-8B6B-E9EEA868FD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67.48</c:v>
                </c:pt>
                <c:pt idx="1">
                  <c:v>69.78</c:v>
                </c:pt>
                <c:pt idx="2">
                  <c:v>80.42</c:v>
                </c:pt>
                <c:pt idx="3">
                  <c:v>80.48</c:v>
                </c:pt>
                <c:pt idx="4">
                  <c:v>80.64</c:v>
                </c:pt>
              </c:numCache>
            </c:numRef>
          </c:val>
          <c:extLst>
            <c:ext xmlns:c16="http://schemas.microsoft.com/office/drawing/2014/chart" uri="{C3380CC4-5D6E-409C-BE32-E72D297353CC}">
              <c16:uniqueId val="{00000000-D1D9-4537-BE25-418D8C44BF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1D9-4537-BE25-418D8C44BF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264.45999999999998</c:v>
                </c:pt>
                <c:pt idx="1">
                  <c:v>255.37</c:v>
                </c:pt>
                <c:pt idx="2">
                  <c:v>249.8</c:v>
                </c:pt>
                <c:pt idx="3">
                  <c:v>249.96</c:v>
                </c:pt>
                <c:pt idx="4">
                  <c:v>252.21</c:v>
                </c:pt>
              </c:numCache>
            </c:numRef>
          </c:val>
          <c:extLst>
            <c:ext xmlns:c16="http://schemas.microsoft.com/office/drawing/2014/chart" uri="{C3380CC4-5D6E-409C-BE32-E72D297353CC}">
              <c16:uniqueId val="{00000000-B6EB-4075-9959-9E3CC02B1E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6EB-4075-9959-9E3CC02B1E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7"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徳島県　三好市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23530</v>
      </c>
      <c r="AM8" s="59"/>
      <c r="AN8" s="59"/>
      <c r="AO8" s="59"/>
      <c r="AP8" s="59"/>
      <c r="AQ8" s="59"/>
      <c r="AR8" s="59"/>
      <c r="AS8" s="59"/>
      <c r="AT8" s="56">
        <f>データ!$S$6</f>
        <v>721.42</v>
      </c>
      <c r="AU8" s="57"/>
      <c r="AV8" s="57"/>
      <c r="AW8" s="57"/>
      <c r="AX8" s="57"/>
      <c r="AY8" s="57"/>
      <c r="AZ8" s="57"/>
      <c r="BA8" s="57"/>
      <c r="BB8" s="46">
        <f>データ!$T$6</f>
        <v>32.619999999999997</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40.58</v>
      </c>
      <c r="J10" s="57"/>
      <c r="K10" s="57"/>
      <c r="L10" s="57"/>
      <c r="M10" s="57"/>
      <c r="N10" s="57"/>
      <c r="O10" s="58"/>
      <c r="P10" s="46">
        <f>データ!$P$6</f>
        <v>84.05</v>
      </c>
      <c r="Q10" s="46"/>
      <c r="R10" s="46"/>
      <c r="S10" s="46"/>
      <c r="T10" s="46"/>
      <c r="U10" s="46"/>
      <c r="V10" s="46"/>
      <c r="W10" s="59">
        <f>データ!$Q$6</f>
        <v>3630</v>
      </c>
      <c r="X10" s="59"/>
      <c r="Y10" s="59"/>
      <c r="Z10" s="59"/>
      <c r="AA10" s="59"/>
      <c r="AB10" s="59"/>
      <c r="AC10" s="59"/>
      <c r="AD10" s="2"/>
      <c r="AE10" s="2"/>
      <c r="AF10" s="2"/>
      <c r="AG10" s="2"/>
      <c r="AH10" s="2"/>
      <c r="AI10" s="2"/>
      <c r="AJ10" s="2"/>
      <c r="AK10" s="2"/>
      <c r="AL10" s="59">
        <f>データ!$U$6</f>
        <v>19556</v>
      </c>
      <c r="AM10" s="59"/>
      <c r="AN10" s="59"/>
      <c r="AO10" s="59"/>
      <c r="AP10" s="59"/>
      <c r="AQ10" s="59"/>
      <c r="AR10" s="59"/>
      <c r="AS10" s="59"/>
      <c r="AT10" s="56">
        <f>データ!$V$6</f>
        <v>41.41</v>
      </c>
      <c r="AU10" s="57"/>
      <c r="AV10" s="57"/>
      <c r="AW10" s="57"/>
      <c r="AX10" s="57"/>
      <c r="AY10" s="57"/>
      <c r="AZ10" s="57"/>
      <c r="BA10" s="57"/>
      <c r="BB10" s="46">
        <f>データ!$W$6</f>
        <v>472.25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853LHJTtDDjZ1EQD5bM4GXZvOcFkESpUu2OJtrw1uIhkmOGLuMAMx/YI5/G28C8UE8OYBP/1DPm7aIGHvE/xQ==" saltValue="8NggojVvm4RCeANI6LEb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362085</v>
      </c>
      <c r="D6" s="20">
        <f t="shared" si="3"/>
        <v>46</v>
      </c>
      <c r="E6" s="20">
        <f t="shared" si="3"/>
        <v>1</v>
      </c>
      <c r="F6" s="20">
        <f t="shared" si="3"/>
        <v>0</v>
      </c>
      <c r="G6" s="20">
        <f t="shared" si="3"/>
        <v>1</v>
      </c>
      <c r="H6" s="20" t="str">
        <f t="shared" si="3"/>
        <v>徳島県　三好市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40.58</v>
      </c>
      <c r="P6" s="21">
        <f t="shared" si="3"/>
        <v>84.05</v>
      </c>
      <c r="Q6" s="21">
        <f t="shared" si="3"/>
        <v>3630</v>
      </c>
      <c r="R6" s="21">
        <f t="shared" si="3"/>
        <v>23530</v>
      </c>
      <c r="S6" s="21">
        <f t="shared" si="3"/>
        <v>721.42</v>
      </c>
      <c r="T6" s="21">
        <f t="shared" si="3"/>
        <v>32.619999999999997</v>
      </c>
      <c r="U6" s="21">
        <f t="shared" si="3"/>
        <v>19556</v>
      </c>
      <c r="V6" s="21">
        <f t="shared" si="3"/>
        <v>41.41</v>
      </c>
      <c r="W6" s="21">
        <f t="shared" si="3"/>
        <v>472.25</v>
      </c>
      <c r="X6" s="22">
        <f>IF(X7="",NA(),X7)</f>
        <v>74.09</v>
      </c>
      <c r="Y6" s="22">
        <f t="shared" ref="Y6:AG6" si="4">IF(Y7="",NA(),Y7)</f>
        <v>76.58</v>
      </c>
      <c r="Z6" s="22">
        <f t="shared" si="4"/>
        <v>88.83</v>
      </c>
      <c r="AA6" s="22">
        <f t="shared" si="4"/>
        <v>88.21</v>
      </c>
      <c r="AB6" s="22">
        <f t="shared" si="4"/>
        <v>88.8</v>
      </c>
      <c r="AC6" s="22">
        <f t="shared" si="4"/>
        <v>108.87</v>
      </c>
      <c r="AD6" s="22">
        <f t="shared" si="4"/>
        <v>108.61</v>
      </c>
      <c r="AE6" s="22">
        <f t="shared" si="4"/>
        <v>108.35</v>
      </c>
      <c r="AF6" s="22">
        <f t="shared" si="4"/>
        <v>108.84</v>
      </c>
      <c r="AG6" s="22">
        <f t="shared" si="4"/>
        <v>105.92</v>
      </c>
      <c r="AH6" s="21" t="str">
        <f>IF(AH7="","",IF(AH7="-","【-】","【"&amp;SUBSTITUTE(TEXT(AH7,"#,##0.00"),"-","△")&amp;"】"))</f>
        <v>【108.70】</v>
      </c>
      <c r="AI6" s="22">
        <f>IF(AI7="",NA(),AI7)</f>
        <v>81.67</v>
      </c>
      <c r="AJ6" s="22">
        <f t="shared" ref="AJ6:AR6" si="5">IF(AJ7="",NA(),AJ7)</f>
        <v>119.28</v>
      </c>
      <c r="AK6" s="22">
        <f t="shared" si="5"/>
        <v>121.64</v>
      </c>
      <c r="AL6" s="22">
        <f t="shared" si="5"/>
        <v>145.93</v>
      </c>
      <c r="AM6" s="22">
        <f t="shared" si="5"/>
        <v>158.66999999999999</v>
      </c>
      <c r="AN6" s="22">
        <f t="shared" si="5"/>
        <v>3.16</v>
      </c>
      <c r="AO6" s="22">
        <f t="shared" si="5"/>
        <v>3.59</v>
      </c>
      <c r="AP6" s="22">
        <f t="shared" si="5"/>
        <v>3.98</v>
      </c>
      <c r="AQ6" s="22">
        <f t="shared" si="5"/>
        <v>6.02</v>
      </c>
      <c r="AR6" s="22">
        <f t="shared" si="5"/>
        <v>7.78</v>
      </c>
      <c r="AS6" s="21" t="str">
        <f>IF(AS7="","",IF(AS7="-","【-】","【"&amp;SUBSTITUTE(TEXT(AS7,"#,##0.00"),"-","△")&amp;"】"))</f>
        <v>【1.34】</v>
      </c>
      <c r="AT6" s="22">
        <f>IF(AT7="",NA(),AT7)</f>
        <v>130.01</v>
      </c>
      <c r="AU6" s="22">
        <f t="shared" ref="AU6:BC6" si="6">IF(AU7="",NA(),AU7)</f>
        <v>113.41</v>
      </c>
      <c r="AV6" s="22">
        <f t="shared" si="6"/>
        <v>121.36</v>
      </c>
      <c r="AW6" s="22">
        <f t="shared" si="6"/>
        <v>124.61</v>
      </c>
      <c r="AX6" s="22">
        <f t="shared" si="6"/>
        <v>147.38</v>
      </c>
      <c r="AY6" s="22">
        <f t="shared" si="6"/>
        <v>369.69</v>
      </c>
      <c r="AZ6" s="22">
        <f t="shared" si="6"/>
        <v>379.08</v>
      </c>
      <c r="BA6" s="22">
        <f t="shared" si="6"/>
        <v>367.55</v>
      </c>
      <c r="BB6" s="22">
        <f t="shared" si="6"/>
        <v>378.56</v>
      </c>
      <c r="BC6" s="22">
        <f t="shared" si="6"/>
        <v>364.46</v>
      </c>
      <c r="BD6" s="21" t="str">
        <f>IF(BD7="","",IF(BD7="-","【-】","【"&amp;SUBSTITUTE(TEXT(BD7,"#,##0.00"),"-","△")&amp;"】"))</f>
        <v>【252.29】</v>
      </c>
      <c r="BE6" s="22">
        <f>IF(BE7="",NA(),BE7)</f>
        <v>991.54</v>
      </c>
      <c r="BF6" s="22">
        <f t="shared" ref="BF6:BN6" si="7">IF(BF7="",NA(),BF7)</f>
        <v>970.63</v>
      </c>
      <c r="BG6" s="22">
        <f t="shared" si="7"/>
        <v>828.48</v>
      </c>
      <c r="BH6" s="22">
        <f t="shared" si="7"/>
        <v>812.85</v>
      </c>
      <c r="BI6" s="22">
        <f t="shared" si="7"/>
        <v>787.41</v>
      </c>
      <c r="BJ6" s="22">
        <f t="shared" si="7"/>
        <v>402.99</v>
      </c>
      <c r="BK6" s="22">
        <f t="shared" si="7"/>
        <v>398.98</v>
      </c>
      <c r="BL6" s="22">
        <f t="shared" si="7"/>
        <v>418.68</v>
      </c>
      <c r="BM6" s="22">
        <f t="shared" si="7"/>
        <v>395.68</v>
      </c>
      <c r="BN6" s="22">
        <f t="shared" si="7"/>
        <v>403.72</v>
      </c>
      <c r="BO6" s="21" t="str">
        <f>IF(BO7="","",IF(BO7="-","【-】","【"&amp;SUBSTITUTE(TEXT(BO7,"#,##0.00"),"-","△")&amp;"】"))</f>
        <v>【268.07】</v>
      </c>
      <c r="BP6" s="22">
        <f>IF(BP7="",NA(),BP7)</f>
        <v>67.48</v>
      </c>
      <c r="BQ6" s="22">
        <f t="shared" ref="BQ6:BY6" si="8">IF(BQ7="",NA(),BQ7)</f>
        <v>69.78</v>
      </c>
      <c r="BR6" s="22">
        <f t="shared" si="8"/>
        <v>80.42</v>
      </c>
      <c r="BS6" s="22">
        <f t="shared" si="8"/>
        <v>80.48</v>
      </c>
      <c r="BT6" s="22">
        <f t="shared" si="8"/>
        <v>80.64</v>
      </c>
      <c r="BU6" s="22">
        <f t="shared" si="8"/>
        <v>98.66</v>
      </c>
      <c r="BV6" s="22">
        <f t="shared" si="8"/>
        <v>98.64</v>
      </c>
      <c r="BW6" s="22">
        <f t="shared" si="8"/>
        <v>94.78</v>
      </c>
      <c r="BX6" s="22">
        <f t="shared" si="8"/>
        <v>97.59</v>
      </c>
      <c r="BY6" s="22">
        <f t="shared" si="8"/>
        <v>92.17</v>
      </c>
      <c r="BZ6" s="21" t="str">
        <f>IF(BZ7="","",IF(BZ7="-","【-】","【"&amp;SUBSTITUTE(TEXT(BZ7,"#,##0.00"),"-","△")&amp;"】"))</f>
        <v>【97.47】</v>
      </c>
      <c r="CA6" s="22">
        <f>IF(CA7="",NA(),CA7)</f>
        <v>264.45999999999998</v>
      </c>
      <c r="CB6" s="22">
        <f t="shared" ref="CB6:CJ6" si="9">IF(CB7="",NA(),CB7)</f>
        <v>255.37</v>
      </c>
      <c r="CC6" s="22">
        <f t="shared" si="9"/>
        <v>249.8</v>
      </c>
      <c r="CD6" s="22">
        <f t="shared" si="9"/>
        <v>249.96</v>
      </c>
      <c r="CE6" s="22">
        <f t="shared" si="9"/>
        <v>252.21</v>
      </c>
      <c r="CF6" s="22">
        <f t="shared" si="9"/>
        <v>178.59</v>
      </c>
      <c r="CG6" s="22">
        <f t="shared" si="9"/>
        <v>178.92</v>
      </c>
      <c r="CH6" s="22">
        <f t="shared" si="9"/>
        <v>181.3</v>
      </c>
      <c r="CI6" s="22">
        <f t="shared" si="9"/>
        <v>181.71</v>
      </c>
      <c r="CJ6" s="22">
        <f t="shared" si="9"/>
        <v>188.51</v>
      </c>
      <c r="CK6" s="21" t="str">
        <f>IF(CK7="","",IF(CK7="-","【-】","【"&amp;SUBSTITUTE(TEXT(CK7,"#,##0.00"),"-","△")&amp;"】"))</f>
        <v>【174.75】</v>
      </c>
      <c r="CL6" s="22">
        <f>IF(CL7="",NA(),CL7)</f>
        <v>59.17</v>
      </c>
      <c r="CM6" s="22">
        <f t="shared" ref="CM6:CU6" si="10">IF(CM7="",NA(),CM7)</f>
        <v>57.58</v>
      </c>
      <c r="CN6" s="22">
        <f t="shared" si="10"/>
        <v>56.94</v>
      </c>
      <c r="CO6" s="22">
        <f t="shared" si="10"/>
        <v>56.27</v>
      </c>
      <c r="CP6" s="22">
        <f t="shared" si="10"/>
        <v>57.18</v>
      </c>
      <c r="CQ6" s="22">
        <f t="shared" si="10"/>
        <v>55.03</v>
      </c>
      <c r="CR6" s="22">
        <f t="shared" si="10"/>
        <v>55.14</v>
      </c>
      <c r="CS6" s="22">
        <f t="shared" si="10"/>
        <v>55.89</v>
      </c>
      <c r="CT6" s="22">
        <f t="shared" si="10"/>
        <v>55.72</v>
      </c>
      <c r="CU6" s="22">
        <f t="shared" si="10"/>
        <v>55.31</v>
      </c>
      <c r="CV6" s="21" t="str">
        <f>IF(CV7="","",IF(CV7="-","【-】","【"&amp;SUBSTITUTE(TEXT(CV7,"#,##0.00"),"-","△")&amp;"】"))</f>
        <v>【59.97】</v>
      </c>
      <c r="CW6" s="22">
        <f>IF(CW7="",NA(),CW7)</f>
        <v>74.41</v>
      </c>
      <c r="CX6" s="22">
        <f t="shared" ref="CX6:DF6" si="11">IF(CX7="",NA(),CX7)</f>
        <v>74.7</v>
      </c>
      <c r="CY6" s="22">
        <f t="shared" si="11"/>
        <v>75.41</v>
      </c>
      <c r="CZ6" s="22">
        <f t="shared" si="11"/>
        <v>74.06</v>
      </c>
      <c r="DA6" s="22">
        <f t="shared" si="11"/>
        <v>70.37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50.42</v>
      </c>
      <c r="DI6" s="22">
        <f t="shared" ref="DI6:DQ6" si="12">IF(DI7="",NA(),DI7)</f>
        <v>51.78</v>
      </c>
      <c r="DJ6" s="22">
        <f t="shared" si="12"/>
        <v>53.21</v>
      </c>
      <c r="DK6" s="22">
        <f t="shared" si="12"/>
        <v>54.46</v>
      </c>
      <c r="DL6" s="22">
        <f t="shared" si="12"/>
        <v>55.93</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2">
        <f t="shared" si="13"/>
        <v>39.479999999999997</v>
      </c>
      <c r="DV6" s="22">
        <f t="shared" si="13"/>
        <v>39.6</v>
      </c>
      <c r="DW6" s="22">
        <f t="shared" si="13"/>
        <v>39.729999999999997</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2">
        <f t="shared" ref="EE6:EM6" si="14">IF(EE7="",NA(),EE7)</f>
        <v>0.7</v>
      </c>
      <c r="EF6" s="22">
        <f t="shared" si="14"/>
        <v>0.47</v>
      </c>
      <c r="EG6" s="22">
        <f t="shared" si="14"/>
        <v>0.33</v>
      </c>
      <c r="EH6" s="22">
        <f t="shared" si="14"/>
        <v>0.27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362085</v>
      </c>
      <c r="D7" s="24">
        <v>46</v>
      </c>
      <c r="E7" s="24">
        <v>1</v>
      </c>
      <c r="F7" s="24">
        <v>0</v>
      </c>
      <c r="G7" s="24">
        <v>1</v>
      </c>
      <c r="H7" s="24" t="s">
        <v>93</v>
      </c>
      <c r="I7" s="24" t="s">
        <v>94</v>
      </c>
      <c r="J7" s="24" t="s">
        <v>95</v>
      </c>
      <c r="K7" s="24" t="s">
        <v>96</v>
      </c>
      <c r="L7" s="24" t="s">
        <v>97</v>
      </c>
      <c r="M7" s="24" t="s">
        <v>98</v>
      </c>
      <c r="N7" s="25" t="s">
        <v>99</v>
      </c>
      <c r="O7" s="25">
        <v>40.58</v>
      </c>
      <c r="P7" s="25">
        <v>84.05</v>
      </c>
      <c r="Q7" s="25">
        <v>3630</v>
      </c>
      <c r="R7" s="25">
        <v>23530</v>
      </c>
      <c r="S7" s="25">
        <v>721.42</v>
      </c>
      <c r="T7" s="25">
        <v>32.619999999999997</v>
      </c>
      <c r="U7" s="25">
        <v>19556</v>
      </c>
      <c r="V7" s="25">
        <v>41.41</v>
      </c>
      <c r="W7" s="25">
        <v>472.25</v>
      </c>
      <c r="X7" s="25">
        <v>74.09</v>
      </c>
      <c r="Y7" s="25">
        <v>76.58</v>
      </c>
      <c r="Z7" s="25">
        <v>88.83</v>
      </c>
      <c r="AA7" s="25">
        <v>88.21</v>
      </c>
      <c r="AB7" s="25">
        <v>88.8</v>
      </c>
      <c r="AC7" s="25">
        <v>108.87</v>
      </c>
      <c r="AD7" s="25">
        <v>108.61</v>
      </c>
      <c r="AE7" s="25">
        <v>108.35</v>
      </c>
      <c r="AF7" s="25">
        <v>108.84</v>
      </c>
      <c r="AG7" s="25">
        <v>105.92</v>
      </c>
      <c r="AH7" s="25">
        <v>108.7</v>
      </c>
      <c r="AI7" s="25">
        <v>81.67</v>
      </c>
      <c r="AJ7" s="25">
        <v>119.28</v>
      </c>
      <c r="AK7" s="25">
        <v>121.64</v>
      </c>
      <c r="AL7" s="25">
        <v>145.93</v>
      </c>
      <c r="AM7" s="25">
        <v>158.66999999999999</v>
      </c>
      <c r="AN7" s="25">
        <v>3.16</v>
      </c>
      <c r="AO7" s="25">
        <v>3.59</v>
      </c>
      <c r="AP7" s="25">
        <v>3.98</v>
      </c>
      <c r="AQ7" s="25">
        <v>6.02</v>
      </c>
      <c r="AR7" s="25">
        <v>7.78</v>
      </c>
      <c r="AS7" s="25">
        <v>1.34</v>
      </c>
      <c r="AT7" s="25">
        <v>130.01</v>
      </c>
      <c r="AU7" s="25">
        <v>113.41</v>
      </c>
      <c r="AV7" s="25">
        <v>121.36</v>
      </c>
      <c r="AW7" s="25">
        <v>124.61</v>
      </c>
      <c r="AX7" s="25">
        <v>147.38</v>
      </c>
      <c r="AY7" s="25">
        <v>369.69</v>
      </c>
      <c r="AZ7" s="25">
        <v>379.08</v>
      </c>
      <c r="BA7" s="25">
        <v>367.55</v>
      </c>
      <c r="BB7" s="25">
        <v>378.56</v>
      </c>
      <c r="BC7" s="25">
        <v>364.46</v>
      </c>
      <c r="BD7" s="25">
        <v>252.29</v>
      </c>
      <c r="BE7" s="25">
        <v>991.54</v>
      </c>
      <c r="BF7" s="25">
        <v>970.63</v>
      </c>
      <c r="BG7" s="25">
        <v>828.48</v>
      </c>
      <c r="BH7" s="25">
        <v>812.85</v>
      </c>
      <c r="BI7" s="25">
        <v>787.41</v>
      </c>
      <c r="BJ7" s="25">
        <v>402.99</v>
      </c>
      <c r="BK7" s="25">
        <v>398.98</v>
      </c>
      <c r="BL7" s="25">
        <v>418.68</v>
      </c>
      <c r="BM7" s="25">
        <v>395.68</v>
      </c>
      <c r="BN7" s="25">
        <v>403.72</v>
      </c>
      <c r="BO7" s="25">
        <v>268.07</v>
      </c>
      <c r="BP7" s="25">
        <v>67.48</v>
      </c>
      <c r="BQ7" s="25">
        <v>69.78</v>
      </c>
      <c r="BR7" s="25">
        <v>80.42</v>
      </c>
      <c r="BS7" s="25">
        <v>80.48</v>
      </c>
      <c r="BT7" s="25">
        <v>80.64</v>
      </c>
      <c r="BU7" s="25">
        <v>98.66</v>
      </c>
      <c r="BV7" s="25">
        <v>98.64</v>
      </c>
      <c r="BW7" s="25">
        <v>94.78</v>
      </c>
      <c r="BX7" s="25">
        <v>97.59</v>
      </c>
      <c r="BY7" s="25">
        <v>92.17</v>
      </c>
      <c r="BZ7" s="25">
        <v>97.47</v>
      </c>
      <c r="CA7" s="25">
        <v>264.45999999999998</v>
      </c>
      <c r="CB7" s="25">
        <v>255.37</v>
      </c>
      <c r="CC7" s="25">
        <v>249.8</v>
      </c>
      <c r="CD7" s="25">
        <v>249.96</v>
      </c>
      <c r="CE7" s="25">
        <v>252.21</v>
      </c>
      <c r="CF7" s="25">
        <v>178.59</v>
      </c>
      <c r="CG7" s="25">
        <v>178.92</v>
      </c>
      <c r="CH7" s="25">
        <v>181.3</v>
      </c>
      <c r="CI7" s="25">
        <v>181.71</v>
      </c>
      <c r="CJ7" s="25">
        <v>188.51</v>
      </c>
      <c r="CK7" s="25">
        <v>174.75</v>
      </c>
      <c r="CL7" s="25">
        <v>59.17</v>
      </c>
      <c r="CM7" s="25">
        <v>57.58</v>
      </c>
      <c r="CN7" s="25">
        <v>56.94</v>
      </c>
      <c r="CO7" s="25">
        <v>56.27</v>
      </c>
      <c r="CP7" s="25">
        <v>57.18</v>
      </c>
      <c r="CQ7" s="25">
        <v>55.03</v>
      </c>
      <c r="CR7" s="25">
        <v>55.14</v>
      </c>
      <c r="CS7" s="25">
        <v>55.89</v>
      </c>
      <c r="CT7" s="25">
        <v>55.72</v>
      </c>
      <c r="CU7" s="25">
        <v>55.31</v>
      </c>
      <c r="CV7" s="25">
        <v>59.97</v>
      </c>
      <c r="CW7" s="25">
        <v>74.41</v>
      </c>
      <c r="CX7" s="25">
        <v>74.7</v>
      </c>
      <c r="CY7" s="25">
        <v>75.41</v>
      </c>
      <c r="CZ7" s="25">
        <v>74.06</v>
      </c>
      <c r="DA7" s="25">
        <v>70.37</v>
      </c>
      <c r="DB7" s="25">
        <v>81.900000000000006</v>
      </c>
      <c r="DC7" s="25">
        <v>81.39</v>
      </c>
      <c r="DD7" s="25">
        <v>81.27</v>
      </c>
      <c r="DE7" s="25">
        <v>81.260000000000005</v>
      </c>
      <c r="DF7" s="25">
        <v>80.36</v>
      </c>
      <c r="DG7" s="25">
        <v>89.76</v>
      </c>
      <c r="DH7" s="25">
        <v>50.42</v>
      </c>
      <c r="DI7" s="25">
        <v>51.78</v>
      </c>
      <c r="DJ7" s="25">
        <v>53.21</v>
      </c>
      <c r="DK7" s="25">
        <v>54.46</v>
      </c>
      <c r="DL7" s="25">
        <v>55.93</v>
      </c>
      <c r="DM7" s="25">
        <v>48.87</v>
      </c>
      <c r="DN7" s="25">
        <v>49.92</v>
      </c>
      <c r="DO7" s="25">
        <v>50.63</v>
      </c>
      <c r="DP7" s="25">
        <v>51.29</v>
      </c>
      <c r="DQ7" s="25">
        <v>52.2</v>
      </c>
      <c r="DR7" s="25">
        <v>51.51</v>
      </c>
      <c r="DS7" s="25">
        <v>0</v>
      </c>
      <c r="DT7" s="25">
        <v>0</v>
      </c>
      <c r="DU7" s="25">
        <v>39.479999999999997</v>
      </c>
      <c r="DV7" s="25">
        <v>39.6</v>
      </c>
      <c r="DW7" s="25">
        <v>39.729999999999997</v>
      </c>
      <c r="DX7" s="25">
        <v>14.85</v>
      </c>
      <c r="DY7" s="25">
        <v>16.88</v>
      </c>
      <c r="DZ7" s="25">
        <v>18.28</v>
      </c>
      <c r="EA7" s="25">
        <v>19.61</v>
      </c>
      <c r="EB7" s="25">
        <v>20.73</v>
      </c>
      <c r="EC7" s="25">
        <v>23.75</v>
      </c>
      <c r="ED7" s="25">
        <v>0</v>
      </c>
      <c r="EE7" s="25">
        <v>0.7</v>
      </c>
      <c r="EF7" s="25">
        <v>0.47</v>
      </c>
      <c r="EG7" s="25">
        <v>0.33</v>
      </c>
      <c r="EH7" s="25">
        <v>0.27</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MiyoshiCity</cp:lastModifiedBy>
  <dcterms:created xsi:type="dcterms:W3CDTF">2023-12-05T00:59:52Z</dcterms:created>
  <dcterms:modified xsi:type="dcterms:W3CDTF">2024-01-18T04:43:03Z</dcterms:modified>
  <cp:category/>
</cp:coreProperties>
</file>