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a36fileshare.tksm-lan.local\105004000地方創生局市町村課\2023\Ｉ_地方債\02 R5年度地方債次席\08 公営企業における抜本的な改革の取組状況\01 抜本的な改革の取組状況調査\10 HP公表準備\"/>
    </mc:Choice>
  </mc:AlternateContent>
  <xr:revisionPtr revIDLastSave="0" documentId="13_ncr:1_{39ACE922-BC20-4E7B-A456-D5AD3C064267}" xr6:coauthVersionLast="47" xr6:coauthVersionMax="47" xr10:uidLastSave="{00000000-0000-0000-0000-000000000000}"/>
  <bookViews>
    <workbookView xWindow="-120" yWindow="-120" windowWidth="29040" windowHeight="15840" tabRatio="661" activeTab="4" xr2:uid="{00000000-000D-0000-FFFF-FFFF00000000}"/>
  </bookViews>
  <sheets>
    <sheet name="水道事業" sheetId="31" r:id="rId1"/>
    <sheet name="下水道事業（農業集落排水）" sheetId="33" r:id="rId2"/>
    <sheet name="下水道事業（特定環境下水）" sheetId="32" r:id="rId3"/>
    <sheet name="病院事業" sheetId="34" r:id="rId4"/>
    <sheet name="介護サービス事業" sheetId="35" r:id="rId5"/>
  </sheets>
  <externalReferences>
    <externalReference r:id="rId6"/>
    <externalReference r:id="rId7"/>
    <externalReference r:id="rId8"/>
    <externalReference r:id="rId9"/>
    <externalReference r:id="rId10"/>
    <externalReference r:id="rId11"/>
    <externalReference r:id="rId12"/>
  </externalReferences>
  <definedNames>
    <definedName name="_xlnm.Print_Area" localSheetId="2">'下水道事業（特定環境下水）'!$A$1:$BS$55</definedName>
    <definedName name="_xlnm.Print_Area" localSheetId="1">'下水道事業（農業集落排水）'!$A$1:$BS$55</definedName>
    <definedName name="_xlnm.Print_Area" localSheetId="4">介護サービス事業!$A$1:$BS$55</definedName>
    <definedName name="_xlnm.Print_Area" localSheetId="0">水道事業!$A$1:$BS$62</definedName>
    <definedName name="_xlnm.Print_Area" localSheetId="3">病院事業!$A$1:$BS$54</definedName>
    <definedName name="業種名" localSheetId="2">[1]選択肢!$K$2:$K$19</definedName>
    <definedName name="業種名" localSheetId="1">[1]選択肢!$K$2:$K$19</definedName>
    <definedName name="業種名" localSheetId="4">[1]選択肢!$K$2:$K$19</definedName>
    <definedName name="業種名" localSheetId="0">[1]選択肢!$K$2:$K$19</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34" l="1"/>
  <c r="BB24" i="34"/>
  <c r="AT24" i="34"/>
  <c r="AM24" i="34"/>
  <c r="AF24" i="34"/>
  <c r="Y24" i="34"/>
  <c r="R24" i="34"/>
  <c r="K24" i="34"/>
  <c r="D24" i="34"/>
  <c r="D36" i="35" l="1"/>
  <c r="BB24" i="35"/>
  <c r="AT24" i="35"/>
  <c r="AM24" i="35"/>
  <c r="AF24" i="35"/>
  <c r="Y24" i="35"/>
  <c r="R24" i="35"/>
  <c r="K24" i="35"/>
  <c r="D24" i="35"/>
  <c r="D36" i="33" l="1"/>
  <c r="BB24" i="33"/>
  <c r="AT24" i="33"/>
  <c r="AM24" i="33"/>
  <c r="AF24" i="33"/>
  <c r="Y24" i="33"/>
  <c r="R24" i="33"/>
  <c r="K24" i="33"/>
  <c r="D24" i="33"/>
  <c r="BB24" i="32" l="1"/>
  <c r="AT24" i="32"/>
  <c r="AM24" i="32"/>
  <c r="AF24" i="32"/>
  <c r="Y24" i="32"/>
  <c r="R24" i="32"/>
  <c r="K24" i="32"/>
  <c r="D24" i="32"/>
  <c r="AM57" i="31" l="1"/>
  <c r="U57" i="31"/>
  <c r="N57" i="31"/>
  <c r="AM50" i="31"/>
  <c r="U50" i="31"/>
  <c r="AC45" i="31"/>
  <c r="U45" i="31"/>
  <c r="N44" i="31"/>
  <c r="BN41" i="31"/>
  <c r="BJ41" i="31"/>
  <c r="BF41" i="31"/>
  <c r="AC40" i="31"/>
  <c r="U40" i="31"/>
  <c r="BF38" i="31"/>
  <c r="AM38" i="31"/>
  <c r="N38" i="31"/>
  <c r="BB24" i="31"/>
  <c r="AT24" i="31"/>
  <c r="AM24" i="31"/>
  <c r="AF24" i="31"/>
  <c r="Y24" i="31"/>
  <c r="R24" i="31"/>
  <c r="K24" i="31"/>
  <c r="D24" i="31"/>
</calcChain>
</file>

<file path=xl/sharedStrings.xml><?xml version="1.0" encoding="utf-8"?>
<sst xmlns="http://schemas.openxmlformats.org/spreadsheetml/2006/main" count="110" uniqueCount="57">
  <si>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</si>
  <si>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</si>
  <si>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</si>
  <si>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</si>
  <si>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</si>
  <si>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</si>
  <si>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</si>
  <si>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</si>
  <si>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</si>
  <si>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</si>
  <si>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</si>
  <si>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</si>
  <si>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</si>
  <si>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</si>
  <si>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</si>
  <si>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</si>
  <si>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</si>
  <si>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</si>
  <si>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</si>
  <si>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</si>
  <si>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</si>
  <si>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</si>
  <si>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</si>
  <si>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</si>
  <si>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</si>
  <si>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</si>
  <si>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</si>
  <si>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</si>
  <si>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</si>
  <si>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</si>
  <si>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</si>
  <si>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包括的
民間委託</t>
    <phoneticPr fontId="2"/>
  </si>
  <si>
    <t>PPP/PFI方式
の活用</t>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</si>
  <si>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</si>
  <si>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</si>
  <si>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</si>
  <si>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</si>
  <si>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</si>
  <si>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事業の規模が小さく、人員が少ない等の理由から抜本的な改革の検討に至っていないが、これから法適用の公営企業化を図る中で、経営上の課題の洗い出しを行い、効果的な対策を検討していく。</t>
    <phoneticPr fontId="2"/>
  </si>
  <si>
    <t>つるぎ町　地域福祉センターやすらぎ苑・百寿荘</t>
    <rPh sb="3" eb="4">
      <t>チョウ</t>
    </rPh>
    <rPh sb="5" eb="7">
      <t>チイキ</t>
    </rPh>
    <rPh sb="7" eb="9">
      <t>フクシ</t>
    </rPh>
    <rPh sb="17" eb="18">
      <t>エン</t>
    </rPh>
    <rPh sb="19" eb="21">
      <t>ヒャクジュ</t>
    </rPh>
    <rPh sb="21" eb="22">
      <t>ソウ</t>
    </rPh>
    <phoneticPr fontId="2"/>
  </si>
  <si>
    <t>抜本的な改革の取組</t>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</si>
  <si>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</si>
  <si>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</si>
  <si>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</si>
  <si>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</si>
  <si>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</si>
  <si>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つるぎ町</t>
    <rPh sb="3" eb="4">
      <t>チョウ</t>
    </rPh>
    <phoneticPr fontId="2"/>
  </si>
  <si>
    <t>水道事業</t>
    <rPh sb="0" eb="2">
      <t>スイドウ</t>
    </rPh>
    <rPh sb="2" eb="4">
      <t>ジギョウ</t>
    </rPh>
    <phoneticPr fontId="2"/>
  </si>
  <si>
    <t>－</t>
    <phoneticPr fontId="2"/>
  </si>
  <si>
    <t>つるぎ町</t>
    <rPh sb="3" eb="4">
      <t>チョウ</t>
    </rPh>
    <phoneticPr fontId="2"/>
  </si>
  <si>
    <t>下水道事業</t>
    <rPh sb="0" eb="3">
      <t>ゲスイドウ</t>
    </rPh>
    <rPh sb="3" eb="5">
      <t>ジギョウ</t>
    </rPh>
    <phoneticPr fontId="2"/>
  </si>
  <si>
    <t>特定環境保全公共下水道</t>
    <rPh sb="0" eb="2">
      <t>トクテイ</t>
    </rPh>
    <rPh sb="2" eb="4">
      <t>カンキョウ</t>
    </rPh>
    <rPh sb="4" eb="6">
      <t>ホゼン</t>
    </rPh>
    <rPh sb="6" eb="8">
      <t>コウキョウ</t>
    </rPh>
    <rPh sb="8" eb="11">
      <t>ゲスイドウ</t>
    </rPh>
    <phoneticPr fontId="2"/>
  </si>
  <si>
    <t>農業集落排水施設</t>
    <rPh sb="0" eb="2">
      <t>ノウギョウ</t>
    </rPh>
    <rPh sb="2" eb="4">
      <t>シュウラク</t>
    </rPh>
    <rPh sb="4" eb="6">
      <t>ハイスイ</t>
    </rPh>
    <rPh sb="6" eb="8">
      <t>シセツ</t>
    </rPh>
    <phoneticPr fontId="2"/>
  </si>
  <si>
    <t>病院事業</t>
    <rPh sb="0" eb="2">
      <t>ビョウイン</t>
    </rPh>
    <rPh sb="2" eb="4">
      <t>ジギョウ</t>
    </rPh>
    <phoneticPr fontId="2"/>
  </si>
  <si>
    <t>つるぎ町</t>
    <rPh sb="3" eb="4">
      <t>チョウ</t>
    </rPh>
    <phoneticPr fontId="2"/>
  </si>
  <si>
    <t>介護サービス事業</t>
    <rPh sb="0" eb="2">
      <t>カイゴ</t>
    </rPh>
    <rPh sb="6" eb="8">
      <t>ジギョウ</t>
    </rPh>
    <phoneticPr fontId="2"/>
  </si>
  <si>
    <t>老人デイサービスセンター</t>
    <rPh sb="0" eb="2">
      <t>ロウジン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</si>
</sst>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4" fillId="0" borderId="4" xfId="0" applyFont="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0330\Desktop\&#12304;0515(&#26376;)&#12294;&#12305;&#22320;&#26041;&#20844;&#21942;&#20225;&#26989;&#12398;&#25244;&#26412;&#30340;&#12394;&#25913;&#38761;&#31561;&#12398;&#21462;&#32068;&#29366;&#27841;&#35519;&#26619;&#12395;&#12388;&#12356;&#12390;&#65288;&#29031;&#20250;&#65289;\&#21508;&#35506;&#25552;&#20986;\(&#19978;&#27700;)0303&#35519;&#26619;&#31080;&#65288;R5&#25244;&#26412;&#25913;&#38761;&#35519;&#26619;&#65289;&#65288;&#25552;&#20986;&#19981;&#35201;&#65289;%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0330\Desktop\&#12304;0515(&#26376;)&#12294;&#12305;&#22320;&#26041;&#20844;&#21942;&#20225;&#26989;&#12398;&#25244;&#26412;&#30340;&#12394;&#25913;&#38761;&#31561;&#12398;&#21462;&#32068;&#29366;&#27841;&#35519;&#26619;&#12395;&#12388;&#12356;&#12390;&#65288;&#29031;&#20250;&#65289;\&#21508;&#35506;&#25552;&#20986;\(&#36786;&#38598;)0303&#35519;&#26619;&#31080;&#65288;R5&#25244;&#26412;&#25913;&#38761;&#35519;&#26619;&#65289;&#65288;&#25552;&#20986;&#19981;&#3520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0330\Desktop\&#12304;0515(&#26376;)&#12294;&#12305;&#22320;&#26041;&#20844;&#21942;&#20225;&#26989;&#12398;&#25244;&#26412;&#30340;&#12394;&#25913;&#38761;&#31561;&#12398;&#21462;&#32068;&#29366;&#27841;&#35519;&#26619;&#12395;&#12388;&#12356;&#12390;&#65288;&#29031;&#20250;&#65289;\&#21508;&#35506;&#25552;&#20986;\(&#19979;&#27700;)0303&#35519;&#26619;&#31080;&#65288;R5&#25244;&#26412;&#25913;&#38761;&#35519;&#26619;&#65289;&#65288;&#25552;&#20986;&#19981;&#35201;&#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0330\Desktop\&#12304;0515(&#26376;)&#12294;&#12305;&#22320;&#26041;&#20844;&#21942;&#20225;&#26989;&#12398;&#25244;&#26412;&#30340;&#12394;&#25913;&#38761;&#31561;&#12398;&#21462;&#32068;&#29366;&#27841;&#35519;&#26619;&#12395;&#12388;&#12356;&#12390;&#65288;&#29031;&#20250;&#65289;\&#21508;&#35506;&#25552;&#20986;\(&#30149;&#38498;)0303&#35519;&#26619;&#31080;&#65288;R5&#25244;&#26412;&#25913;&#38761;&#35519;&#26619;&#65289;&#65288;&#25552;&#20986;&#19981;&#35201;&#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0330\Desktop\&#12304;0515(&#26376;)&#12294;&#12305;&#22320;&#26041;&#20844;&#21942;&#20225;&#26989;&#12398;&#25244;&#26412;&#30340;&#12394;&#25913;&#38761;&#31561;&#12398;&#21462;&#32068;&#29366;&#27841;&#35519;&#26619;&#12395;&#12388;&#12356;&#12390;&#65288;&#29031;&#20250;&#65289;\&#21508;&#35506;&#25552;&#20986;\(&#12420;&#12377;&#12425;&#12366;)0303&#35519;&#26619;&#31080;&#65288;R5&#25244;&#26412;&#25913;&#38761;&#35519;&#26619;&#65289;&#65288;&#25552;&#20986;&#19981;&#352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水道事業</v>
          </cell>
        </row>
        <row r="49">
          <cell r="R49"/>
        </row>
        <row r="50">
          <cell r="R50"/>
        </row>
        <row r="51">
          <cell r="R51" t="str">
            <v xml:space="preserve"> </v>
          </cell>
        </row>
        <row r="52">
          <cell r="R52" t="str">
            <v>●</v>
          </cell>
          <cell r="X52" t="str">
            <v>●</v>
          </cell>
          <cell r="AA52"/>
          <cell r="AD52" t="str">
            <v xml:space="preserve"> </v>
          </cell>
        </row>
        <row r="53">
          <cell r="R53" t="str">
            <v xml:space="preserve"> </v>
          </cell>
        </row>
        <row r="54">
          <cell r="R54" t="str">
            <v xml:space="preserve"> </v>
          </cell>
        </row>
        <row r="55">
          <cell r="R55" t="str">
            <v xml:space="preserve"> </v>
          </cell>
        </row>
        <row r="56">
          <cell r="R56" t="str">
            <v xml:space="preserve"> </v>
          </cell>
        </row>
        <row r="282">
          <cell r="B282" t="str">
            <v>県からの呼びかけによるもの。段階的な広域化への取り組みとして示された水道メーターの共同購入に参加するため、徳島県水道広域連携における物品等の共同調達事務の委託に関する協定について締結。今後も次亜塩素酸ナトリウムの共同購入に参加予定。</v>
          </cell>
        </row>
        <row r="290">
          <cell r="J290" t="str">
            <v xml:space="preserve"> </v>
          </cell>
        </row>
        <row r="292">
          <cell r="J292" t="str">
            <v xml:space="preserve"> </v>
          </cell>
        </row>
        <row r="294">
          <cell r="J294" t="str">
            <v xml:space="preserve"> </v>
          </cell>
        </row>
        <row r="296">
          <cell r="J296" t="str">
            <v>●</v>
          </cell>
        </row>
        <row r="330">
          <cell r="B330" t="str">
            <v>令和</v>
          </cell>
          <cell r="E330">
            <v>4</v>
          </cell>
        </row>
        <row r="331">
          <cell r="E331">
            <v>4</v>
          </cell>
        </row>
        <row r="332">
          <cell r="E332">
            <v>1</v>
          </cell>
        </row>
        <row r="339">
          <cell r="E339">
            <v>0</v>
          </cell>
        </row>
        <row r="341">
          <cell r="B341" t="str">
            <v>令和4年度においては在庫を多数抱えていたため、購入実績はなし。</v>
          </cell>
        </row>
        <row r="352">
          <cell r="B352"/>
        </row>
        <row r="360">
          <cell r="J360" t="str">
            <v xml:space="preserve"> </v>
          </cell>
        </row>
        <row r="362">
          <cell r="J362" t="str">
            <v xml:space="preserve"> </v>
          </cell>
        </row>
        <row r="364">
          <cell r="J364" t="str">
            <v xml:space="preserve"> </v>
          </cell>
        </row>
        <row r="366">
          <cell r="J366" t="str">
            <v xml:space="preserve"> </v>
          </cell>
        </row>
        <row r="399">
          <cell r="B399"/>
          <cell r="E399"/>
        </row>
        <row r="400">
          <cell r="E400" t="str">
            <v xml:space="preserve"> </v>
          </cell>
        </row>
        <row r="401">
          <cell r="E401" t="str">
            <v xml:space="preserve"> </v>
          </cell>
        </row>
        <row r="408">
          <cell r="E408"/>
        </row>
        <row r="410">
          <cell r="B410"/>
        </row>
        <row r="421">
          <cell r="B421"/>
        </row>
        <row r="427">
          <cell r="B427"/>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R49"/>
        </row>
        <row r="50">
          <cell r="R50"/>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事業の規模が小さく、人員が少ない等の理由から抜本的な改革の検討に至ってないが、これから法適用の公営企業かを図る中で、経営上の課題の洗い出しを行い、効果的な対策をしていく。</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R49"/>
        </row>
        <row r="50">
          <cell r="R50"/>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W18"/>
        </row>
        <row r="49">
          <cell r="R49"/>
        </row>
        <row r="50">
          <cell r="R50"/>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令和２年度末にて新公立病院改革プランの計画期間が終了し、令和４年３月に新たな公立病院改革ガイドラインが発出されたところである。今後、令和５年８月を目途に、「公立病院経営強化プラン」を策定し、持続可能な経営計画を策定する予定である。</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R49" t="str">
            <v xml:space="preserve"> </v>
          </cell>
        </row>
        <row r="50">
          <cell r="R50"/>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事業規模が小さい等の理由により、抜本的な改革の検討に至っていない。</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2"/>
  <sheetViews>
    <sheetView showZeros="0" view="pageBreakPreview" zoomScale="55" zoomScaleNormal="55" zoomScaleSheetLayoutView="55" workbookViewId="0">
      <selection activeCell="CJ22" sqref="CJ2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13</v>
      </c>
      <c r="D8" s="69"/>
      <c r="E8" s="69"/>
      <c r="F8" s="69"/>
      <c r="G8" s="69"/>
      <c r="H8" s="69"/>
      <c r="I8" s="69"/>
      <c r="J8" s="69"/>
      <c r="K8" s="69"/>
      <c r="L8" s="69"/>
      <c r="M8" s="69"/>
      <c r="N8" s="69"/>
      <c r="O8" s="69"/>
      <c r="P8" s="69"/>
      <c r="Q8" s="69"/>
      <c r="R8" s="69"/>
      <c r="S8" s="69"/>
      <c r="T8" s="69"/>
      <c r="U8" s="70" t="s">
        <v>22</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23</v>
      </c>
      <c r="BH8" s="80"/>
      <c r="BI8" s="80"/>
      <c r="BJ8" s="80"/>
      <c r="BK8" s="80"/>
      <c r="BL8" s="80"/>
      <c r="BM8" s="80"/>
      <c r="BN8" s="80"/>
      <c r="BO8" s="80"/>
      <c r="BP8" s="80"/>
      <c r="BQ8" s="80"/>
      <c r="BR8" s="2"/>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
    </row>
    <row r="11" spans="3:71" ht="15.6" customHeight="1" x14ac:dyDescent="0.15">
      <c r="C11" s="81" t="s">
        <v>46</v>
      </c>
      <c r="D11" s="69"/>
      <c r="E11" s="69"/>
      <c r="F11" s="69"/>
      <c r="G11" s="69"/>
      <c r="H11" s="69"/>
      <c r="I11" s="69"/>
      <c r="J11" s="69"/>
      <c r="K11" s="69"/>
      <c r="L11" s="69"/>
      <c r="M11" s="69"/>
      <c r="N11" s="69"/>
      <c r="O11" s="69"/>
      <c r="P11" s="69"/>
      <c r="Q11" s="69"/>
      <c r="R11" s="69"/>
      <c r="S11" s="69"/>
      <c r="T11" s="69"/>
      <c r="U11" s="82" t="s">
        <v>47</v>
      </c>
      <c r="V11" s="83"/>
      <c r="W11" s="83"/>
      <c r="X11" s="83"/>
      <c r="Y11" s="83"/>
      <c r="Z11" s="83"/>
      <c r="AA11" s="83"/>
      <c r="AB11" s="83"/>
      <c r="AC11" s="83"/>
      <c r="AD11" s="83"/>
      <c r="AE11" s="83"/>
      <c r="AF11" s="71"/>
      <c r="AG11" s="71"/>
      <c r="AH11" s="71"/>
      <c r="AI11" s="71"/>
      <c r="AJ11" s="71"/>
      <c r="AK11" s="71"/>
      <c r="AL11" s="71"/>
      <c r="AM11" s="71"/>
      <c r="AN11" s="72"/>
      <c r="AO11" s="88" t="s">
        <v>48</v>
      </c>
      <c r="AP11" s="71"/>
      <c r="AQ11" s="71"/>
      <c r="AR11" s="71"/>
      <c r="AS11" s="71"/>
      <c r="AT11" s="71"/>
      <c r="AU11" s="71"/>
      <c r="AV11" s="71"/>
      <c r="AW11" s="71"/>
      <c r="AX11" s="71"/>
      <c r="AY11" s="71"/>
      <c r="AZ11" s="71"/>
      <c r="BA11" s="71"/>
      <c r="BB11" s="71"/>
      <c r="BC11" s="71"/>
      <c r="BD11" s="71"/>
      <c r="BE11" s="71"/>
      <c r="BF11" s="72"/>
      <c r="BG11" s="81"/>
      <c r="BH11" s="80"/>
      <c r="BI11" s="80"/>
      <c r="BJ11" s="80"/>
      <c r="BK11" s="80"/>
      <c r="BL11" s="80"/>
      <c r="BM11" s="80"/>
      <c r="BN11" s="80"/>
      <c r="BO11" s="80"/>
      <c r="BP11" s="80"/>
      <c r="BQ11" s="80"/>
      <c r="BR11" s="3"/>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89" t="s">
        <v>24</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1: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1:71" ht="13.35" customHeight="1" x14ac:dyDescent="0.15">
      <c r="C20" s="13"/>
      <c r="D20" s="95" t="s">
        <v>2</v>
      </c>
      <c r="E20" s="96"/>
      <c r="F20" s="96"/>
      <c r="G20" s="96"/>
      <c r="H20" s="96"/>
      <c r="I20" s="96"/>
      <c r="J20" s="97"/>
      <c r="K20" s="95" t="s">
        <v>3</v>
      </c>
      <c r="L20" s="96"/>
      <c r="M20" s="96"/>
      <c r="N20" s="96"/>
      <c r="O20" s="96"/>
      <c r="P20" s="96"/>
      <c r="Q20" s="97"/>
      <c r="R20" s="95" t="s">
        <v>16</v>
      </c>
      <c r="S20" s="96"/>
      <c r="T20" s="96"/>
      <c r="U20" s="96"/>
      <c r="V20" s="96"/>
      <c r="W20" s="96"/>
      <c r="X20" s="97"/>
      <c r="Y20" s="104" t="s">
        <v>14</v>
      </c>
      <c r="Z20" s="104"/>
      <c r="AA20" s="104"/>
      <c r="AB20" s="104"/>
      <c r="AC20" s="104"/>
      <c r="AD20" s="104"/>
      <c r="AE20" s="104"/>
      <c r="AF20" s="105" t="s">
        <v>15</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1: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1: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1: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27</v>
      </c>
      <c r="AG23" s="123"/>
      <c r="AH23" s="123"/>
      <c r="AI23" s="123"/>
      <c r="AJ23" s="123"/>
      <c r="AK23" s="123"/>
      <c r="AL23" s="124"/>
      <c r="AM23" s="125" t="s">
        <v>31</v>
      </c>
      <c r="AN23" s="123"/>
      <c r="AO23" s="123"/>
      <c r="AP23" s="123"/>
      <c r="AQ23" s="123"/>
      <c r="AR23" s="123"/>
      <c r="AS23" s="124"/>
      <c r="AT23" s="125" t="s">
        <v>32</v>
      </c>
      <c r="AU23" s="123"/>
      <c r="AV23" s="123"/>
      <c r="AW23" s="123"/>
      <c r="AX23" s="123"/>
      <c r="AY23" s="123"/>
      <c r="AZ23" s="124"/>
      <c r="BA23" s="29"/>
      <c r="BB23" s="119"/>
      <c r="BC23" s="120"/>
      <c r="BD23" s="120"/>
      <c r="BE23" s="120"/>
      <c r="BF23" s="120"/>
      <c r="BG23" s="120"/>
      <c r="BH23" s="120"/>
      <c r="BI23" s="120"/>
      <c r="BJ23" s="121"/>
      <c r="BK23" s="122"/>
      <c r="BL23" s="54"/>
      <c r="BS23" s="28"/>
    </row>
    <row r="24" spans="1:71" ht="15.6" customHeight="1" x14ac:dyDescent="0.15">
      <c r="C24" s="13"/>
      <c r="D24" s="126" t="str">
        <f>IF([3]回答表!R49="●","●","")</f>
        <v/>
      </c>
      <c r="E24" s="127"/>
      <c r="F24" s="127"/>
      <c r="G24" s="127"/>
      <c r="H24" s="127"/>
      <c r="I24" s="127"/>
      <c r="J24" s="128"/>
      <c r="K24" s="126" t="str">
        <f>IF([3]回答表!R50="●","●","")</f>
        <v/>
      </c>
      <c r="L24" s="127"/>
      <c r="M24" s="127"/>
      <c r="N24" s="127"/>
      <c r="O24" s="127"/>
      <c r="P24" s="127"/>
      <c r="Q24" s="128"/>
      <c r="R24" s="126" t="str">
        <f>IF([3]回答表!R51="●","●","")</f>
        <v/>
      </c>
      <c r="S24" s="127"/>
      <c r="T24" s="127"/>
      <c r="U24" s="127"/>
      <c r="V24" s="127"/>
      <c r="W24" s="127"/>
      <c r="X24" s="128"/>
      <c r="Y24" s="126" t="str">
        <f>IF([3]回答表!R52="●","●","")</f>
        <v>●</v>
      </c>
      <c r="Z24" s="127"/>
      <c r="AA24" s="127"/>
      <c r="AB24" s="127"/>
      <c r="AC24" s="127"/>
      <c r="AD24" s="127"/>
      <c r="AE24" s="128"/>
      <c r="AF24" s="132" t="str">
        <f>IF([3]回答表!R53="●","●","")</f>
        <v/>
      </c>
      <c r="AG24" s="133"/>
      <c r="AH24" s="133"/>
      <c r="AI24" s="133"/>
      <c r="AJ24" s="133"/>
      <c r="AK24" s="133"/>
      <c r="AL24" s="134"/>
      <c r="AM24" s="132" t="str">
        <f>IF([3]回答表!R54="●","●","")</f>
        <v/>
      </c>
      <c r="AN24" s="133"/>
      <c r="AO24" s="133"/>
      <c r="AP24" s="133"/>
      <c r="AQ24" s="133"/>
      <c r="AR24" s="133"/>
      <c r="AS24" s="134"/>
      <c r="AT24" s="132" t="str">
        <f>IF([3]回答表!R55="●","●","")</f>
        <v/>
      </c>
      <c r="AU24" s="133"/>
      <c r="AV24" s="133"/>
      <c r="AW24" s="133"/>
      <c r="AX24" s="133"/>
      <c r="AY24" s="133"/>
      <c r="AZ24" s="134"/>
      <c r="BA24" s="29"/>
      <c r="BB24" s="132" t="str">
        <f>IF([3]回答表!R56="●","●","")</f>
        <v/>
      </c>
      <c r="BC24" s="133"/>
      <c r="BD24" s="133"/>
      <c r="BE24" s="133"/>
      <c r="BF24" s="133"/>
      <c r="BG24" s="133"/>
      <c r="BH24" s="133"/>
      <c r="BI24" s="133"/>
      <c r="BJ24" s="113"/>
      <c r="BK24" s="114"/>
      <c r="BL24" s="54"/>
      <c r="BS24" s="28"/>
    </row>
    <row r="25" spans="1: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1: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5"/>
      <c r="AS32" s="135"/>
      <c r="AT32" s="135"/>
      <c r="AU32" s="135"/>
      <c r="AV32" s="135"/>
      <c r="AW32" s="135"/>
      <c r="AX32" s="135"/>
      <c r="AY32" s="135"/>
      <c r="AZ32" s="135"/>
      <c r="BA32" s="135"/>
      <c r="BB32" s="135"/>
      <c r="BC32" s="36"/>
      <c r="BD32" s="37"/>
      <c r="BE32" s="37"/>
      <c r="BF32" s="37"/>
      <c r="BG32" s="37"/>
      <c r="BH32" s="37"/>
      <c r="BI32" s="37"/>
      <c r="BJ32" s="37"/>
      <c r="BK32" s="37"/>
      <c r="BL32" s="37"/>
      <c r="BM32" s="37"/>
      <c r="BN32" s="37"/>
      <c r="BO32" s="37"/>
      <c r="BP32" s="37"/>
      <c r="BQ32" s="37"/>
      <c r="BR32" s="38"/>
    </row>
    <row r="33" spans="1:71"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36"/>
      <c r="AS33" s="136"/>
      <c r="AT33" s="136"/>
      <c r="AU33" s="136"/>
      <c r="AV33" s="136"/>
      <c r="AW33" s="136"/>
      <c r="AX33" s="136"/>
      <c r="AY33" s="136"/>
      <c r="AZ33" s="136"/>
      <c r="BA33" s="136"/>
      <c r="BB33" s="136"/>
      <c r="BC33" s="40"/>
      <c r="BD33" s="15"/>
      <c r="BE33" s="15"/>
      <c r="BF33" s="15"/>
      <c r="BG33" s="15"/>
      <c r="BH33" s="15"/>
      <c r="BI33" s="15"/>
      <c r="BJ33" s="15"/>
      <c r="BK33" s="15"/>
      <c r="BL33" s="15"/>
      <c r="BM33" s="15"/>
      <c r="BN33" s="18"/>
      <c r="BO33" s="18"/>
      <c r="BP33" s="18"/>
      <c r="BQ33" s="41"/>
      <c r="BR33" s="42"/>
    </row>
    <row r="34" spans="1:71" ht="15.6" customHeight="1" x14ac:dyDescent="0.2">
      <c r="C34" s="39"/>
      <c r="D34" s="137" t="s">
        <v>4</v>
      </c>
      <c r="E34" s="138"/>
      <c r="F34" s="138"/>
      <c r="G34" s="138"/>
      <c r="H34" s="138"/>
      <c r="I34" s="138"/>
      <c r="J34" s="138"/>
      <c r="K34" s="138"/>
      <c r="L34" s="138"/>
      <c r="M34" s="138"/>
      <c r="N34" s="138"/>
      <c r="O34" s="138"/>
      <c r="P34" s="138"/>
      <c r="Q34" s="139"/>
      <c r="R34" s="143" t="s">
        <v>18</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0"/>
      <c r="BD34" s="15"/>
      <c r="BE34" s="15"/>
      <c r="BF34" s="15"/>
      <c r="BG34" s="15"/>
      <c r="BH34" s="15"/>
      <c r="BI34" s="15"/>
      <c r="BJ34" s="15"/>
      <c r="BK34" s="15"/>
      <c r="BL34" s="15"/>
      <c r="BM34" s="15"/>
      <c r="BN34" s="18"/>
      <c r="BO34" s="18"/>
      <c r="BP34" s="18"/>
      <c r="BQ34" s="41"/>
      <c r="BR34" s="42"/>
    </row>
    <row r="35" spans="1:71" ht="15.6" customHeight="1" x14ac:dyDescent="0.2">
      <c r="C35" s="39"/>
      <c r="D35" s="140"/>
      <c r="E35" s="141"/>
      <c r="F35" s="141"/>
      <c r="G35" s="141"/>
      <c r="H35" s="141"/>
      <c r="I35" s="141"/>
      <c r="J35" s="141"/>
      <c r="K35" s="141"/>
      <c r="L35" s="141"/>
      <c r="M35" s="141"/>
      <c r="N35" s="141"/>
      <c r="O35" s="141"/>
      <c r="P35" s="141"/>
      <c r="Q35" s="142"/>
      <c r="R35" s="146"/>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8"/>
      <c r="BC35" s="40"/>
      <c r="BD35" s="15"/>
      <c r="BE35" s="15"/>
      <c r="BF35" s="15"/>
      <c r="BG35" s="15"/>
      <c r="BH35" s="15"/>
      <c r="BI35" s="15"/>
      <c r="BJ35" s="15"/>
      <c r="BK35" s="15"/>
      <c r="BL35" s="15"/>
      <c r="BM35" s="15"/>
      <c r="BN35" s="18"/>
      <c r="BO35" s="18"/>
      <c r="BP35" s="18"/>
      <c r="BQ35" s="41"/>
      <c r="BR35" s="42"/>
    </row>
    <row r="36" spans="1:71"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66"/>
      <c r="AS36" s="66"/>
      <c r="AT36" s="66"/>
      <c r="AU36" s="66"/>
      <c r="AV36" s="66"/>
      <c r="AW36" s="66"/>
      <c r="AX36" s="66"/>
      <c r="AY36" s="66"/>
      <c r="AZ36" s="66"/>
      <c r="BA36" s="66"/>
      <c r="BB36" s="66"/>
      <c r="BC36" s="40"/>
      <c r="BD36" s="15"/>
      <c r="BE36" s="15"/>
      <c r="BF36" s="15"/>
      <c r="BG36" s="15"/>
      <c r="BH36" s="15"/>
      <c r="BI36" s="15"/>
      <c r="BJ36" s="15"/>
      <c r="BK36" s="15"/>
      <c r="BL36" s="15"/>
      <c r="BM36" s="15"/>
      <c r="BN36" s="18"/>
      <c r="BO36" s="18"/>
      <c r="BP36" s="18"/>
      <c r="BQ36" s="41"/>
      <c r="BR36" s="42"/>
    </row>
    <row r="37" spans="1:71" ht="18.75" x14ac:dyDescent="0.2">
      <c r="C37" s="39"/>
      <c r="D37" s="17"/>
      <c r="E37" s="17"/>
      <c r="F37" s="17"/>
      <c r="G37" s="17"/>
      <c r="H37" s="17"/>
      <c r="I37" s="17"/>
      <c r="J37" s="17"/>
      <c r="K37" s="17"/>
      <c r="L37" s="17"/>
      <c r="M37" s="17"/>
      <c r="N37" s="17"/>
      <c r="O37" s="17"/>
      <c r="P37" s="17"/>
      <c r="Q37" s="17"/>
      <c r="R37" s="17"/>
      <c r="S37" s="17"/>
      <c r="T37" s="17"/>
      <c r="U37" s="16" t="s">
        <v>19</v>
      </c>
      <c r="V37" s="20"/>
      <c r="W37" s="19"/>
      <c r="X37" s="21"/>
      <c r="Y37" s="21"/>
      <c r="Z37" s="22"/>
      <c r="AA37" s="22"/>
      <c r="AB37" s="22"/>
      <c r="AC37" s="22"/>
      <c r="AD37" s="22"/>
      <c r="AE37" s="22"/>
      <c r="AF37" s="22"/>
      <c r="AG37" s="22"/>
      <c r="AH37" s="22"/>
      <c r="AI37" s="22"/>
      <c r="AJ37" s="22"/>
      <c r="AK37" s="19"/>
      <c r="AL37" s="19"/>
      <c r="AM37" s="16" t="s">
        <v>17</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1:71" ht="22.5" customHeight="1" x14ac:dyDescent="0.15">
      <c r="C38" s="39"/>
      <c r="D38" s="149" t="s">
        <v>6</v>
      </c>
      <c r="E38" s="149"/>
      <c r="F38" s="149"/>
      <c r="G38" s="149"/>
      <c r="H38" s="149"/>
      <c r="I38" s="149"/>
      <c r="J38" s="149"/>
      <c r="K38" s="149"/>
      <c r="L38" s="149"/>
      <c r="M38" s="149"/>
      <c r="N38" s="150" t="str">
        <f>IF([3]回答表!F18="水道事業",IF([3]回答表!X52="●","●",""),"")</f>
        <v>●</v>
      </c>
      <c r="O38" s="151"/>
      <c r="P38" s="151"/>
      <c r="Q38" s="152"/>
      <c r="R38" s="17"/>
      <c r="S38" s="17"/>
      <c r="T38" s="17"/>
      <c r="U38" s="159" t="s">
        <v>25</v>
      </c>
      <c r="V38" s="160"/>
      <c r="W38" s="160"/>
      <c r="X38" s="160"/>
      <c r="Y38" s="160"/>
      <c r="Z38" s="160"/>
      <c r="AA38" s="160"/>
      <c r="AB38" s="160"/>
      <c r="AC38" s="163" t="s">
        <v>26</v>
      </c>
      <c r="AD38" s="164"/>
      <c r="AE38" s="164"/>
      <c r="AF38" s="164"/>
      <c r="AG38" s="164"/>
      <c r="AH38" s="164"/>
      <c r="AI38" s="164"/>
      <c r="AJ38" s="165"/>
      <c r="AK38" s="45"/>
      <c r="AL38" s="45"/>
      <c r="AM38" s="169" t="str">
        <f>IF([3]回答表!F18="水道事業",IF([3]回答表!X52="●",[3]回答表!B282,IF([3]回答表!AA52="●",[3]回答表!B352,"")),"")</f>
        <v>県からの呼びかけによるもの。段階的な広域化への取り組みとして示された水道メーターの共同購入に参加するため、徳島県水道広域連携における物品等の共同調達事務の委託に関する協定について締結。今後も次亜塩素酸ナトリウムの共同購入に参加予定。</v>
      </c>
      <c r="AN38" s="170"/>
      <c r="AO38" s="170"/>
      <c r="AP38" s="170"/>
      <c r="AQ38" s="170"/>
      <c r="AR38" s="170"/>
      <c r="AS38" s="170"/>
      <c r="AT38" s="170"/>
      <c r="AU38" s="170"/>
      <c r="AV38" s="170"/>
      <c r="AW38" s="170"/>
      <c r="AX38" s="170"/>
      <c r="AY38" s="170"/>
      <c r="AZ38" s="170"/>
      <c r="BA38" s="170"/>
      <c r="BB38" s="170"/>
      <c r="BC38" s="171"/>
      <c r="BD38" s="15"/>
      <c r="BE38" s="15"/>
      <c r="BF38" s="180" t="str">
        <f>IF([3]回答表!F18="水道事業",IF([3]回答表!X52="●",[3]回答表!B330,IF([3]回答表!AA52="●",[3]回答表!B399,"")),"")</f>
        <v>令和</v>
      </c>
      <c r="BG38" s="181"/>
      <c r="BH38" s="181"/>
      <c r="BI38" s="181"/>
      <c r="BJ38" s="180"/>
      <c r="BK38" s="181"/>
      <c r="BL38" s="181"/>
      <c r="BM38" s="181"/>
      <c r="BN38" s="180"/>
      <c r="BO38" s="181"/>
      <c r="BP38" s="181"/>
      <c r="BQ38" s="184"/>
      <c r="BR38" s="42"/>
    </row>
    <row r="39" spans="1:71" ht="22.5" customHeight="1" x14ac:dyDescent="0.15">
      <c r="C39" s="39"/>
      <c r="D39" s="149"/>
      <c r="E39" s="149"/>
      <c r="F39" s="149"/>
      <c r="G39" s="149"/>
      <c r="H39" s="149"/>
      <c r="I39" s="149"/>
      <c r="J39" s="149"/>
      <c r="K39" s="149"/>
      <c r="L39" s="149"/>
      <c r="M39" s="149"/>
      <c r="N39" s="153"/>
      <c r="O39" s="154"/>
      <c r="P39" s="154"/>
      <c r="Q39" s="155"/>
      <c r="R39" s="17"/>
      <c r="S39" s="17"/>
      <c r="T39" s="17"/>
      <c r="U39" s="161"/>
      <c r="V39" s="162"/>
      <c r="W39" s="162"/>
      <c r="X39" s="162"/>
      <c r="Y39" s="162"/>
      <c r="Z39" s="162"/>
      <c r="AA39" s="162"/>
      <c r="AB39" s="162"/>
      <c r="AC39" s="166"/>
      <c r="AD39" s="167"/>
      <c r="AE39" s="167"/>
      <c r="AF39" s="167"/>
      <c r="AG39" s="167"/>
      <c r="AH39" s="167"/>
      <c r="AI39" s="167"/>
      <c r="AJ39" s="168"/>
      <c r="AK39" s="45"/>
      <c r="AL39" s="45"/>
      <c r="AM39" s="172"/>
      <c r="AN39" s="173"/>
      <c r="AO39" s="173"/>
      <c r="AP39" s="173"/>
      <c r="AQ39" s="173"/>
      <c r="AR39" s="173"/>
      <c r="AS39" s="173"/>
      <c r="AT39" s="173"/>
      <c r="AU39" s="173"/>
      <c r="AV39" s="173"/>
      <c r="AW39" s="173"/>
      <c r="AX39" s="173"/>
      <c r="AY39" s="173"/>
      <c r="AZ39" s="173"/>
      <c r="BA39" s="173"/>
      <c r="BB39" s="173"/>
      <c r="BC39" s="174"/>
      <c r="BD39" s="15"/>
      <c r="BE39" s="15"/>
      <c r="BF39" s="182"/>
      <c r="BG39" s="183"/>
      <c r="BH39" s="183"/>
      <c r="BI39" s="183"/>
      <c r="BJ39" s="182"/>
      <c r="BK39" s="183"/>
      <c r="BL39" s="183"/>
      <c r="BM39" s="183"/>
      <c r="BN39" s="182"/>
      <c r="BO39" s="183"/>
      <c r="BP39" s="183"/>
      <c r="BQ39" s="185"/>
      <c r="BR39" s="42"/>
    </row>
    <row r="40" spans="1:71" ht="22.5" customHeight="1" x14ac:dyDescent="0.15">
      <c r="C40" s="39"/>
      <c r="D40" s="149"/>
      <c r="E40" s="149"/>
      <c r="F40" s="149"/>
      <c r="G40" s="149"/>
      <c r="H40" s="149"/>
      <c r="I40" s="149"/>
      <c r="J40" s="149"/>
      <c r="K40" s="149"/>
      <c r="L40" s="149"/>
      <c r="M40" s="149"/>
      <c r="N40" s="153"/>
      <c r="O40" s="154"/>
      <c r="P40" s="154"/>
      <c r="Q40" s="155"/>
      <c r="R40" s="17"/>
      <c r="S40" s="17"/>
      <c r="T40" s="17"/>
      <c r="U40" s="132" t="str">
        <f>IF([3]回答表!F18="水道事業",IF([3]回答表!X52="●",[3]回答表!J290,IF([3]回答表!AA52="●",[3]回答表!J360,"")),"")</f>
        <v xml:space="preserve"> </v>
      </c>
      <c r="V40" s="133"/>
      <c r="W40" s="133"/>
      <c r="X40" s="133"/>
      <c r="Y40" s="133"/>
      <c r="Z40" s="133"/>
      <c r="AA40" s="133"/>
      <c r="AB40" s="134"/>
      <c r="AC40" s="132" t="str">
        <f>IF([3]回答表!F18="水道事業",IF([3]回答表!X52="●",[3]回答表!J292,IF([3]回答表!AA52="●",[3]回答表!J362,"")),"")</f>
        <v xml:space="preserve"> </v>
      </c>
      <c r="AD40" s="133"/>
      <c r="AE40" s="133"/>
      <c r="AF40" s="133"/>
      <c r="AG40" s="133"/>
      <c r="AH40" s="133"/>
      <c r="AI40" s="133"/>
      <c r="AJ40" s="134"/>
      <c r="AK40" s="45"/>
      <c r="AL40" s="45"/>
      <c r="AM40" s="172"/>
      <c r="AN40" s="173"/>
      <c r="AO40" s="173"/>
      <c r="AP40" s="173"/>
      <c r="AQ40" s="173"/>
      <c r="AR40" s="173"/>
      <c r="AS40" s="173"/>
      <c r="AT40" s="173"/>
      <c r="AU40" s="173"/>
      <c r="AV40" s="173"/>
      <c r="AW40" s="173"/>
      <c r="AX40" s="173"/>
      <c r="AY40" s="173"/>
      <c r="AZ40" s="173"/>
      <c r="BA40" s="173"/>
      <c r="BB40" s="173"/>
      <c r="BC40" s="174"/>
      <c r="BD40" s="15"/>
      <c r="BE40" s="15"/>
      <c r="BF40" s="182"/>
      <c r="BG40" s="183"/>
      <c r="BH40" s="183"/>
      <c r="BI40" s="183"/>
      <c r="BJ40" s="182"/>
      <c r="BK40" s="183"/>
      <c r="BL40" s="183"/>
      <c r="BM40" s="183"/>
      <c r="BN40" s="182"/>
      <c r="BO40" s="183"/>
      <c r="BP40" s="183"/>
      <c r="BQ40" s="185"/>
      <c r="BR40" s="42"/>
    </row>
    <row r="41" spans="1:71" ht="22.5" customHeight="1" x14ac:dyDescent="0.15">
      <c r="C41" s="39"/>
      <c r="D41" s="149"/>
      <c r="E41" s="149"/>
      <c r="F41" s="149"/>
      <c r="G41" s="149"/>
      <c r="H41" s="149"/>
      <c r="I41" s="149"/>
      <c r="J41" s="149"/>
      <c r="K41" s="149"/>
      <c r="L41" s="149"/>
      <c r="M41" s="149"/>
      <c r="N41" s="156"/>
      <c r="O41" s="157"/>
      <c r="P41" s="157"/>
      <c r="Q41" s="158"/>
      <c r="R41" s="17"/>
      <c r="S41" s="17"/>
      <c r="T41" s="17"/>
      <c r="U41" s="126"/>
      <c r="V41" s="127"/>
      <c r="W41" s="127"/>
      <c r="X41" s="127"/>
      <c r="Y41" s="127"/>
      <c r="Z41" s="127"/>
      <c r="AA41" s="127"/>
      <c r="AB41" s="128"/>
      <c r="AC41" s="126"/>
      <c r="AD41" s="127"/>
      <c r="AE41" s="127"/>
      <c r="AF41" s="127"/>
      <c r="AG41" s="127"/>
      <c r="AH41" s="127"/>
      <c r="AI41" s="127"/>
      <c r="AJ41" s="128"/>
      <c r="AK41" s="45"/>
      <c r="AL41" s="45"/>
      <c r="AM41" s="172"/>
      <c r="AN41" s="173"/>
      <c r="AO41" s="173"/>
      <c r="AP41" s="173"/>
      <c r="AQ41" s="173"/>
      <c r="AR41" s="173"/>
      <c r="AS41" s="173"/>
      <c r="AT41" s="173"/>
      <c r="AU41" s="173"/>
      <c r="AV41" s="173"/>
      <c r="AW41" s="173"/>
      <c r="AX41" s="173"/>
      <c r="AY41" s="173"/>
      <c r="AZ41" s="173"/>
      <c r="BA41" s="173"/>
      <c r="BB41" s="173"/>
      <c r="BC41" s="174"/>
      <c r="BD41" s="15"/>
      <c r="BE41" s="15"/>
      <c r="BF41" s="182">
        <f>IF([3]回答表!F18="水道事業",IF([3]回答表!X52="●",[3]回答表!E330,IF([3]回答表!AA52="●",[3]回答表!E399,"")),"")</f>
        <v>4</v>
      </c>
      <c r="BG41" s="183"/>
      <c r="BH41" s="183"/>
      <c r="BI41" s="183"/>
      <c r="BJ41" s="182">
        <f>IF([3]回答表!F18="水道事業",IF([3]回答表!X52="●",[3]回答表!E331,IF([3]回答表!AA52="●",[3]回答表!E400,"")),"")</f>
        <v>4</v>
      </c>
      <c r="BK41" s="183"/>
      <c r="BL41" s="183"/>
      <c r="BM41" s="183"/>
      <c r="BN41" s="182">
        <f>IF([3]回答表!F18="水道事業",IF([3]回答表!X52="●",[3]回答表!E332,IF([3]回答表!AA52="●",[3]回答表!E401,"")),"")</f>
        <v>1</v>
      </c>
      <c r="BO41" s="183"/>
      <c r="BP41" s="183"/>
      <c r="BQ41" s="185"/>
      <c r="BR41" s="42"/>
    </row>
    <row r="42" spans="1:71" ht="22.5" customHeight="1" x14ac:dyDescent="0.15">
      <c r="C42" s="39"/>
      <c r="D42" s="25"/>
      <c r="E42" s="25"/>
      <c r="F42" s="25"/>
      <c r="G42" s="25"/>
      <c r="H42" s="25"/>
      <c r="I42" s="25"/>
      <c r="J42" s="25"/>
      <c r="K42" s="25"/>
      <c r="L42" s="25"/>
      <c r="M42" s="25"/>
      <c r="N42" s="46"/>
      <c r="O42" s="46"/>
      <c r="P42" s="46"/>
      <c r="Q42" s="46"/>
      <c r="R42" s="47"/>
      <c r="S42" s="47"/>
      <c r="T42" s="47"/>
      <c r="U42" s="129"/>
      <c r="V42" s="130"/>
      <c r="W42" s="130"/>
      <c r="X42" s="130"/>
      <c r="Y42" s="130"/>
      <c r="Z42" s="130"/>
      <c r="AA42" s="130"/>
      <c r="AB42" s="131"/>
      <c r="AC42" s="129"/>
      <c r="AD42" s="130"/>
      <c r="AE42" s="130"/>
      <c r="AF42" s="130"/>
      <c r="AG42" s="130"/>
      <c r="AH42" s="130"/>
      <c r="AI42" s="130"/>
      <c r="AJ42" s="131"/>
      <c r="AK42" s="45"/>
      <c r="AL42" s="45"/>
      <c r="AM42" s="172"/>
      <c r="AN42" s="173"/>
      <c r="AO42" s="173"/>
      <c r="AP42" s="173"/>
      <c r="AQ42" s="173"/>
      <c r="AR42" s="173"/>
      <c r="AS42" s="173"/>
      <c r="AT42" s="173"/>
      <c r="AU42" s="173"/>
      <c r="AV42" s="173"/>
      <c r="AW42" s="173"/>
      <c r="AX42" s="173"/>
      <c r="AY42" s="173"/>
      <c r="AZ42" s="173"/>
      <c r="BA42" s="173"/>
      <c r="BB42" s="173"/>
      <c r="BC42" s="174"/>
      <c r="BD42" s="43"/>
      <c r="BE42" s="43"/>
      <c r="BF42" s="182"/>
      <c r="BG42" s="183"/>
      <c r="BH42" s="183"/>
      <c r="BI42" s="183"/>
      <c r="BJ42" s="182"/>
      <c r="BK42" s="183"/>
      <c r="BL42" s="183"/>
      <c r="BM42" s="183"/>
      <c r="BN42" s="182"/>
      <c r="BO42" s="183"/>
      <c r="BP42" s="183"/>
      <c r="BQ42" s="185"/>
      <c r="BR42" s="42"/>
    </row>
    <row r="43" spans="1:71" ht="22.5" customHeight="1" x14ac:dyDescent="0.15">
      <c r="C43" s="39"/>
      <c r="D43" s="25"/>
      <c r="E43" s="25"/>
      <c r="F43" s="25"/>
      <c r="G43" s="25"/>
      <c r="H43" s="25"/>
      <c r="I43" s="25"/>
      <c r="J43" s="25"/>
      <c r="K43" s="25"/>
      <c r="L43" s="25"/>
      <c r="M43" s="25"/>
      <c r="N43" s="46"/>
      <c r="O43" s="46"/>
      <c r="P43" s="46"/>
      <c r="Q43" s="46"/>
      <c r="R43" s="47"/>
      <c r="S43" s="47"/>
      <c r="T43" s="47"/>
      <c r="U43" s="159" t="s">
        <v>20</v>
      </c>
      <c r="V43" s="160"/>
      <c r="W43" s="160"/>
      <c r="X43" s="160"/>
      <c r="Y43" s="160"/>
      <c r="Z43" s="160"/>
      <c r="AA43" s="160"/>
      <c r="AB43" s="160"/>
      <c r="AC43" s="159" t="s">
        <v>21</v>
      </c>
      <c r="AD43" s="160"/>
      <c r="AE43" s="160"/>
      <c r="AF43" s="160"/>
      <c r="AG43" s="160"/>
      <c r="AH43" s="160"/>
      <c r="AI43" s="160"/>
      <c r="AJ43" s="186"/>
      <c r="AK43" s="45"/>
      <c r="AL43" s="45"/>
      <c r="AM43" s="172"/>
      <c r="AN43" s="173"/>
      <c r="AO43" s="173"/>
      <c r="AP43" s="173"/>
      <c r="AQ43" s="173"/>
      <c r="AR43" s="173"/>
      <c r="AS43" s="173"/>
      <c r="AT43" s="173"/>
      <c r="AU43" s="173"/>
      <c r="AV43" s="173"/>
      <c r="AW43" s="173"/>
      <c r="AX43" s="173"/>
      <c r="AY43" s="173"/>
      <c r="AZ43" s="173"/>
      <c r="BA43" s="173"/>
      <c r="BB43" s="173"/>
      <c r="BC43" s="174"/>
      <c r="BD43" s="15"/>
      <c r="BE43" s="15"/>
      <c r="BF43" s="182"/>
      <c r="BG43" s="183"/>
      <c r="BH43" s="183"/>
      <c r="BI43" s="183"/>
      <c r="BJ43" s="182"/>
      <c r="BK43" s="183"/>
      <c r="BL43" s="183"/>
      <c r="BM43" s="183"/>
      <c r="BN43" s="182"/>
      <c r="BO43" s="183"/>
      <c r="BP43" s="183"/>
      <c r="BQ43" s="185"/>
      <c r="BR43" s="42"/>
    </row>
    <row r="44" spans="1:71" ht="22.5" customHeight="1" x14ac:dyDescent="0.15">
      <c r="C44" s="39"/>
      <c r="D44" s="178" t="s">
        <v>7</v>
      </c>
      <c r="E44" s="149"/>
      <c r="F44" s="149"/>
      <c r="G44" s="149"/>
      <c r="H44" s="149"/>
      <c r="I44" s="149"/>
      <c r="J44" s="149"/>
      <c r="K44" s="149"/>
      <c r="L44" s="149"/>
      <c r="M44" s="179"/>
      <c r="N44" s="150" t="str">
        <f>IF([3]回答表!F18="水道事業",IF([3]回答表!AA52="●","●",""),"")</f>
        <v/>
      </c>
      <c r="O44" s="151"/>
      <c r="P44" s="151"/>
      <c r="Q44" s="152"/>
      <c r="R44" s="17"/>
      <c r="S44" s="17"/>
      <c r="T44" s="17"/>
      <c r="U44" s="161"/>
      <c r="V44" s="162"/>
      <c r="W44" s="162"/>
      <c r="X44" s="162"/>
      <c r="Y44" s="162"/>
      <c r="Z44" s="162"/>
      <c r="AA44" s="162"/>
      <c r="AB44" s="162"/>
      <c r="AC44" s="161"/>
      <c r="AD44" s="162"/>
      <c r="AE44" s="162"/>
      <c r="AF44" s="162"/>
      <c r="AG44" s="162"/>
      <c r="AH44" s="162"/>
      <c r="AI44" s="162"/>
      <c r="AJ44" s="187"/>
      <c r="AK44" s="45"/>
      <c r="AL44" s="45"/>
      <c r="AM44" s="172"/>
      <c r="AN44" s="173"/>
      <c r="AO44" s="173"/>
      <c r="AP44" s="173"/>
      <c r="AQ44" s="173"/>
      <c r="AR44" s="173"/>
      <c r="AS44" s="173"/>
      <c r="AT44" s="173"/>
      <c r="AU44" s="173"/>
      <c r="AV44" s="173"/>
      <c r="AW44" s="173"/>
      <c r="AX44" s="173"/>
      <c r="AY44" s="173"/>
      <c r="AZ44" s="173"/>
      <c r="BA44" s="173"/>
      <c r="BB44" s="173"/>
      <c r="BC44" s="174"/>
      <c r="BD44" s="48"/>
      <c r="BE44" s="48"/>
      <c r="BF44" s="182"/>
      <c r="BG44" s="183"/>
      <c r="BH44" s="183"/>
      <c r="BI44" s="183"/>
      <c r="BJ44" s="182"/>
      <c r="BK44" s="183"/>
      <c r="BL44" s="183"/>
      <c r="BM44" s="183"/>
      <c r="BN44" s="182"/>
      <c r="BO44" s="183"/>
      <c r="BP44" s="183"/>
      <c r="BQ44" s="185"/>
      <c r="BR44" s="42"/>
    </row>
    <row r="45" spans="1:71" ht="22.5" customHeight="1" x14ac:dyDescent="0.15">
      <c r="C45" s="39"/>
      <c r="D45" s="149"/>
      <c r="E45" s="149"/>
      <c r="F45" s="149"/>
      <c r="G45" s="149"/>
      <c r="H45" s="149"/>
      <c r="I45" s="149"/>
      <c r="J45" s="149"/>
      <c r="K45" s="149"/>
      <c r="L45" s="149"/>
      <c r="M45" s="179"/>
      <c r="N45" s="153"/>
      <c r="O45" s="154"/>
      <c r="P45" s="154"/>
      <c r="Q45" s="155"/>
      <c r="R45" s="17"/>
      <c r="S45" s="17"/>
      <c r="T45" s="17"/>
      <c r="U45" s="132" t="str">
        <f>IF([3]回答表!F18="水道事業",IF([3]回答表!X52="●",[3]回答表!J294,IF([3]回答表!AA52="●",[3]回答表!J364,"")),"")</f>
        <v xml:space="preserve"> </v>
      </c>
      <c r="V45" s="133"/>
      <c r="W45" s="133"/>
      <c r="X45" s="133"/>
      <c r="Y45" s="133"/>
      <c r="Z45" s="133"/>
      <c r="AA45" s="133"/>
      <c r="AB45" s="134"/>
      <c r="AC45" s="132" t="str">
        <f>IF([3]回答表!F18="水道事業",IF([3]回答表!X52="●",[3]回答表!J296,IF([3]回答表!AA52="●",[3]回答表!J366,"")),"")</f>
        <v>●</v>
      </c>
      <c r="AD45" s="133"/>
      <c r="AE45" s="133"/>
      <c r="AF45" s="133"/>
      <c r="AG45" s="133"/>
      <c r="AH45" s="133"/>
      <c r="AI45" s="133"/>
      <c r="AJ45" s="134"/>
      <c r="AK45" s="45"/>
      <c r="AL45" s="45"/>
      <c r="AM45" s="172"/>
      <c r="AN45" s="173"/>
      <c r="AO45" s="173"/>
      <c r="AP45" s="173"/>
      <c r="AQ45" s="173"/>
      <c r="AR45" s="173"/>
      <c r="AS45" s="173"/>
      <c r="AT45" s="173"/>
      <c r="AU45" s="173"/>
      <c r="AV45" s="173"/>
      <c r="AW45" s="173"/>
      <c r="AX45" s="173"/>
      <c r="AY45" s="173"/>
      <c r="AZ45" s="173"/>
      <c r="BA45" s="173"/>
      <c r="BB45" s="173"/>
      <c r="BC45" s="174"/>
      <c r="BD45" s="48"/>
      <c r="BE45" s="48"/>
      <c r="BF45" s="182" t="s">
        <v>8</v>
      </c>
      <c r="BG45" s="183"/>
      <c r="BH45" s="183"/>
      <c r="BI45" s="183"/>
      <c r="BJ45" s="182" t="s">
        <v>9</v>
      </c>
      <c r="BK45" s="183"/>
      <c r="BL45" s="183"/>
      <c r="BM45" s="183"/>
      <c r="BN45" s="182" t="s">
        <v>10</v>
      </c>
      <c r="BO45" s="183"/>
      <c r="BP45" s="183"/>
      <c r="BQ45" s="185"/>
      <c r="BR45" s="42"/>
    </row>
    <row r="46" spans="1:71" ht="22.5" customHeight="1" x14ac:dyDescent="0.15">
      <c r="C46" s="39"/>
      <c r="D46" s="149"/>
      <c r="E46" s="149"/>
      <c r="F46" s="149"/>
      <c r="G46" s="149"/>
      <c r="H46" s="149"/>
      <c r="I46" s="149"/>
      <c r="J46" s="149"/>
      <c r="K46" s="149"/>
      <c r="L46" s="149"/>
      <c r="M46" s="179"/>
      <c r="N46" s="153"/>
      <c r="O46" s="154"/>
      <c r="P46" s="154"/>
      <c r="Q46" s="155"/>
      <c r="R46" s="17"/>
      <c r="S46" s="17"/>
      <c r="T46" s="17"/>
      <c r="U46" s="126"/>
      <c r="V46" s="127"/>
      <c r="W46" s="127"/>
      <c r="X46" s="127"/>
      <c r="Y46" s="127"/>
      <c r="Z46" s="127"/>
      <c r="AA46" s="127"/>
      <c r="AB46" s="128"/>
      <c r="AC46" s="126"/>
      <c r="AD46" s="127"/>
      <c r="AE46" s="127"/>
      <c r="AF46" s="127"/>
      <c r="AG46" s="127"/>
      <c r="AH46" s="127"/>
      <c r="AI46" s="127"/>
      <c r="AJ46" s="128"/>
      <c r="AK46" s="45"/>
      <c r="AL46" s="45"/>
      <c r="AM46" s="172"/>
      <c r="AN46" s="173"/>
      <c r="AO46" s="173"/>
      <c r="AP46" s="173"/>
      <c r="AQ46" s="173"/>
      <c r="AR46" s="173"/>
      <c r="AS46" s="173"/>
      <c r="AT46" s="173"/>
      <c r="AU46" s="173"/>
      <c r="AV46" s="173"/>
      <c r="AW46" s="173"/>
      <c r="AX46" s="173"/>
      <c r="AY46" s="173"/>
      <c r="AZ46" s="173"/>
      <c r="BA46" s="173"/>
      <c r="BB46" s="173"/>
      <c r="BC46" s="174"/>
      <c r="BD46" s="48"/>
      <c r="BE46" s="48"/>
      <c r="BF46" s="182"/>
      <c r="BG46" s="183"/>
      <c r="BH46" s="183"/>
      <c r="BI46" s="183"/>
      <c r="BJ46" s="182"/>
      <c r="BK46" s="183"/>
      <c r="BL46" s="183"/>
      <c r="BM46" s="183"/>
      <c r="BN46" s="182"/>
      <c r="BO46" s="183"/>
      <c r="BP46" s="183"/>
      <c r="BQ46" s="185"/>
      <c r="BR46" s="42"/>
    </row>
    <row r="47" spans="1:71" ht="22.5" customHeight="1" x14ac:dyDescent="0.15">
      <c r="C47" s="39"/>
      <c r="D47" s="149"/>
      <c r="E47" s="149"/>
      <c r="F47" s="149"/>
      <c r="G47" s="149"/>
      <c r="H47" s="149"/>
      <c r="I47" s="149"/>
      <c r="J47" s="149"/>
      <c r="K47" s="149"/>
      <c r="L47" s="149"/>
      <c r="M47" s="179"/>
      <c r="N47" s="156"/>
      <c r="O47" s="157"/>
      <c r="P47" s="157"/>
      <c r="Q47" s="158"/>
      <c r="R47" s="17"/>
      <c r="S47" s="17"/>
      <c r="T47" s="17"/>
      <c r="U47" s="129"/>
      <c r="V47" s="130"/>
      <c r="W47" s="130"/>
      <c r="X47" s="130"/>
      <c r="Y47" s="130"/>
      <c r="Z47" s="130"/>
      <c r="AA47" s="130"/>
      <c r="AB47" s="131"/>
      <c r="AC47" s="129"/>
      <c r="AD47" s="130"/>
      <c r="AE47" s="130"/>
      <c r="AF47" s="130"/>
      <c r="AG47" s="130"/>
      <c r="AH47" s="130"/>
      <c r="AI47" s="130"/>
      <c r="AJ47" s="131"/>
      <c r="AK47" s="45"/>
      <c r="AL47" s="45"/>
      <c r="AM47" s="175"/>
      <c r="AN47" s="176"/>
      <c r="AO47" s="176"/>
      <c r="AP47" s="176"/>
      <c r="AQ47" s="176"/>
      <c r="AR47" s="176"/>
      <c r="AS47" s="176"/>
      <c r="AT47" s="176"/>
      <c r="AU47" s="176"/>
      <c r="AV47" s="176"/>
      <c r="AW47" s="176"/>
      <c r="AX47" s="176"/>
      <c r="AY47" s="176"/>
      <c r="AZ47" s="176"/>
      <c r="BA47" s="176"/>
      <c r="BB47" s="176"/>
      <c r="BC47" s="177"/>
      <c r="BD47" s="48"/>
      <c r="BE47" s="48"/>
      <c r="BF47" s="188"/>
      <c r="BG47" s="189"/>
      <c r="BH47" s="189"/>
      <c r="BI47" s="189"/>
      <c r="BJ47" s="188"/>
      <c r="BK47" s="189"/>
      <c r="BL47" s="189"/>
      <c r="BM47" s="189"/>
      <c r="BN47" s="188"/>
      <c r="BO47" s="189"/>
      <c r="BP47" s="189"/>
      <c r="BQ47" s="190"/>
      <c r="BR47" s="42"/>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7"/>
      <c r="AN48" s="67"/>
      <c r="AO48" s="67"/>
      <c r="AP48" s="67"/>
      <c r="AQ48" s="67"/>
      <c r="AR48" s="67"/>
      <c r="AS48" s="67"/>
      <c r="AT48" s="67"/>
      <c r="AU48" s="67"/>
      <c r="AV48" s="67"/>
      <c r="AW48" s="67"/>
      <c r="AX48" s="67"/>
      <c r="AY48" s="67"/>
      <c r="AZ48" s="67"/>
      <c r="BA48" s="67"/>
      <c r="BB48" s="67"/>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28</v>
      </c>
      <c r="V49" s="17"/>
      <c r="W49" s="17"/>
      <c r="X49" s="17"/>
      <c r="Y49" s="17"/>
      <c r="Z49" s="17"/>
      <c r="AA49" s="17"/>
      <c r="AB49" s="17"/>
      <c r="AC49" s="17"/>
      <c r="AD49" s="17"/>
      <c r="AE49" s="17"/>
      <c r="AF49" s="17"/>
      <c r="AG49" s="17"/>
      <c r="AH49" s="17"/>
      <c r="AI49" s="17"/>
      <c r="AJ49" s="17"/>
      <c r="AK49" s="45"/>
      <c r="AL49" s="45"/>
      <c r="AM49" s="16" t="s">
        <v>29</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1">
        <f>IF([3]回答表!F18="水道事業",IF([3]回答表!X52="●",[3]回答表!E339,IF([3]回答表!AA52="●",[3]回答表!E408,"")),"")</f>
        <v>0</v>
      </c>
      <c r="V50" s="192"/>
      <c r="W50" s="192"/>
      <c r="X50" s="192"/>
      <c r="Y50" s="192"/>
      <c r="Z50" s="192"/>
      <c r="AA50" s="192"/>
      <c r="AB50" s="192"/>
      <c r="AC50" s="192"/>
      <c r="AD50" s="192"/>
      <c r="AE50" s="195" t="s">
        <v>30</v>
      </c>
      <c r="AF50" s="195"/>
      <c r="AG50" s="195"/>
      <c r="AH50" s="195"/>
      <c r="AI50" s="195"/>
      <c r="AJ50" s="196"/>
      <c r="AK50" s="45"/>
      <c r="AL50" s="45"/>
      <c r="AM50" s="169" t="str">
        <f>IF([3]回答表!F18="水道事業",IF([3]回答表!X52="●",[3]回答表!B341,IF([3]回答表!AA52="●",[3]回答表!B410,"")),"")</f>
        <v>令和4年度においては在庫を多数抱えていたため、購入実績はなし。</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3"/>
      <c r="V51" s="194"/>
      <c r="W51" s="194"/>
      <c r="X51" s="194"/>
      <c r="Y51" s="194"/>
      <c r="Z51" s="194"/>
      <c r="AA51" s="194"/>
      <c r="AB51" s="194"/>
      <c r="AC51" s="194"/>
      <c r="AD51" s="194"/>
      <c r="AE51" s="197"/>
      <c r="AF51" s="197"/>
      <c r="AG51" s="197"/>
      <c r="AH51" s="197"/>
      <c r="AI51" s="197"/>
      <c r="AJ51" s="198"/>
      <c r="AK51" s="45"/>
      <c r="AL51" s="45"/>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42"/>
      <c r="BS54" s="27"/>
    </row>
    <row r="55" spans="1:71" ht="15.6" customHeight="1" x14ac:dyDescent="0.2">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row>
    <row r="56" spans="1:71" ht="18.600000000000001" customHeight="1" x14ac:dyDescent="0.2">
      <c r="C56" s="39"/>
      <c r="D56" s="25"/>
      <c r="E56" s="25"/>
      <c r="F56" s="25"/>
      <c r="G56" s="25"/>
      <c r="H56" s="25"/>
      <c r="I56" s="25"/>
      <c r="J56" s="25"/>
      <c r="K56" s="25"/>
      <c r="L56" s="25"/>
      <c r="M56" s="25"/>
      <c r="N56" s="30"/>
      <c r="O56" s="30"/>
      <c r="P56" s="30"/>
      <c r="Q56" s="30"/>
      <c r="R56" s="17"/>
      <c r="S56" s="17"/>
      <c r="T56" s="17"/>
      <c r="U56" s="16" t="s">
        <v>17</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15"/>
      <c r="BQ56" s="29"/>
      <c r="BR56" s="42"/>
    </row>
    <row r="57" spans="1:71" ht="15.6" customHeight="1" x14ac:dyDescent="0.15">
      <c r="C57" s="39"/>
      <c r="D57" s="149" t="s">
        <v>12</v>
      </c>
      <c r="E57" s="149"/>
      <c r="F57" s="149"/>
      <c r="G57" s="149"/>
      <c r="H57" s="149"/>
      <c r="I57" s="149"/>
      <c r="J57" s="149"/>
      <c r="K57" s="149"/>
      <c r="L57" s="149"/>
      <c r="M57" s="179"/>
      <c r="N57" s="150" t="str">
        <f>IF([3]回答表!F18="水道事業",IF([3]回答表!AD52="●","●",""),"")</f>
        <v/>
      </c>
      <c r="O57" s="151"/>
      <c r="P57" s="151"/>
      <c r="Q57" s="152"/>
      <c r="R57" s="17"/>
      <c r="S57" s="17"/>
      <c r="T57" s="17"/>
      <c r="U57" s="169" t="str">
        <f>IF([3]回答表!F18="水道事業",IF([3]回答表!AD52="●",[3]回答表!B421,""),"")</f>
        <v/>
      </c>
      <c r="V57" s="170"/>
      <c r="W57" s="170"/>
      <c r="X57" s="170"/>
      <c r="Y57" s="170"/>
      <c r="Z57" s="170"/>
      <c r="AA57" s="170"/>
      <c r="AB57" s="170"/>
      <c r="AC57" s="170"/>
      <c r="AD57" s="170"/>
      <c r="AE57" s="170"/>
      <c r="AF57" s="170"/>
      <c r="AG57" s="170"/>
      <c r="AH57" s="170"/>
      <c r="AI57" s="170"/>
      <c r="AJ57" s="171"/>
      <c r="AK57" s="49"/>
      <c r="AL57" s="49"/>
      <c r="AM57" s="169" t="str">
        <f>IF([3]回答表!F18="水道事業",IF([3]回答表!AD52="●",[3]回答表!B427,""),"")</f>
        <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42"/>
    </row>
    <row r="58" spans="1:71" ht="15.6" customHeight="1" x14ac:dyDescent="0.15">
      <c r="C58" s="39"/>
      <c r="D58" s="149"/>
      <c r="E58" s="149"/>
      <c r="F58" s="149"/>
      <c r="G58" s="149"/>
      <c r="H58" s="149"/>
      <c r="I58" s="149"/>
      <c r="J58" s="149"/>
      <c r="K58" s="149"/>
      <c r="L58" s="149"/>
      <c r="M58" s="179"/>
      <c r="N58" s="153"/>
      <c r="O58" s="154"/>
      <c r="P58" s="154"/>
      <c r="Q58" s="155"/>
      <c r="R58" s="17"/>
      <c r="S58" s="17"/>
      <c r="T58" s="17"/>
      <c r="U58" s="172"/>
      <c r="V58" s="173"/>
      <c r="W58" s="173"/>
      <c r="X58" s="173"/>
      <c r="Y58" s="173"/>
      <c r="Z58" s="173"/>
      <c r="AA58" s="173"/>
      <c r="AB58" s="173"/>
      <c r="AC58" s="173"/>
      <c r="AD58" s="173"/>
      <c r="AE58" s="173"/>
      <c r="AF58" s="173"/>
      <c r="AG58" s="173"/>
      <c r="AH58" s="173"/>
      <c r="AI58" s="173"/>
      <c r="AJ58" s="174"/>
      <c r="AK58" s="49"/>
      <c r="AL58" s="49"/>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42"/>
    </row>
    <row r="59" spans="1:71" ht="15.6" customHeight="1" x14ac:dyDescent="0.15">
      <c r="C59" s="39"/>
      <c r="D59" s="149"/>
      <c r="E59" s="149"/>
      <c r="F59" s="149"/>
      <c r="G59" s="149"/>
      <c r="H59" s="149"/>
      <c r="I59" s="149"/>
      <c r="J59" s="149"/>
      <c r="K59" s="149"/>
      <c r="L59" s="149"/>
      <c r="M59" s="179"/>
      <c r="N59" s="153"/>
      <c r="O59" s="154"/>
      <c r="P59" s="154"/>
      <c r="Q59" s="155"/>
      <c r="R59" s="17"/>
      <c r="S59" s="17"/>
      <c r="T59" s="17"/>
      <c r="U59" s="172"/>
      <c r="V59" s="173"/>
      <c r="W59" s="173"/>
      <c r="X59" s="173"/>
      <c r="Y59" s="173"/>
      <c r="Z59" s="173"/>
      <c r="AA59" s="173"/>
      <c r="AB59" s="173"/>
      <c r="AC59" s="173"/>
      <c r="AD59" s="173"/>
      <c r="AE59" s="173"/>
      <c r="AF59" s="173"/>
      <c r="AG59" s="173"/>
      <c r="AH59" s="173"/>
      <c r="AI59" s="173"/>
      <c r="AJ59" s="174"/>
      <c r="AK59" s="49"/>
      <c r="AL59" s="49"/>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42"/>
    </row>
    <row r="60" spans="1:71" ht="15.6" customHeight="1" x14ac:dyDescent="0.15">
      <c r="C60" s="39"/>
      <c r="D60" s="149"/>
      <c r="E60" s="149"/>
      <c r="F60" s="149"/>
      <c r="G60" s="149"/>
      <c r="H60" s="149"/>
      <c r="I60" s="149"/>
      <c r="J60" s="149"/>
      <c r="K60" s="149"/>
      <c r="L60" s="149"/>
      <c r="M60" s="179"/>
      <c r="N60" s="156"/>
      <c r="O60" s="157"/>
      <c r="P60" s="157"/>
      <c r="Q60" s="158"/>
      <c r="R60" s="17"/>
      <c r="S60" s="17"/>
      <c r="T60" s="17"/>
      <c r="U60" s="175"/>
      <c r="V60" s="176"/>
      <c r="W60" s="176"/>
      <c r="X60" s="176"/>
      <c r="Y60" s="176"/>
      <c r="Z60" s="176"/>
      <c r="AA60" s="176"/>
      <c r="AB60" s="176"/>
      <c r="AC60" s="176"/>
      <c r="AD60" s="176"/>
      <c r="AE60" s="176"/>
      <c r="AF60" s="176"/>
      <c r="AG60" s="176"/>
      <c r="AH60" s="176"/>
      <c r="AI60" s="176"/>
      <c r="AJ60" s="177"/>
      <c r="AK60" s="49"/>
      <c r="AL60" s="49"/>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42"/>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8">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S55"/>
  <sheetViews>
    <sheetView showZeros="0" view="pageBreakPreview" zoomScale="55" zoomScaleNormal="55" zoomScaleSheetLayoutView="55" workbookViewId="0">
      <selection activeCell="D36" sqref="D36:BQ5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13</v>
      </c>
      <c r="D8" s="69"/>
      <c r="E8" s="69"/>
      <c r="F8" s="69"/>
      <c r="G8" s="69"/>
      <c r="H8" s="69"/>
      <c r="I8" s="69"/>
      <c r="J8" s="69"/>
      <c r="K8" s="69"/>
      <c r="L8" s="69"/>
      <c r="M8" s="69"/>
      <c r="N8" s="69"/>
      <c r="O8" s="69"/>
      <c r="P8" s="69"/>
      <c r="Q8" s="69"/>
      <c r="R8" s="69"/>
      <c r="S8" s="69"/>
      <c r="T8" s="69"/>
      <c r="U8" s="70" t="s">
        <v>22</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23</v>
      </c>
      <c r="BH8" s="80"/>
      <c r="BI8" s="80"/>
      <c r="BJ8" s="80"/>
      <c r="BK8" s="80"/>
      <c r="BL8" s="80"/>
      <c r="BM8" s="80"/>
      <c r="BN8" s="80"/>
      <c r="BO8" s="80"/>
      <c r="BP8" s="80"/>
      <c r="BQ8" s="80"/>
      <c r="BR8" s="2"/>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
    </row>
    <row r="11" spans="3:71" ht="15.6" customHeight="1" x14ac:dyDescent="0.15">
      <c r="C11" s="81" t="s">
        <v>49</v>
      </c>
      <c r="D11" s="69"/>
      <c r="E11" s="69"/>
      <c r="F11" s="69"/>
      <c r="G11" s="69"/>
      <c r="H11" s="69"/>
      <c r="I11" s="69"/>
      <c r="J11" s="69"/>
      <c r="K11" s="69"/>
      <c r="L11" s="69"/>
      <c r="M11" s="69"/>
      <c r="N11" s="69"/>
      <c r="O11" s="69"/>
      <c r="P11" s="69"/>
      <c r="Q11" s="69"/>
      <c r="R11" s="69"/>
      <c r="S11" s="69"/>
      <c r="T11" s="69"/>
      <c r="U11" s="82" t="s">
        <v>50</v>
      </c>
      <c r="V11" s="83"/>
      <c r="W11" s="83"/>
      <c r="X11" s="83"/>
      <c r="Y11" s="83"/>
      <c r="Z11" s="83"/>
      <c r="AA11" s="83"/>
      <c r="AB11" s="83"/>
      <c r="AC11" s="83"/>
      <c r="AD11" s="83"/>
      <c r="AE11" s="83"/>
      <c r="AF11" s="71"/>
      <c r="AG11" s="71"/>
      <c r="AH11" s="71"/>
      <c r="AI11" s="71"/>
      <c r="AJ11" s="71"/>
      <c r="AK11" s="71"/>
      <c r="AL11" s="71"/>
      <c r="AM11" s="71"/>
      <c r="AN11" s="72"/>
      <c r="AO11" s="88" t="s">
        <v>52</v>
      </c>
      <c r="AP11" s="71"/>
      <c r="AQ11" s="71"/>
      <c r="AR11" s="71"/>
      <c r="AS11" s="71"/>
      <c r="AT11" s="71"/>
      <c r="AU11" s="71"/>
      <c r="AV11" s="71"/>
      <c r="AW11" s="71"/>
      <c r="AX11" s="71"/>
      <c r="AY11" s="71"/>
      <c r="AZ11" s="71"/>
      <c r="BA11" s="71"/>
      <c r="BB11" s="71"/>
      <c r="BC11" s="71"/>
      <c r="BD11" s="71"/>
      <c r="BE11" s="71"/>
      <c r="BF11" s="72"/>
      <c r="BG11" s="81"/>
      <c r="BH11" s="80"/>
      <c r="BI11" s="80"/>
      <c r="BJ11" s="80"/>
      <c r="BK11" s="80"/>
      <c r="BL11" s="80"/>
      <c r="BM11" s="80"/>
      <c r="BN11" s="80"/>
      <c r="BO11" s="80"/>
      <c r="BP11" s="80"/>
      <c r="BQ11" s="80"/>
      <c r="BR11" s="3"/>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89" t="s">
        <v>33</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3: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3:71" ht="13.35" customHeight="1" x14ac:dyDescent="0.15">
      <c r="C20" s="13"/>
      <c r="D20" s="95" t="s">
        <v>2</v>
      </c>
      <c r="E20" s="96"/>
      <c r="F20" s="96"/>
      <c r="G20" s="96"/>
      <c r="H20" s="96"/>
      <c r="I20" s="96"/>
      <c r="J20" s="97"/>
      <c r="K20" s="95" t="s">
        <v>3</v>
      </c>
      <c r="L20" s="96"/>
      <c r="M20" s="96"/>
      <c r="N20" s="96"/>
      <c r="O20" s="96"/>
      <c r="P20" s="96"/>
      <c r="Q20" s="97"/>
      <c r="R20" s="95" t="s">
        <v>16</v>
      </c>
      <c r="S20" s="96"/>
      <c r="T20" s="96"/>
      <c r="U20" s="96"/>
      <c r="V20" s="96"/>
      <c r="W20" s="96"/>
      <c r="X20" s="97"/>
      <c r="Y20" s="104" t="s">
        <v>14</v>
      </c>
      <c r="Z20" s="104"/>
      <c r="AA20" s="104"/>
      <c r="AB20" s="104"/>
      <c r="AC20" s="104"/>
      <c r="AD20" s="104"/>
      <c r="AE20" s="104"/>
      <c r="AF20" s="105" t="s">
        <v>15</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3: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3: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3: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27</v>
      </c>
      <c r="AG23" s="123"/>
      <c r="AH23" s="123"/>
      <c r="AI23" s="123"/>
      <c r="AJ23" s="123"/>
      <c r="AK23" s="123"/>
      <c r="AL23" s="124"/>
      <c r="AM23" s="125" t="s">
        <v>31</v>
      </c>
      <c r="AN23" s="123"/>
      <c r="AO23" s="123"/>
      <c r="AP23" s="123"/>
      <c r="AQ23" s="123"/>
      <c r="AR23" s="123"/>
      <c r="AS23" s="124"/>
      <c r="AT23" s="125" t="s">
        <v>32</v>
      </c>
      <c r="AU23" s="123"/>
      <c r="AV23" s="123"/>
      <c r="AW23" s="123"/>
      <c r="AX23" s="123"/>
      <c r="AY23" s="123"/>
      <c r="AZ23" s="124"/>
      <c r="BA23" s="29"/>
      <c r="BB23" s="119"/>
      <c r="BC23" s="120"/>
      <c r="BD23" s="120"/>
      <c r="BE23" s="120"/>
      <c r="BF23" s="120"/>
      <c r="BG23" s="120"/>
      <c r="BH23" s="120"/>
      <c r="BI23" s="120"/>
      <c r="BJ23" s="121"/>
      <c r="BK23" s="122"/>
      <c r="BL23" s="54"/>
      <c r="BS23" s="28"/>
    </row>
    <row r="24" spans="3:71" ht="15.6" customHeight="1" x14ac:dyDescent="0.15">
      <c r="C24" s="13"/>
      <c r="D24" s="126" t="str">
        <f>IF([4]回答表!R49="●","●","")</f>
        <v/>
      </c>
      <c r="E24" s="127"/>
      <c r="F24" s="127"/>
      <c r="G24" s="127"/>
      <c r="H24" s="127"/>
      <c r="I24" s="127"/>
      <c r="J24" s="128"/>
      <c r="K24" s="126" t="str">
        <f>IF([4]回答表!R50="●","●","")</f>
        <v/>
      </c>
      <c r="L24" s="127"/>
      <c r="M24" s="127"/>
      <c r="N24" s="127"/>
      <c r="O24" s="127"/>
      <c r="P24" s="127"/>
      <c r="Q24" s="128"/>
      <c r="R24" s="126" t="str">
        <f>IF([4]回答表!R51="●","●","")</f>
        <v/>
      </c>
      <c r="S24" s="127"/>
      <c r="T24" s="127"/>
      <c r="U24" s="127"/>
      <c r="V24" s="127"/>
      <c r="W24" s="127"/>
      <c r="X24" s="128"/>
      <c r="Y24" s="126" t="str">
        <f>IF([4]回答表!R52="●","●","")</f>
        <v/>
      </c>
      <c r="Z24" s="127"/>
      <c r="AA24" s="127"/>
      <c r="AB24" s="127"/>
      <c r="AC24" s="127"/>
      <c r="AD24" s="127"/>
      <c r="AE24" s="128"/>
      <c r="AF24" s="132" t="str">
        <f>IF([4]回答表!R53="●","●","")</f>
        <v/>
      </c>
      <c r="AG24" s="133"/>
      <c r="AH24" s="133"/>
      <c r="AI24" s="133"/>
      <c r="AJ24" s="133"/>
      <c r="AK24" s="133"/>
      <c r="AL24" s="134"/>
      <c r="AM24" s="132" t="str">
        <f>IF([4]回答表!R54="●","●","")</f>
        <v/>
      </c>
      <c r="AN24" s="133"/>
      <c r="AO24" s="133"/>
      <c r="AP24" s="133"/>
      <c r="AQ24" s="133"/>
      <c r="AR24" s="133"/>
      <c r="AS24" s="134"/>
      <c r="AT24" s="132" t="str">
        <f>IF([4]回答表!R55="●","●","")</f>
        <v/>
      </c>
      <c r="AU24" s="133"/>
      <c r="AV24" s="133"/>
      <c r="AW24" s="133"/>
      <c r="AX24" s="133"/>
      <c r="AY24" s="133"/>
      <c r="AZ24" s="134"/>
      <c r="BA24" s="29"/>
      <c r="BB24" s="132" t="str">
        <f>IF([4]回答表!R56="●","●","")</f>
        <v>●</v>
      </c>
      <c r="BC24" s="133"/>
      <c r="BD24" s="133"/>
      <c r="BE24" s="133"/>
      <c r="BF24" s="133"/>
      <c r="BG24" s="133"/>
      <c r="BH24" s="133"/>
      <c r="BI24" s="133"/>
      <c r="BJ24" s="113"/>
      <c r="BK24" s="114"/>
      <c r="BL24" s="54"/>
      <c r="BS24" s="28"/>
    </row>
    <row r="25" spans="3: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3: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row r="30" spans="3:71" ht="15.6" customHeight="1" x14ac:dyDescent="0.15"/>
    <row r="31" spans="3:71" ht="15.6" customHeight="1" x14ac:dyDescent="0.15"/>
    <row r="32" spans="3:71" ht="21.95" customHeight="1" x14ac:dyDescent="0.15">
      <c r="C32" s="199" t="s">
        <v>37</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x14ac:dyDescent="0.15">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21.95" customHeight="1" x14ac:dyDescent="0.15">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row>
    <row r="35" spans="3:70" ht="15.6" customHeight="1" x14ac:dyDescent="0.15">
      <c r="C35" s="57"/>
      <c r="D35" s="58"/>
      <c r="E35" s="58"/>
      <c r="F35" s="58"/>
      <c r="G35" s="58"/>
      <c r="H35" s="58"/>
      <c r="I35" s="58"/>
      <c r="J35" s="58"/>
      <c r="K35" s="58"/>
      <c r="L35" s="58"/>
      <c r="M35" s="58"/>
      <c r="N35" s="58"/>
      <c r="O35" s="58"/>
      <c r="P35" s="58"/>
      <c r="Q35" s="58"/>
      <c r="R35" s="58"/>
      <c r="S35" s="58"/>
      <c r="T35" s="58"/>
      <c r="U35" s="58"/>
      <c r="V35" s="58"/>
      <c r="W35" s="58"/>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60"/>
    </row>
    <row r="36" spans="3:70" ht="18.95" customHeight="1" x14ac:dyDescent="0.15">
      <c r="C36" s="61"/>
      <c r="D36" s="200" t="str">
        <f>IF([4]回答表!R56="●",[4]回答表!B651,"")</f>
        <v>事業の規模が小さく、人員が少ない等の理由から抜本的な改革の検討に至ってないが、これから法適用の公営企業かを図る中で、経営上の課題の洗い出しを行い、効果的な対策をしていく。</v>
      </c>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2"/>
      <c r="BR36" s="62"/>
    </row>
    <row r="37" spans="3:70" ht="23.45" customHeight="1" x14ac:dyDescent="0.15">
      <c r="C37" s="61"/>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2"/>
    </row>
    <row r="38" spans="3:70" ht="23.45" customHeight="1" x14ac:dyDescent="0.15">
      <c r="C38" s="61"/>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2"/>
    </row>
    <row r="39" spans="3:70" ht="23.45" customHeight="1" x14ac:dyDescent="0.15">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5" customHeight="1" x14ac:dyDescent="0.15">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5" customHeight="1" x14ac:dyDescent="0.15">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5" customHeight="1" x14ac:dyDescent="0.15">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5" customHeight="1" x14ac:dyDescent="0.15">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5" customHeight="1" x14ac:dyDescent="0.15">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5" customHeight="1" x14ac:dyDescent="0.15">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5" customHeight="1" x14ac:dyDescent="0.15">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5" customHeight="1" x14ac:dyDescent="0.15">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5" customHeight="1" x14ac:dyDescent="0.15">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5" customHeight="1" x14ac:dyDescent="0.15">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5" customHeight="1" x14ac:dyDescent="0.15">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5" customHeight="1" x14ac:dyDescent="0.15">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5" customHeight="1" x14ac:dyDescent="0.15">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5" customHeight="1" x14ac:dyDescent="0.15">
      <c r="C53" s="61"/>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62"/>
    </row>
    <row r="54" spans="3:70" ht="23.45" customHeight="1" x14ac:dyDescent="0.15">
      <c r="C54" s="61"/>
      <c r="D54" s="206"/>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8"/>
      <c r="BR54" s="42"/>
    </row>
    <row r="55" spans="3:70" ht="12.6" customHeight="1" x14ac:dyDescent="0.15">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5"/>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4" priority="2">
      <formula>$BB$25="○"</formula>
    </cfRule>
  </conditionalFormatting>
  <conditionalFormatting sqref="B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55"/>
  <sheetViews>
    <sheetView showZeros="0" view="pageBreakPreview" zoomScale="55" zoomScaleNormal="55" zoomScaleSheetLayoutView="55" workbookViewId="0">
      <selection activeCell="BG14" sqref="BG1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13</v>
      </c>
      <c r="D8" s="69"/>
      <c r="E8" s="69"/>
      <c r="F8" s="69"/>
      <c r="G8" s="69"/>
      <c r="H8" s="69"/>
      <c r="I8" s="69"/>
      <c r="J8" s="69"/>
      <c r="K8" s="69"/>
      <c r="L8" s="69"/>
      <c r="M8" s="69"/>
      <c r="N8" s="69"/>
      <c r="O8" s="69"/>
      <c r="P8" s="69"/>
      <c r="Q8" s="69"/>
      <c r="R8" s="69"/>
      <c r="S8" s="69"/>
      <c r="T8" s="69"/>
      <c r="U8" s="70" t="s">
        <v>22</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23</v>
      </c>
      <c r="BH8" s="80"/>
      <c r="BI8" s="80"/>
      <c r="BJ8" s="80"/>
      <c r="BK8" s="80"/>
      <c r="BL8" s="80"/>
      <c r="BM8" s="80"/>
      <c r="BN8" s="80"/>
      <c r="BO8" s="80"/>
      <c r="BP8" s="80"/>
      <c r="BQ8" s="80"/>
      <c r="BR8" s="2"/>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
    </row>
    <row r="11" spans="3:71" ht="15.6" customHeight="1" x14ac:dyDescent="0.15">
      <c r="C11" s="81" t="s">
        <v>49</v>
      </c>
      <c r="D11" s="69"/>
      <c r="E11" s="69"/>
      <c r="F11" s="69"/>
      <c r="G11" s="69"/>
      <c r="H11" s="69"/>
      <c r="I11" s="69"/>
      <c r="J11" s="69"/>
      <c r="K11" s="69"/>
      <c r="L11" s="69"/>
      <c r="M11" s="69"/>
      <c r="N11" s="69"/>
      <c r="O11" s="69"/>
      <c r="P11" s="69"/>
      <c r="Q11" s="69"/>
      <c r="R11" s="69"/>
      <c r="S11" s="69"/>
      <c r="T11" s="69"/>
      <c r="U11" s="82" t="s">
        <v>50</v>
      </c>
      <c r="V11" s="83"/>
      <c r="W11" s="83"/>
      <c r="X11" s="83"/>
      <c r="Y11" s="83"/>
      <c r="Z11" s="83"/>
      <c r="AA11" s="83"/>
      <c r="AB11" s="83"/>
      <c r="AC11" s="83"/>
      <c r="AD11" s="83"/>
      <c r="AE11" s="83"/>
      <c r="AF11" s="71"/>
      <c r="AG11" s="71"/>
      <c r="AH11" s="71"/>
      <c r="AI11" s="71"/>
      <c r="AJ11" s="71"/>
      <c r="AK11" s="71"/>
      <c r="AL11" s="71"/>
      <c r="AM11" s="71"/>
      <c r="AN11" s="72"/>
      <c r="AO11" s="88" t="s">
        <v>51</v>
      </c>
      <c r="AP11" s="71"/>
      <c r="AQ11" s="71"/>
      <c r="AR11" s="71"/>
      <c r="AS11" s="71"/>
      <c r="AT11" s="71"/>
      <c r="AU11" s="71"/>
      <c r="AV11" s="71"/>
      <c r="AW11" s="71"/>
      <c r="AX11" s="71"/>
      <c r="AY11" s="71"/>
      <c r="AZ11" s="71"/>
      <c r="BA11" s="71"/>
      <c r="BB11" s="71"/>
      <c r="BC11" s="71"/>
      <c r="BD11" s="71"/>
      <c r="BE11" s="71"/>
      <c r="BF11" s="72"/>
      <c r="BG11" s="81"/>
      <c r="BH11" s="80"/>
      <c r="BI11" s="80"/>
      <c r="BJ11" s="80"/>
      <c r="BK11" s="80"/>
      <c r="BL11" s="80"/>
      <c r="BM11" s="80"/>
      <c r="BN11" s="80"/>
      <c r="BO11" s="80"/>
      <c r="BP11" s="80"/>
      <c r="BQ11" s="80"/>
      <c r="BR11" s="3"/>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89" t="s">
        <v>33</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3: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3:71" ht="13.35" customHeight="1" x14ac:dyDescent="0.15">
      <c r="C20" s="13"/>
      <c r="D20" s="95" t="s">
        <v>2</v>
      </c>
      <c r="E20" s="96"/>
      <c r="F20" s="96"/>
      <c r="G20" s="96"/>
      <c r="H20" s="96"/>
      <c r="I20" s="96"/>
      <c r="J20" s="97"/>
      <c r="K20" s="95" t="s">
        <v>3</v>
      </c>
      <c r="L20" s="96"/>
      <c r="M20" s="96"/>
      <c r="N20" s="96"/>
      <c r="O20" s="96"/>
      <c r="P20" s="96"/>
      <c r="Q20" s="97"/>
      <c r="R20" s="95" t="s">
        <v>16</v>
      </c>
      <c r="S20" s="96"/>
      <c r="T20" s="96"/>
      <c r="U20" s="96"/>
      <c r="V20" s="96"/>
      <c r="W20" s="96"/>
      <c r="X20" s="97"/>
      <c r="Y20" s="104" t="s">
        <v>14</v>
      </c>
      <c r="Z20" s="104"/>
      <c r="AA20" s="104"/>
      <c r="AB20" s="104"/>
      <c r="AC20" s="104"/>
      <c r="AD20" s="104"/>
      <c r="AE20" s="104"/>
      <c r="AF20" s="105" t="s">
        <v>15</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3: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3: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3: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34</v>
      </c>
      <c r="AG23" s="123"/>
      <c r="AH23" s="123"/>
      <c r="AI23" s="123"/>
      <c r="AJ23" s="123"/>
      <c r="AK23" s="123"/>
      <c r="AL23" s="124"/>
      <c r="AM23" s="125" t="s">
        <v>35</v>
      </c>
      <c r="AN23" s="123"/>
      <c r="AO23" s="123"/>
      <c r="AP23" s="123"/>
      <c r="AQ23" s="123"/>
      <c r="AR23" s="123"/>
      <c r="AS23" s="124"/>
      <c r="AT23" s="125" t="s">
        <v>36</v>
      </c>
      <c r="AU23" s="123"/>
      <c r="AV23" s="123"/>
      <c r="AW23" s="123"/>
      <c r="AX23" s="123"/>
      <c r="AY23" s="123"/>
      <c r="AZ23" s="124"/>
      <c r="BA23" s="29"/>
      <c r="BB23" s="119"/>
      <c r="BC23" s="120"/>
      <c r="BD23" s="120"/>
      <c r="BE23" s="120"/>
      <c r="BF23" s="120"/>
      <c r="BG23" s="120"/>
      <c r="BH23" s="120"/>
      <c r="BI23" s="120"/>
      <c r="BJ23" s="121"/>
      <c r="BK23" s="122"/>
      <c r="BL23" s="54"/>
      <c r="BS23" s="28"/>
    </row>
    <row r="24" spans="3:71" ht="15.6" customHeight="1" x14ac:dyDescent="0.15">
      <c r="C24" s="13"/>
      <c r="D24" s="126" t="str">
        <f>IF([5]回答表!R49="●","●","")</f>
        <v/>
      </c>
      <c r="E24" s="127"/>
      <c r="F24" s="127"/>
      <c r="G24" s="127"/>
      <c r="H24" s="127"/>
      <c r="I24" s="127"/>
      <c r="J24" s="128"/>
      <c r="K24" s="126" t="str">
        <f>IF([5]回答表!R50="●","●","")</f>
        <v/>
      </c>
      <c r="L24" s="127"/>
      <c r="M24" s="127"/>
      <c r="N24" s="127"/>
      <c r="O24" s="127"/>
      <c r="P24" s="127"/>
      <c r="Q24" s="128"/>
      <c r="R24" s="126" t="str">
        <f>IF([5]回答表!R51="●","●","")</f>
        <v/>
      </c>
      <c r="S24" s="127"/>
      <c r="T24" s="127"/>
      <c r="U24" s="127"/>
      <c r="V24" s="127"/>
      <c r="W24" s="127"/>
      <c r="X24" s="128"/>
      <c r="Y24" s="126" t="str">
        <f>IF([5]回答表!R52="●","●","")</f>
        <v/>
      </c>
      <c r="Z24" s="127"/>
      <c r="AA24" s="127"/>
      <c r="AB24" s="127"/>
      <c r="AC24" s="127"/>
      <c r="AD24" s="127"/>
      <c r="AE24" s="128"/>
      <c r="AF24" s="132" t="str">
        <f>IF([5]回答表!R53="●","●","")</f>
        <v/>
      </c>
      <c r="AG24" s="133"/>
      <c r="AH24" s="133"/>
      <c r="AI24" s="133"/>
      <c r="AJ24" s="133"/>
      <c r="AK24" s="133"/>
      <c r="AL24" s="134"/>
      <c r="AM24" s="132" t="str">
        <f>IF([5]回答表!R54="●","●","")</f>
        <v/>
      </c>
      <c r="AN24" s="133"/>
      <c r="AO24" s="133"/>
      <c r="AP24" s="133"/>
      <c r="AQ24" s="133"/>
      <c r="AR24" s="133"/>
      <c r="AS24" s="134"/>
      <c r="AT24" s="132" t="str">
        <f>IF([5]回答表!R55="●","●","")</f>
        <v/>
      </c>
      <c r="AU24" s="133"/>
      <c r="AV24" s="133"/>
      <c r="AW24" s="133"/>
      <c r="AX24" s="133"/>
      <c r="AY24" s="133"/>
      <c r="AZ24" s="134"/>
      <c r="BA24" s="29"/>
      <c r="BB24" s="132" t="str">
        <f>IF([5]回答表!R56="●","●","")</f>
        <v>●</v>
      </c>
      <c r="BC24" s="133"/>
      <c r="BD24" s="133"/>
      <c r="BE24" s="133"/>
      <c r="BF24" s="133"/>
      <c r="BG24" s="133"/>
      <c r="BH24" s="133"/>
      <c r="BI24" s="133"/>
      <c r="BJ24" s="113"/>
      <c r="BK24" s="114"/>
      <c r="BL24" s="54"/>
      <c r="BS24" s="28"/>
    </row>
    <row r="25" spans="3: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3: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D28" s="8"/>
      <c r="E28" s="8"/>
      <c r="F28" s="8"/>
      <c r="G28" s="8"/>
      <c r="H28" s="8"/>
      <c r="I28" s="8"/>
      <c r="J28" s="8"/>
      <c r="K28" s="8"/>
      <c r="L28" s="8"/>
      <c r="M28" s="8"/>
      <c r="N28" s="8"/>
      <c r="O28" s="8"/>
      <c r="P28" s="8"/>
      <c r="Q28" s="8"/>
      <c r="R28" s="8"/>
      <c r="S28" s="8"/>
      <c r="T28" s="8"/>
      <c r="U28" s="8"/>
      <c r="V28" s="8"/>
      <c r="W28" s="8"/>
      <c r="BS28" s="27"/>
    </row>
    <row r="29" spans="3:71" ht="15.6" customHeight="1" x14ac:dyDescent="0.15"/>
    <row r="30" spans="3:71" ht="15.6" customHeight="1" x14ac:dyDescent="0.15"/>
    <row r="31" spans="3:71" ht="15.6" customHeight="1" x14ac:dyDescent="0.15"/>
    <row r="32" spans="3:71" ht="21.95" customHeight="1" x14ac:dyDescent="0.15">
      <c r="C32" s="199" t="s">
        <v>37</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x14ac:dyDescent="0.15">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21.95" customHeight="1" x14ac:dyDescent="0.15">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row>
    <row r="35" spans="3:70" ht="15.6" customHeight="1" x14ac:dyDescent="0.15">
      <c r="C35" s="57"/>
      <c r="D35" s="58"/>
      <c r="E35" s="58"/>
      <c r="F35" s="58"/>
      <c r="G35" s="58"/>
      <c r="H35" s="58"/>
      <c r="I35" s="58"/>
      <c r="J35" s="58"/>
      <c r="K35" s="58"/>
      <c r="L35" s="58"/>
      <c r="M35" s="58"/>
      <c r="N35" s="58"/>
      <c r="O35" s="58"/>
      <c r="P35" s="58"/>
      <c r="Q35" s="58"/>
      <c r="R35" s="58"/>
      <c r="S35" s="58"/>
      <c r="T35" s="58"/>
      <c r="U35" s="58"/>
      <c r="V35" s="58"/>
      <c r="W35" s="58"/>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60"/>
    </row>
    <row r="36" spans="3:70" ht="18.95" customHeight="1" x14ac:dyDescent="0.15">
      <c r="C36" s="61"/>
      <c r="D36" s="200" t="s">
        <v>38</v>
      </c>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2"/>
      <c r="BR36" s="62"/>
    </row>
    <row r="37" spans="3:70" ht="23.45" customHeight="1" x14ac:dyDescent="0.15">
      <c r="C37" s="61"/>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2"/>
    </row>
    <row r="38" spans="3:70" ht="23.45" customHeight="1" x14ac:dyDescent="0.15">
      <c r="C38" s="61"/>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2"/>
    </row>
    <row r="39" spans="3:70" ht="23.45" customHeight="1" x14ac:dyDescent="0.15">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5" customHeight="1" x14ac:dyDescent="0.15">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5" customHeight="1" x14ac:dyDescent="0.15">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5" customHeight="1" x14ac:dyDescent="0.15">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5" customHeight="1" x14ac:dyDescent="0.15">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5" customHeight="1" x14ac:dyDescent="0.15">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5" customHeight="1" x14ac:dyDescent="0.15">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5" customHeight="1" x14ac:dyDescent="0.15">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5" customHeight="1" x14ac:dyDescent="0.15">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5" customHeight="1" x14ac:dyDescent="0.15">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5" customHeight="1" x14ac:dyDescent="0.15">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5" customHeight="1" x14ac:dyDescent="0.15">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5" customHeight="1" x14ac:dyDescent="0.15">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5" customHeight="1" x14ac:dyDescent="0.15">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5" customHeight="1" x14ac:dyDescent="0.15">
      <c r="C53" s="61"/>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62"/>
    </row>
    <row r="54" spans="3:70" ht="23.45" customHeight="1" x14ac:dyDescent="0.15">
      <c r="C54" s="61"/>
      <c r="D54" s="206"/>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8"/>
      <c r="BR54" s="42"/>
    </row>
    <row r="55" spans="3:70" ht="12.6" customHeight="1" x14ac:dyDescent="0.15">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5"/>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XFD28">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BS54"/>
  <sheetViews>
    <sheetView showZeros="0" view="pageBreakPreview" zoomScale="55" zoomScaleNormal="55" zoomScaleSheetLayoutView="55" workbookViewId="0">
      <selection activeCell="BG14" sqref="BG1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13</v>
      </c>
      <c r="D8" s="69"/>
      <c r="E8" s="69"/>
      <c r="F8" s="69"/>
      <c r="G8" s="69"/>
      <c r="H8" s="69"/>
      <c r="I8" s="69"/>
      <c r="J8" s="69"/>
      <c r="K8" s="69"/>
      <c r="L8" s="69"/>
      <c r="M8" s="69"/>
      <c r="N8" s="69"/>
      <c r="O8" s="69"/>
      <c r="P8" s="69"/>
      <c r="Q8" s="69"/>
      <c r="R8" s="69"/>
      <c r="S8" s="69"/>
      <c r="T8" s="69"/>
      <c r="U8" s="70" t="s">
        <v>22</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23</v>
      </c>
      <c r="BH8" s="80"/>
      <c r="BI8" s="80"/>
      <c r="BJ8" s="80"/>
      <c r="BK8" s="80"/>
      <c r="BL8" s="80"/>
      <c r="BM8" s="80"/>
      <c r="BN8" s="80"/>
      <c r="BO8" s="80"/>
      <c r="BP8" s="80"/>
      <c r="BQ8" s="80"/>
      <c r="BR8" s="2"/>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
    </row>
    <row r="11" spans="3:71" ht="15.6" customHeight="1" x14ac:dyDescent="0.15">
      <c r="C11" s="81" t="s">
        <v>49</v>
      </c>
      <c r="D11" s="69"/>
      <c r="E11" s="69"/>
      <c r="F11" s="69"/>
      <c r="G11" s="69"/>
      <c r="H11" s="69"/>
      <c r="I11" s="69"/>
      <c r="J11" s="69"/>
      <c r="K11" s="69"/>
      <c r="L11" s="69"/>
      <c r="M11" s="69"/>
      <c r="N11" s="69"/>
      <c r="O11" s="69"/>
      <c r="P11" s="69"/>
      <c r="Q11" s="69"/>
      <c r="R11" s="69"/>
      <c r="S11" s="69"/>
      <c r="T11" s="69"/>
      <c r="U11" s="82" t="s">
        <v>53</v>
      </c>
      <c r="V11" s="83"/>
      <c r="W11" s="83"/>
      <c r="X11" s="83"/>
      <c r="Y11" s="83"/>
      <c r="Z11" s="83"/>
      <c r="AA11" s="83"/>
      <c r="AB11" s="83"/>
      <c r="AC11" s="83"/>
      <c r="AD11" s="83"/>
      <c r="AE11" s="83"/>
      <c r="AF11" s="71"/>
      <c r="AG11" s="71"/>
      <c r="AH11" s="71"/>
      <c r="AI11" s="71"/>
      <c r="AJ11" s="71"/>
      <c r="AK11" s="71"/>
      <c r="AL11" s="71"/>
      <c r="AM11" s="71"/>
      <c r="AN11" s="72"/>
      <c r="AO11" s="88"/>
      <c r="AP11" s="71"/>
      <c r="AQ11" s="71"/>
      <c r="AR11" s="71"/>
      <c r="AS11" s="71"/>
      <c r="AT11" s="71"/>
      <c r="AU11" s="71"/>
      <c r="AV11" s="71"/>
      <c r="AW11" s="71"/>
      <c r="AX11" s="71"/>
      <c r="AY11" s="71"/>
      <c r="AZ11" s="71"/>
      <c r="BA11" s="71"/>
      <c r="BB11" s="71"/>
      <c r="BC11" s="71"/>
      <c r="BD11" s="71"/>
      <c r="BE11" s="71"/>
      <c r="BF11" s="72"/>
      <c r="BG11" s="81"/>
      <c r="BH11" s="80"/>
      <c r="BI11" s="80"/>
      <c r="BJ11" s="80"/>
      <c r="BK11" s="80"/>
      <c r="BL11" s="80"/>
      <c r="BM11" s="80"/>
      <c r="BN11" s="80"/>
      <c r="BO11" s="80"/>
      <c r="BP11" s="80"/>
      <c r="BQ11" s="80"/>
      <c r="BR11" s="3"/>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89" t="s">
        <v>41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3: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3:71" ht="13.35" customHeight="1" x14ac:dyDescent="0.15">
      <c r="C20" s="13"/>
      <c r="D20" s="95" t="s">
        <v>2</v>
      </c>
      <c r="E20" s="96"/>
      <c r="F20" s="96"/>
      <c r="G20" s="96"/>
      <c r="H20" s="96"/>
      <c r="I20" s="96"/>
      <c r="J20" s="97"/>
      <c r="K20" s="95" t="s">
        <v>3</v>
      </c>
      <c r="L20" s="96"/>
      <c r="M20" s="96"/>
      <c r="N20" s="96"/>
      <c r="O20" s="96"/>
      <c r="P20" s="96"/>
      <c r="Q20" s="97"/>
      <c r="R20" s="95" t="s">
        <v>16</v>
      </c>
      <c r="S20" s="96"/>
      <c r="T20" s="96"/>
      <c r="U20" s="96"/>
      <c r="V20" s="96"/>
      <c r="W20" s="96"/>
      <c r="X20" s="97"/>
      <c r="Y20" s="104" t="s">
        <v>14</v>
      </c>
      <c r="Z20" s="104"/>
      <c r="AA20" s="104"/>
      <c r="AB20" s="104"/>
      <c r="AC20" s="104"/>
      <c r="AD20" s="104"/>
      <c r="AE20" s="104"/>
      <c r="AF20" s="105" t="s">
        <v>15</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3: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3: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3: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42</v>
      </c>
      <c r="AG23" s="123"/>
      <c r="AH23" s="123"/>
      <c r="AI23" s="123"/>
      <c r="AJ23" s="123"/>
      <c r="AK23" s="123"/>
      <c r="AL23" s="124"/>
      <c r="AM23" s="125" t="s">
        <v>43</v>
      </c>
      <c r="AN23" s="123"/>
      <c r="AO23" s="123"/>
      <c r="AP23" s="123"/>
      <c r="AQ23" s="123"/>
      <c r="AR23" s="123"/>
      <c r="AS23" s="124"/>
      <c r="AT23" s="125" t="s">
        <v>44</v>
      </c>
      <c r="AU23" s="123"/>
      <c r="AV23" s="123"/>
      <c r="AW23" s="123"/>
      <c r="AX23" s="123"/>
      <c r="AY23" s="123"/>
      <c r="AZ23" s="124"/>
      <c r="BA23" s="29"/>
      <c r="BB23" s="119"/>
      <c r="BC23" s="120"/>
      <c r="BD23" s="120"/>
      <c r="BE23" s="120"/>
      <c r="BF23" s="120"/>
      <c r="BG23" s="120"/>
      <c r="BH23" s="120"/>
      <c r="BI23" s="120"/>
      <c r="BJ23" s="121"/>
      <c r="BK23" s="122"/>
      <c r="BL23" s="54"/>
      <c r="BS23" s="28"/>
    </row>
    <row r="24" spans="3:71" ht="15.6" customHeight="1" x14ac:dyDescent="0.15">
      <c r="C24" s="13"/>
      <c r="D24" s="126" t="str">
        <f>IF([6]回答表!R49="●","●","")</f>
        <v/>
      </c>
      <c r="E24" s="127"/>
      <c r="F24" s="127"/>
      <c r="G24" s="127"/>
      <c r="H24" s="127"/>
      <c r="I24" s="127"/>
      <c r="J24" s="128"/>
      <c r="K24" s="126" t="str">
        <f>IF([6]回答表!R50="●","●","")</f>
        <v/>
      </c>
      <c r="L24" s="127"/>
      <c r="M24" s="127"/>
      <c r="N24" s="127"/>
      <c r="O24" s="127"/>
      <c r="P24" s="127"/>
      <c r="Q24" s="128"/>
      <c r="R24" s="126" t="str">
        <f>IF([6]回答表!R51="●","●","")</f>
        <v/>
      </c>
      <c r="S24" s="127"/>
      <c r="T24" s="127"/>
      <c r="U24" s="127"/>
      <c r="V24" s="127"/>
      <c r="W24" s="127"/>
      <c r="X24" s="128"/>
      <c r="Y24" s="126" t="str">
        <f>IF([6]回答表!R52="●","●","")</f>
        <v/>
      </c>
      <c r="Z24" s="127"/>
      <c r="AA24" s="127"/>
      <c r="AB24" s="127"/>
      <c r="AC24" s="127"/>
      <c r="AD24" s="127"/>
      <c r="AE24" s="128"/>
      <c r="AF24" s="132" t="str">
        <f>IF([6]回答表!R53="●","●","")</f>
        <v/>
      </c>
      <c r="AG24" s="133"/>
      <c r="AH24" s="133"/>
      <c r="AI24" s="133"/>
      <c r="AJ24" s="133"/>
      <c r="AK24" s="133"/>
      <c r="AL24" s="134"/>
      <c r="AM24" s="132" t="str">
        <f>IF([6]回答表!R54="●","●","")</f>
        <v/>
      </c>
      <c r="AN24" s="133"/>
      <c r="AO24" s="133"/>
      <c r="AP24" s="133"/>
      <c r="AQ24" s="133"/>
      <c r="AR24" s="133"/>
      <c r="AS24" s="134"/>
      <c r="AT24" s="132" t="str">
        <f>IF([6]回答表!R55="●","●","")</f>
        <v/>
      </c>
      <c r="AU24" s="133"/>
      <c r="AV24" s="133"/>
      <c r="AW24" s="133"/>
      <c r="AX24" s="133"/>
      <c r="AY24" s="133"/>
      <c r="AZ24" s="134"/>
      <c r="BA24" s="29"/>
      <c r="BB24" s="132" t="str">
        <f>IF([6]回答表!R56="●","●","")</f>
        <v>●</v>
      </c>
      <c r="BC24" s="133"/>
      <c r="BD24" s="133"/>
      <c r="BE24" s="133"/>
      <c r="BF24" s="133"/>
      <c r="BG24" s="133"/>
      <c r="BH24" s="133"/>
      <c r="BI24" s="133"/>
      <c r="BJ24" s="113"/>
      <c r="BK24" s="114"/>
      <c r="BL24" s="54"/>
      <c r="BS24" s="28"/>
    </row>
    <row r="25" spans="3: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3: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row r="29" spans="3:71" ht="15.6" customHeight="1" x14ac:dyDescent="0.15"/>
    <row r="30" spans="3:71" ht="15.6" customHeight="1" x14ac:dyDescent="0.15"/>
    <row r="31" spans="3:71" ht="21.95" customHeight="1" x14ac:dyDescent="0.15">
      <c r="C31" s="199" t="s">
        <v>45</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5" customHeight="1" x14ac:dyDescent="0.15">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x14ac:dyDescent="0.15">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x14ac:dyDescent="0.15">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x14ac:dyDescent="0.15">
      <c r="C35" s="61"/>
      <c r="D35" s="200" t="str">
        <f>IF([6]回答表!R56="●",[6]回答表!B651,"")</f>
        <v>令和２年度末にて新公立病院改革プランの計画期間が終了し、令和４年３月に新たな公立病院改革ガイドラインが発出されたところである。今後、令和５年８月を目途に、「公立病院経営強化プラン」を策定し、持続可能な経営計画を策定する予定である。</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2"/>
    </row>
    <row r="36" spans="3:70" ht="23.45" customHeight="1" x14ac:dyDescent="0.15">
      <c r="C36" s="61"/>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2"/>
    </row>
    <row r="37" spans="3:70" ht="23.45" customHeight="1" x14ac:dyDescent="0.15">
      <c r="C37" s="61"/>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2"/>
    </row>
    <row r="38" spans="3:70" ht="23.45" customHeight="1" x14ac:dyDescent="0.15">
      <c r="C38" s="61"/>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2"/>
    </row>
    <row r="39" spans="3:70" ht="23.45" customHeight="1" x14ac:dyDescent="0.15">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5" customHeight="1" x14ac:dyDescent="0.15">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5" customHeight="1" x14ac:dyDescent="0.15">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5" customHeight="1" x14ac:dyDescent="0.15">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5" customHeight="1" x14ac:dyDescent="0.15">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5" customHeight="1" x14ac:dyDescent="0.15">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5" customHeight="1" x14ac:dyDescent="0.15">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5" customHeight="1" x14ac:dyDescent="0.15">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5" customHeight="1" x14ac:dyDescent="0.15">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5" customHeight="1" x14ac:dyDescent="0.15">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5" customHeight="1" x14ac:dyDescent="0.15">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5" customHeight="1" x14ac:dyDescent="0.15">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5" customHeight="1" x14ac:dyDescent="0.15">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5" customHeight="1" x14ac:dyDescent="0.15">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5" customHeight="1" x14ac:dyDescent="0.15">
      <c r="C53" s="61"/>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42"/>
    </row>
    <row r="54" spans="3:70" ht="12.6" customHeight="1" x14ac:dyDescent="0.15">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5"/>
  <sheetViews>
    <sheetView showZeros="0" tabSelected="1" view="pageBreakPreview" zoomScale="55" zoomScaleNormal="55" zoomScaleSheetLayoutView="55" workbookViewId="0">
      <selection activeCell="CD46" sqref="CD4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13</v>
      </c>
      <c r="D8" s="69"/>
      <c r="E8" s="69"/>
      <c r="F8" s="69"/>
      <c r="G8" s="69"/>
      <c r="H8" s="69"/>
      <c r="I8" s="69"/>
      <c r="J8" s="69"/>
      <c r="K8" s="69"/>
      <c r="L8" s="69"/>
      <c r="M8" s="69"/>
      <c r="N8" s="69"/>
      <c r="O8" s="69"/>
      <c r="P8" s="69"/>
      <c r="Q8" s="69"/>
      <c r="R8" s="69"/>
      <c r="S8" s="69"/>
      <c r="T8" s="69"/>
      <c r="U8" s="70" t="s">
        <v>22</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23</v>
      </c>
      <c r="BH8" s="80"/>
      <c r="BI8" s="80"/>
      <c r="BJ8" s="80"/>
      <c r="BK8" s="80"/>
      <c r="BL8" s="80"/>
      <c r="BM8" s="80"/>
      <c r="BN8" s="80"/>
      <c r="BO8" s="80"/>
      <c r="BP8" s="80"/>
      <c r="BQ8" s="80"/>
      <c r="BR8" s="2"/>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
    </row>
    <row r="11" spans="3:71" ht="15.6" customHeight="1" x14ac:dyDescent="0.15">
      <c r="C11" s="81" t="s">
        <v>54</v>
      </c>
      <c r="D11" s="69"/>
      <c r="E11" s="69"/>
      <c r="F11" s="69"/>
      <c r="G11" s="69"/>
      <c r="H11" s="69"/>
      <c r="I11" s="69"/>
      <c r="J11" s="69"/>
      <c r="K11" s="69"/>
      <c r="L11" s="69"/>
      <c r="M11" s="69"/>
      <c r="N11" s="69"/>
      <c r="O11" s="69"/>
      <c r="P11" s="69"/>
      <c r="Q11" s="69"/>
      <c r="R11" s="69"/>
      <c r="S11" s="69"/>
      <c r="T11" s="69"/>
      <c r="U11" s="82" t="s">
        <v>55</v>
      </c>
      <c r="V11" s="83"/>
      <c r="W11" s="83"/>
      <c r="X11" s="83"/>
      <c r="Y11" s="83"/>
      <c r="Z11" s="83"/>
      <c r="AA11" s="83"/>
      <c r="AB11" s="83"/>
      <c r="AC11" s="83"/>
      <c r="AD11" s="83"/>
      <c r="AE11" s="83"/>
      <c r="AF11" s="71"/>
      <c r="AG11" s="71"/>
      <c r="AH11" s="71"/>
      <c r="AI11" s="71"/>
      <c r="AJ11" s="71"/>
      <c r="AK11" s="71"/>
      <c r="AL11" s="71"/>
      <c r="AM11" s="71"/>
      <c r="AN11" s="72"/>
      <c r="AO11" s="88" t="s">
        <v>56</v>
      </c>
      <c r="AP11" s="71"/>
      <c r="AQ11" s="71"/>
      <c r="AR11" s="71"/>
      <c r="AS11" s="71"/>
      <c r="AT11" s="71"/>
      <c r="AU11" s="71"/>
      <c r="AV11" s="71"/>
      <c r="AW11" s="71"/>
      <c r="AX11" s="71"/>
      <c r="AY11" s="71"/>
      <c r="AZ11" s="71"/>
      <c r="BA11" s="71"/>
      <c r="BB11" s="71"/>
      <c r="BC11" s="71"/>
      <c r="BD11" s="71"/>
      <c r="BE11" s="71"/>
      <c r="BF11" s="72"/>
      <c r="BG11" s="81" t="s">
        <v>39</v>
      </c>
      <c r="BH11" s="209"/>
      <c r="BI11" s="209"/>
      <c r="BJ11" s="209"/>
      <c r="BK11" s="209"/>
      <c r="BL11" s="209"/>
      <c r="BM11" s="209"/>
      <c r="BN11" s="209"/>
      <c r="BO11" s="209"/>
      <c r="BP11" s="209"/>
      <c r="BQ11" s="209"/>
      <c r="BR11" s="3"/>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209"/>
      <c r="BH12" s="209"/>
      <c r="BI12" s="209"/>
      <c r="BJ12" s="209"/>
      <c r="BK12" s="209"/>
      <c r="BL12" s="209"/>
      <c r="BM12" s="209"/>
      <c r="BN12" s="209"/>
      <c r="BO12" s="209"/>
      <c r="BP12" s="209"/>
      <c r="BQ12" s="209"/>
      <c r="BR12" s="3"/>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209"/>
      <c r="BH13" s="209"/>
      <c r="BI13" s="209"/>
      <c r="BJ13" s="209"/>
      <c r="BK13" s="209"/>
      <c r="BL13" s="209"/>
      <c r="BM13" s="209"/>
      <c r="BN13" s="209"/>
      <c r="BO13" s="209"/>
      <c r="BP13" s="209"/>
      <c r="BQ13" s="20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89" t="s">
        <v>40</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3: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3:71" ht="13.35" customHeight="1" x14ac:dyDescent="0.15">
      <c r="C20" s="13"/>
      <c r="D20" s="95" t="s">
        <v>2</v>
      </c>
      <c r="E20" s="96"/>
      <c r="F20" s="96"/>
      <c r="G20" s="96"/>
      <c r="H20" s="96"/>
      <c r="I20" s="96"/>
      <c r="J20" s="97"/>
      <c r="K20" s="95" t="s">
        <v>3</v>
      </c>
      <c r="L20" s="96"/>
      <c r="M20" s="96"/>
      <c r="N20" s="96"/>
      <c r="O20" s="96"/>
      <c r="P20" s="96"/>
      <c r="Q20" s="97"/>
      <c r="R20" s="95" t="s">
        <v>16</v>
      </c>
      <c r="S20" s="96"/>
      <c r="T20" s="96"/>
      <c r="U20" s="96"/>
      <c r="V20" s="96"/>
      <c r="W20" s="96"/>
      <c r="X20" s="97"/>
      <c r="Y20" s="104" t="s">
        <v>14</v>
      </c>
      <c r="Z20" s="104"/>
      <c r="AA20" s="104"/>
      <c r="AB20" s="104"/>
      <c r="AC20" s="104"/>
      <c r="AD20" s="104"/>
      <c r="AE20" s="104"/>
      <c r="AF20" s="105" t="s">
        <v>15</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3: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3: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3: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34</v>
      </c>
      <c r="AG23" s="123"/>
      <c r="AH23" s="123"/>
      <c r="AI23" s="123"/>
      <c r="AJ23" s="123"/>
      <c r="AK23" s="123"/>
      <c r="AL23" s="124"/>
      <c r="AM23" s="125" t="s">
        <v>31</v>
      </c>
      <c r="AN23" s="123"/>
      <c r="AO23" s="123"/>
      <c r="AP23" s="123"/>
      <c r="AQ23" s="123"/>
      <c r="AR23" s="123"/>
      <c r="AS23" s="124"/>
      <c r="AT23" s="125" t="s">
        <v>32</v>
      </c>
      <c r="AU23" s="123"/>
      <c r="AV23" s="123"/>
      <c r="AW23" s="123"/>
      <c r="AX23" s="123"/>
      <c r="AY23" s="123"/>
      <c r="AZ23" s="124"/>
      <c r="BA23" s="29"/>
      <c r="BB23" s="119"/>
      <c r="BC23" s="120"/>
      <c r="BD23" s="120"/>
      <c r="BE23" s="120"/>
      <c r="BF23" s="120"/>
      <c r="BG23" s="120"/>
      <c r="BH23" s="120"/>
      <c r="BI23" s="120"/>
      <c r="BJ23" s="121"/>
      <c r="BK23" s="122"/>
      <c r="BL23" s="54"/>
      <c r="BS23" s="28"/>
    </row>
    <row r="24" spans="3:71" ht="15.6" customHeight="1" x14ac:dyDescent="0.15">
      <c r="C24" s="13"/>
      <c r="D24" s="126" t="str">
        <f>IF([7]回答表!R49="●","●","")</f>
        <v/>
      </c>
      <c r="E24" s="127"/>
      <c r="F24" s="127"/>
      <c r="G24" s="127"/>
      <c r="H24" s="127"/>
      <c r="I24" s="127"/>
      <c r="J24" s="128"/>
      <c r="K24" s="126" t="str">
        <f>IF([7]回答表!R50="●","●","")</f>
        <v/>
      </c>
      <c r="L24" s="127"/>
      <c r="M24" s="127"/>
      <c r="N24" s="127"/>
      <c r="O24" s="127"/>
      <c r="P24" s="127"/>
      <c r="Q24" s="128"/>
      <c r="R24" s="126" t="str">
        <f>IF([7]回答表!R51="●","●","")</f>
        <v/>
      </c>
      <c r="S24" s="127"/>
      <c r="T24" s="127"/>
      <c r="U24" s="127"/>
      <c r="V24" s="127"/>
      <c r="W24" s="127"/>
      <c r="X24" s="128"/>
      <c r="Y24" s="126" t="str">
        <f>IF([7]回答表!R52="●","●","")</f>
        <v/>
      </c>
      <c r="Z24" s="127"/>
      <c r="AA24" s="127"/>
      <c r="AB24" s="127"/>
      <c r="AC24" s="127"/>
      <c r="AD24" s="127"/>
      <c r="AE24" s="128"/>
      <c r="AF24" s="132" t="str">
        <f>IF([7]回答表!R53="●","●","")</f>
        <v/>
      </c>
      <c r="AG24" s="133"/>
      <c r="AH24" s="133"/>
      <c r="AI24" s="133"/>
      <c r="AJ24" s="133"/>
      <c r="AK24" s="133"/>
      <c r="AL24" s="134"/>
      <c r="AM24" s="132" t="str">
        <f>IF([7]回答表!R54="●","●","")</f>
        <v/>
      </c>
      <c r="AN24" s="133"/>
      <c r="AO24" s="133"/>
      <c r="AP24" s="133"/>
      <c r="AQ24" s="133"/>
      <c r="AR24" s="133"/>
      <c r="AS24" s="134"/>
      <c r="AT24" s="132" t="str">
        <f>IF([7]回答表!R55="●","●","")</f>
        <v/>
      </c>
      <c r="AU24" s="133"/>
      <c r="AV24" s="133"/>
      <c r="AW24" s="133"/>
      <c r="AX24" s="133"/>
      <c r="AY24" s="133"/>
      <c r="AZ24" s="134"/>
      <c r="BA24" s="29"/>
      <c r="BB24" s="132" t="str">
        <f>IF([7]回答表!R56="●","●","")</f>
        <v>●</v>
      </c>
      <c r="BC24" s="133"/>
      <c r="BD24" s="133"/>
      <c r="BE24" s="133"/>
      <c r="BF24" s="133"/>
      <c r="BG24" s="133"/>
      <c r="BH24" s="133"/>
      <c r="BI24" s="133"/>
      <c r="BJ24" s="113"/>
      <c r="BK24" s="114"/>
      <c r="BL24" s="54"/>
      <c r="BS24" s="28"/>
    </row>
    <row r="25" spans="3: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3: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row r="30" spans="3:71" ht="15.6" customHeight="1" x14ac:dyDescent="0.15"/>
    <row r="31" spans="3:71" ht="15.6" customHeight="1" x14ac:dyDescent="0.15"/>
    <row r="32" spans="3:71" ht="21.95" customHeight="1" x14ac:dyDescent="0.15">
      <c r="C32" s="199" t="s">
        <v>37</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x14ac:dyDescent="0.15">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21.95" customHeight="1" x14ac:dyDescent="0.15">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row>
    <row r="35" spans="3:70" ht="15.6" customHeight="1" x14ac:dyDescent="0.15">
      <c r="C35" s="57"/>
      <c r="D35" s="58"/>
      <c r="E35" s="58"/>
      <c r="F35" s="58"/>
      <c r="G35" s="58"/>
      <c r="H35" s="58"/>
      <c r="I35" s="58"/>
      <c r="J35" s="58"/>
      <c r="K35" s="58"/>
      <c r="L35" s="58"/>
      <c r="M35" s="58"/>
      <c r="N35" s="58"/>
      <c r="O35" s="58"/>
      <c r="P35" s="58"/>
      <c r="Q35" s="58"/>
      <c r="R35" s="58"/>
      <c r="S35" s="58"/>
      <c r="T35" s="58"/>
      <c r="U35" s="58"/>
      <c r="V35" s="58"/>
      <c r="W35" s="58"/>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60"/>
    </row>
    <row r="36" spans="3:70" ht="18.95" customHeight="1" x14ac:dyDescent="0.15">
      <c r="C36" s="61"/>
      <c r="D36" s="200" t="str">
        <f>IF([7]回答表!R56="●",[7]回答表!B651,"")</f>
        <v>事業規模が小さい等の理由により、抜本的な改革の検討に至っていない。</v>
      </c>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2"/>
      <c r="BR36" s="62"/>
    </row>
    <row r="37" spans="3:70" ht="23.45" customHeight="1" x14ac:dyDescent="0.15">
      <c r="C37" s="61"/>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2"/>
    </row>
    <row r="38" spans="3:70" ht="23.45" customHeight="1" x14ac:dyDescent="0.15">
      <c r="C38" s="61"/>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2"/>
    </row>
    <row r="39" spans="3:70" ht="23.45" customHeight="1" x14ac:dyDescent="0.15">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5" customHeight="1" x14ac:dyDescent="0.15">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5" customHeight="1" x14ac:dyDescent="0.15">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5" customHeight="1" x14ac:dyDescent="0.15">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5" customHeight="1" x14ac:dyDescent="0.15">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5" customHeight="1" x14ac:dyDescent="0.15">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5" customHeight="1" x14ac:dyDescent="0.15">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5" customHeight="1" x14ac:dyDescent="0.15">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5" customHeight="1" x14ac:dyDescent="0.15">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5" customHeight="1" x14ac:dyDescent="0.15">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5" customHeight="1" x14ac:dyDescent="0.15">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5" customHeight="1" x14ac:dyDescent="0.15">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5" customHeight="1" x14ac:dyDescent="0.15">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5" customHeight="1" x14ac:dyDescent="0.15">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5" customHeight="1" x14ac:dyDescent="0.15">
      <c r="C53" s="61"/>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62"/>
    </row>
    <row r="54" spans="3:70" ht="23.45" customHeight="1" x14ac:dyDescent="0.15">
      <c r="C54" s="61"/>
      <c r="D54" s="206"/>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8"/>
      <c r="BR54" s="42"/>
    </row>
    <row r="55" spans="3:70" ht="12.6" customHeight="1" x14ac:dyDescent="0.15">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5"/>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下水道事業（農業集落排水）</vt:lpstr>
      <vt:lpstr>下水道事業（特定環境下水）</vt:lpstr>
      <vt:lpstr>病院事業</vt:lpstr>
      <vt:lpstr>介護サービス事業</vt:lpstr>
      <vt:lpstr>'下水道事業（特定環境下水）'!Print_Area</vt:lpstr>
      <vt:lpstr>'下水道事業（農業集落排水）'!Print_Area</vt:lpstr>
      <vt:lpstr>介護サービス事業!Print_Area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oka masumi</cp:lastModifiedBy>
  <cp:lastPrinted>2023-05-09T04:34:03Z</cp:lastPrinted>
  <dcterms:created xsi:type="dcterms:W3CDTF">2016-02-29T11:30:48Z</dcterms:created>
  <dcterms:modified xsi:type="dcterms:W3CDTF">2023-10-30T03:59:49Z</dcterms:modified>
</cp:coreProperties>
</file>